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ipova.ikt\Desktop\"/>
    </mc:Choice>
  </mc:AlternateContent>
  <bookViews>
    <workbookView xWindow="2220" yWindow="840" windowWidth="14835" windowHeight="10590" tabRatio="913" activeTab="1"/>
  </bookViews>
  <sheets>
    <sheet name="прил Е програм закупок (2)" sheetId="3" r:id="rId1"/>
    <sheet name="Программа закупок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 localSheetId="0">'[1]перечень 2кв_'!#REF!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 localSheetId="0">'[2]перечень 2кв_'!#REF!</definedName>
    <definedName name="Excel_BuiltIn_Print_Titles_3_2_17">'[2]перечень 2кв_'!#REF!</definedName>
    <definedName name="Excel_BuiltIn_Print_Titles_3_2_17_5" localSheetId="0">'[3]перечень 2кв_'!#REF!</definedName>
    <definedName name="Excel_BuiltIn_Print_Titles_3_2_17_5">'[3]перечень 2кв_'!#REF!</definedName>
    <definedName name="Excel_BuiltIn_Print_Titles_3_2_18" localSheetId="0">'[2]перечень 2кв_'!#REF!</definedName>
    <definedName name="Excel_BuiltIn_Print_Titles_3_2_18">'[2]перечень 2кв_'!#REF!</definedName>
    <definedName name="Excel_BuiltIn_Print_Titles_3_2_18_5" localSheetId="0">'[3]перечень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 localSheetId="0">'[4]перечень 2кв_'!#REF!</definedName>
    <definedName name="Excel_BuiltIn_Print_Titles_3_2_21">'[4]перечень 2кв_'!#REF!</definedName>
    <definedName name="Excel_BuiltIn_Print_Titles_3_2_21_5" localSheetId="0">'[5]перечень 2кв_'!#REF!</definedName>
    <definedName name="Excel_BuiltIn_Print_Titles_3_2_21_5">'[5]перечень 2кв_'!#REF!</definedName>
    <definedName name="Excel_BuiltIn_Print_Titles_3_2_22" localSheetId="0">'[2]перечень 2кв_'!#REF!</definedName>
    <definedName name="Excel_BuiltIn_Print_Titles_3_2_22">'[2]перечень 2кв_'!#REF!</definedName>
    <definedName name="Excel_BuiltIn_Print_Titles_3_2_22_5" localSheetId="0">'[3]перечень 2кв_'!#REF!</definedName>
    <definedName name="Excel_BuiltIn_Print_Titles_3_2_22_5">'[3]перечень 2кв_'!#REF!</definedName>
    <definedName name="Excel_BuiltIn_Print_Titles_3_2_5" localSheetId="0">'[6]перечень 2кв_'!#REF!</definedName>
    <definedName name="Excel_BuiltIn_Print_Titles_3_2_5">'[6]перечень 2кв_'!#REF!</definedName>
    <definedName name="Excel_BuiltIn_Print_Titles_3_2_6" localSheetId="0">'[4]перечень 2кв_'!#REF!</definedName>
    <definedName name="Excel_BuiltIn_Print_Titles_3_2_6">'[4]перечень 2кв_'!#REF!</definedName>
    <definedName name="Excel_BuiltIn_Print_Titles_3_2_6_5" localSheetId="0">'[5]перечень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 localSheetId="0">'[7]перечень 3кв_'!#REF!</definedName>
    <definedName name="Excel_BuiltIn_Print_Titles_5_1">'[7]перечень 3кв_'!#REF!</definedName>
    <definedName name="Excel_BuiltIn_Print_Titles_5_1_5" localSheetId="0">'[8]перечень 3кв_'!#REF!</definedName>
    <definedName name="Excel_BuiltIn_Print_Titles_5_1_5">'[8]перечень 3кв_'!#REF!</definedName>
    <definedName name="Excel_BuiltIn_Print_Titles_5_17" localSheetId="0">'[9]перечень 3кв_'!#REF!</definedName>
    <definedName name="Excel_BuiltIn_Print_Titles_5_17">'[9]перечень 3кв_'!#REF!</definedName>
    <definedName name="Excel_BuiltIn_Print_Titles_5_17_5" localSheetId="0">'[10]перечень 3кв_'!#REF!</definedName>
    <definedName name="Excel_BuiltIn_Print_Titles_5_17_5">'[10]перечень 3кв_'!#REF!</definedName>
    <definedName name="Excel_BuiltIn_Print_Titles_5_18" localSheetId="0">'[9]перечень 3кв_'!#REF!</definedName>
    <definedName name="Excel_BuiltIn_Print_Titles_5_18">'[9]перечень 3кв_'!#REF!</definedName>
    <definedName name="Excel_BuiltIn_Print_Titles_5_18_5" localSheetId="0">'[10]перечень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 localSheetId="0">'[11]перечень 3кв_'!#REF!</definedName>
    <definedName name="Excel_BuiltIn_Print_Titles_5_21">'[11]перечень 3кв_'!#REF!</definedName>
    <definedName name="Excel_BuiltIn_Print_Titles_5_21_5" localSheetId="0">'[12]перечень 3кв_'!#REF!</definedName>
    <definedName name="Excel_BuiltIn_Print_Titles_5_21_5">'[12]перечень 3кв_'!#REF!</definedName>
    <definedName name="Excel_BuiltIn_Print_Titles_5_22" localSheetId="0">'[9]перечень 3кв_'!#REF!</definedName>
    <definedName name="Excel_BuiltIn_Print_Titles_5_22">'[9]перечень 3кв_'!#REF!</definedName>
    <definedName name="Excel_BuiltIn_Print_Titles_5_22_5" localSheetId="0">'[10]перечень 3кв_'!#REF!</definedName>
    <definedName name="Excel_BuiltIn_Print_Titles_5_22_5">'[10]перечень 3кв_'!#REF!</definedName>
    <definedName name="Excel_BuiltIn_Print_Titles_5_3" localSheetId="0">'[7]перечень 3кв КАМАЗ'!#REF!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 localSheetId="0">'[9]перечень 3кв КАМАЗ'!#REF!</definedName>
    <definedName name="Excel_BuiltIn_Print_Titles_5_3_17">'[9]перечень 3кв КАМАЗ'!#REF!</definedName>
    <definedName name="Excel_BuiltIn_Print_Titles_5_3_17_5" localSheetId="0">'[10]перечень 3кв КАМАЗ'!#REF!</definedName>
    <definedName name="Excel_BuiltIn_Print_Titles_5_3_17_5">'[10]перечень 3кв КАМАЗ'!#REF!</definedName>
    <definedName name="Excel_BuiltIn_Print_Titles_5_3_18" localSheetId="0">'[9]перечень 3кв КАМАЗ'!#REF!</definedName>
    <definedName name="Excel_BuiltIn_Print_Titles_5_3_18">'[9]перечень 3кв КАМАЗ'!#REF!</definedName>
    <definedName name="Excel_BuiltIn_Print_Titles_5_3_18_5" localSheetId="0">'[10]перечень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 localSheetId="0">'[11]перечень 3кв КАМАЗ'!#REF!</definedName>
    <definedName name="Excel_BuiltIn_Print_Titles_5_3_21">'[11]перечень 3кв КАМАЗ'!#REF!</definedName>
    <definedName name="Excel_BuiltIn_Print_Titles_5_3_21_5" localSheetId="0">'[12]перечень 3кв КАМАЗ'!#REF!</definedName>
    <definedName name="Excel_BuiltIn_Print_Titles_5_3_21_5">'[12]перечень 3кв КАМАЗ'!#REF!</definedName>
    <definedName name="Excel_BuiltIn_Print_Titles_5_3_22" localSheetId="0">'[9]перечень 3кв КАМАЗ'!#REF!</definedName>
    <definedName name="Excel_BuiltIn_Print_Titles_5_3_22">'[9]перечень 3кв КАМАЗ'!#REF!</definedName>
    <definedName name="Excel_BuiltIn_Print_Titles_5_3_22_5" localSheetId="0">'[10]перечень 3кв КАМАЗ'!#REF!</definedName>
    <definedName name="Excel_BuiltIn_Print_Titles_5_3_22_5">'[10]перечень 3кв КАМАЗ'!#REF!</definedName>
    <definedName name="Excel_BuiltIn_Print_Titles_5_3_5" localSheetId="0">'[8]перечень 3кв КАМАЗ'!#REF!</definedName>
    <definedName name="Excel_BuiltIn_Print_Titles_5_3_5">'[8]перечень 3кв КАМАЗ'!#REF!</definedName>
    <definedName name="Excel_BuiltIn_Print_Titles_5_3_6" localSheetId="0">'[11]перечень 3кв КАМАЗ'!#REF!</definedName>
    <definedName name="Excel_BuiltIn_Print_Titles_5_3_6">'[11]перечень 3кв КАМАЗ'!#REF!</definedName>
    <definedName name="Excel_BuiltIn_Print_Titles_5_3_6_5" localSheetId="0">'[12]перечень 3кв КАМАЗ'!#REF!</definedName>
    <definedName name="Excel_BuiltIn_Print_Titles_5_3_6_5">'[12]перечень 3кв КАМАЗ'!#REF!</definedName>
    <definedName name="Excel_BuiltIn_Print_Titles_5_6" localSheetId="0">'[7]перечень сравнит'!#REF!</definedName>
    <definedName name="Excel_BuiltIn_Print_Titles_5_6">'[7]перечень сравнит'!#REF!</definedName>
    <definedName name="Excel_BuiltIn_Print_Titles_5_6_1" localSheetId="0">'[9]перечень сравнит'!#REF!</definedName>
    <definedName name="Excel_BuiltIn_Print_Titles_5_6_1">'[9]перечень сравнит'!#REF!</definedName>
    <definedName name="Excel_BuiltIn_Print_Titles_5_6_1_5" localSheetId="0">'[10]перечень сравнит'!#REF!</definedName>
    <definedName name="Excel_BuiltIn_Print_Titles_5_6_1_5">'[10]перечень сравнит'!#REF!</definedName>
    <definedName name="Excel_BuiltIn_Print_Titles_5_6_17" localSheetId="0">[13]переченьHIAB!#REF!</definedName>
    <definedName name="Excel_BuiltIn_Print_Titles_5_6_17">[13]переченьHIAB!#REF!</definedName>
    <definedName name="Excel_BuiltIn_Print_Titles_5_6_17_5" localSheetId="0">[14]переченьHIAB!#REF!</definedName>
    <definedName name="Excel_BuiltIn_Print_Titles_5_6_17_5">[14]переченьHIAB!#REF!</definedName>
    <definedName name="Excel_BuiltIn_Print_Titles_5_6_18" localSheetId="0">[13]переченьHIAB!#REF!</definedName>
    <definedName name="Excel_BuiltIn_Print_Titles_5_6_18">[13]переченьHIAB!#REF!</definedName>
    <definedName name="Excel_BuiltIn_Print_Titles_5_6_18_5" localSheetId="0">[14]переченьHIAB!#REF!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 localSheetId="0">'[11]перечень сравнит'!#REF!</definedName>
    <definedName name="Excel_BuiltIn_Print_Titles_5_6_21">'[11]перечень сравнит'!#REF!</definedName>
    <definedName name="Excel_BuiltIn_Print_Titles_5_6_21_5" localSheetId="0">'[12]перечень сравнит'!#REF!</definedName>
    <definedName name="Excel_BuiltIn_Print_Titles_5_6_21_5">'[12]перечень сравнит'!#REF!</definedName>
    <definedName name="Excel_BuiltIn_Print_Titles_5_6_22" localSheetId="0">[13]переченьHIAB!#REF!</definedName>
    <definedName name="Excel_BuiltIn_Print_Titles_5_6_22">[13]переченьHIAB!#REF!</definedName>
    <definedName name="Excel_BuiltIn_Print_Titles_5_6_22_5" localSheetId="0">[14]переченьHIAB!#REF!</definedName>
    <definedName name="Excel_BuiltIn_Print_Titles_5_6_22_5">[14]переченьHIAB!#REF!</definedName>
    <definedName name="Excel_BuiltIn_Print_Titles_5_6_5" localSheetId="0">'[8]перечень сравнит'!#REF!</definedName>
    <definedName name="Excel_BuiltIn_Print_Titles_5_6_5">'[8]перечень сравнит'!#REF!</definedName>
    <definedName name="Excel_BuiltIn_Print_Titles_5_6_6" localSheetId="0">'[11]перечень сравнит'!#REF!</definedName>
    <definedName name="Excel_BuiltIn_Print_Titles_5_6_6">'[11]перечень сравнит'!#REF!</definedName>
    <definedName name="Excel_BuiltIn_Print_Titles_5_6_6_5" localSheetId="0">'[12]перечень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 localSheetId="0">'[15]перечень 3кв_'!#REF!</definedName>
    <definedName name="прайс">'[15]перечень 3кв_'!#REF!</definedName>
    <definedName name="прайс_17" localSheetId="0">'[11]перечень 3кв_'!#REF!</definedName>
    <definedName name="прайс_17">'[11]перечень 3кв_'!#REF!</definedName>
    <definedName name="прайс_17_5" localSheetId="0">'[12]перечень 3кв_'!#REF!</definedName>
    <definedName name="прайс_17_5">'[12]перечень 3кв_'!#REF!</definedName>
    <definedName name="прайс_18" localSheetId="0">'[11]перечень 3кв_'!#REF!</definedName>
    <definedName name="прайс_18">'[11]перечень 3кв_'!#REF!</definedName>
    <definedName name="прайс_18_5" localSheetId="0">'[12]перечень 3кв_'!#REF!</definedName>
    <definedName name="прайс_18_5">'[12]перечень 3кв_'!#REF!</definedName>
    <definedName name="прайс_22" localSheetId="0">'[11]перечень 3кв_'!#REF!</definedName>
    <definedName name="прайс_22">'[11]перечень 3кв_'!#REF!</definedName>
    <definedName name="прайс_22_5" localSheetId="0">'[12]перечень 3кв_'!#REF!</definedName>
    <definedName name="прайс_22_5">'[12]перечень 3кв_'!#REF!</definedName>
    <definedName name="прайс_5" localSheetId="0">'[16]перечень 3кв_'!#REF!</definedName>
    <definedName name="прайс_5">'[16]перечень 3кв_'!#REF!</definedName>
    <definedName name="прайс_6" localSheetId="0">'[11]перечень 3кв_'!#REF!</definedName>
    <definedName name="прайс_6">'[11]перечень 3кв_'!#REF!</definedName>
    <definedName name="тттт" localSheetId="0">'[4]перечень 2кв_'!#REF!</definedName>
    <definedName name="тттт">'[4]перечень 2кв_'!#REF!</definedName>
  </definedNames>
  <calcPr calcId="162913"/>
</workbook>
</file>

<file path=xl/calcChain.xml><?xml version="1.0" encoding="utf-8"?>
<calcChain xmlns="http://schemas.openxmlformats.org/spreadsheetml/2006/main">
  <c r="F80" i="2" l="1"/>
  <c r="D79" i="2"/>
  <c r="F78" i="2"/>
  <c r="D77" i="2"/>
  <c r="A63" i="2"/>
  <c r="A64" i="2" s="1"/>
  <c r="A65" i="2" s="1"/>
  <c r="A26" i="2"/>
  <c r="A27" i="2" s="1"/>
  <c r="A28" i="2" s="1"/>
  <c r="A29" i="2" s="1"/>
  <c r="A19" i="2"/>
  <c r="A20" i="2" s="1"/>
  <c r="A21" i="2" s="1"/>
  <c r="A22" i="2" s="1"/>
  <c r="A23" i="2" s="1"/>
  <c r="I101" i="3" l="1"/>
  <c r="J100" i="3"/>
  <c r="I100" i="3"/>
  <c r="F100" i="3"/>
  <c r="I99" i="3"/>
  <c r="D99" i="3"/>
  <c r="J98" i="3"/>
  <c r="I98" i="3"/>
  <c r="F98" i="3"/>
  <c r="I97" i="3"/>
  <c r="D97" i="3"/>
  <c r="I92" i="3"/>
  <c r="I85" i="3"/>
  <c r="I84" i="3"/>
  <c r="I83" i="3"/>
  <c r="A83" i="3"/>
  <c r="A84" i="3" s="1"/>
  <c r="A85" i="3" s="1"/>
  <c r="I82" i="3"/>
  <c r="A32" i="3"/>
  <c r="A33" i="3" s="1"/>
  <c r="A34" i="3" s="1"/>
  <c r="A35" i="3" s="1"/>
  <c r="A25" i="3"/>
  <c r="A26" i="3" s="1"/>
  <c r="A27" i="3" s="1"/>
  <c r="A28" i="3" s="1"/>
  <c r="A29" i="3" s="1"/>
</calcChain>
</file>

<file path=xl/sharedStrings.xml><?xml version="1.0" encoding="utf-8"?>
<sst xmlns="http://schemas.openxmlformats.org/spreadsheetml/2006/main" count="1145" uniqueCount="297">
  <si>
    <t>№ п/п</t>
  </si>
  <si>
    <t>Краткая характеристика товаров (работ, услуг)</t>
  </si>
  <si>
    <t>Ответственное лицо, контакты</t>
  </si>
  <si>
    <t>Наименование поставщика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</si>
  <si>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</si>
  <si>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</si>
  <si>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Виды товаров (работ, услуг) по категориям/лотам</t>
  </si>
  <si>
    <t>номер, дата договора</t>
  </si>
  <si>
    <t>дата окончания действия договора</t>
  </si>
  <si>
    <t>наименование</t>
  </si>
  <si>
    <t>номенклатурный номер</t>
  </si>
  <si>
    <t>Ед.изм.</t>
  </si>
  <si>
    <t>Вид закупки</t>
  </si>
  <si>
    <t>сроки проведения конкурентных процедур закупки</t>
  </si>
  <si>
    <t>начало</t>
  </si>
  <si>
    <t>окончание</t>
  </si>
  <si>
    <t>действующий договор</t>
  </si>
  <si>
    <t>Кап.ремонт ТПЧ прессов 1600 т.с. №9,10 в КПК-1</t>
  </si>
  <si>
    <t>Завод Двигателей</t>
  </si>
  <si>
    <t>Кузнечный завод</t>
  </si>
  <si>
    <t>Покраска ГПМ</t>
  </si>
  <si>
    <t>Замена троллейных шинопроводов</t>
  </si>
  <si>
    <t>Единственный поставщик</t>
  </si>
  <si>
    <t>т.р.</t>
  </si>
  <si>
    <t>т.руб.</t>
  </si>
  <si>
    <t>ТО и ремонт ленточнопильных и дисковых отрезных станков</t>
  </si>
  <si>
    <t>Капитальный ремонт футеровки печей ТГП</t>
  </si>
  <si>
    <t>Диагностика гальванической ванны</t>
  </si>
  <si>
    <t>Диагностика сосуды ТРЖК</t>
  </si>
  <si>
    <t>Сервисное обслуживание станков ц.201</t>
  </si>
  <si>
    <t>Капитальный ремонт ИР500</t>
  </si>
  <si>
    <t>Загиров Самат Ахмадуллович, тел.(8552) 37-29-92 e-mail: ic5@kamaz.org</t>
  </si>
  <si>
    <t>Загиров Самат Ахмадуллович, тел.(8552) 37-29-92 e-mail: ic5@kamaz.org Агапов Николай Владимирович тел. (8552) 37-29-78</t>
  </si>
  <si>
    <t>ООО "КЭР-Автоматика"</t>
  </si>
  <si>
    <t>Капитальный ремонт емкостное оборудование ОПО "Площадка использования кислот и щелочей" ТГП</t>
  </si>
  <si>
    <t xml:space="preserve"> </t>
  </si>
  <si>
    <t>ТО и ТР обрабатывающих центров. Ковосвит</t>
  </si>
  <si>
    <t>нет данных</t>
  </si>
  <si>
    <t>-</t>
  </si>
  <si>
    <t>ООО "Промдизайн"</t>
  </si>
  <si>
    <t>ТО и ТР оборудования ИЦ002</t>
  </si>
  <si>
    <t>Кап ремонт ИЦ003</t>
  </si>
  <si>
    <t>Диагностика ИЦ004</t>
  </si>
  <si>
    <t>Кап ремонт ИЦ005</t>
  </si>
  <si>
    <t>Диагностика ИЦ006</t>
  </si>
  <si>
    <t>Кап ремонт ИЦ007</t>
  </si>
  <si>
    <t>Сервисное обслуживание ИЦ008</t>
  </si>
  <si>
    <t>Кап ремонт ИЦ009</t>
  </si>
  <si>
    <t>Прочие услуги ИЦ010</t>
  </si>
  <si>
    <t>ТО и ТР оборудования ИЦ011</t>
  </si>
  <si>
    <t>ТО и ТР оборудования ИЦ012</t>
  </si>
  <si>
    <t>Прочие услуги ИЦ013</t>
  </si>
  <si>
    <t>Конкурентная процедура без ЭТП</t>
  </si>
  <si>
    <t>ООО "КМЗ"</t>
  </si>
  <si>
    <t xml:space="preserve">6663/20900/50-15 от 01.09.2015 </t>
  </si>
  <si>
    <t>нет ТЗ</t>
  </si>
  <si>
    <t>нет финансирования</t>
  </si>
  <si>
    <t xml:space="preserve"> Стенд испытания двигателей Контур-СИД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</si>
  <si>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</si>
  <si>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</si>
  <si>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</si>
  <si>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</si>
  <si>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Стенд испытания на тепловой удар DYNAS 3 HD 576</t>
  </si>
  <si>
    <t>Экспертиза</t>
  </si>
  <si>
    <t>Экспертиза промышленной безопасности подъемных сооружений (ПС)</t>
  </si>
  <si>
    <t>ООО "Корпорация Альтон"</t>
  </si>
  <si>
    <t>319/16 
от 17.05.2016</t>
  </si>
  <si>
    <t>согласно графику 2017 год</t>
  </si>
  <si>
    <t>Экспертиза промышленной безопасности сосудов, работающих под давлением</t>
  </si>
  <si>
    <t>Экспертиза промышленной безопасности газового оборудования</t>
  </si>
  <si>
    <t>Оценка соответствия лифтов, отработавших назначенный срок службы, в форме обследования</t>
  </si>
  <si>
    <t>ООО ЧЭЦ "Промышленная безопасность"</t>
  </si>
  <si>
    <t xml:space="preserve">дата корректировки </t>
  </si>
  <si>
    <t>ЛЦ</t>
  </si>
  <si>
    <t xml:space="preserve">ООО НКЦ «ЭнергоТехКомплекс» </t>
  </si>
  <si>
    <t xml:space="preserve">4551/37/50-16 </t>
  </si>
  <si>
    <t>4551/37/50-18</t>
  </si>
  <si>
    <t>Хакимов Роберт Хурматович тел. (8552) 37-28-82 e-mail: ic5@kamaz.org</t>
  </si>
  <si>
    <t>техническое обслуживание и текущий ремонт системы автоматики безопасности и управления, контроля ПДК паров веществ, расходометрии и уровнеметрии и системы видеонаблюдения склада кислот;</t>
  </si>
  <si>
    <t>техническое обслуживание и текущий ремонт системы автоматики безопасности и управления, контроля ПДК, автоматического регулирования подачи пара и сиганлизации уровня бензомаслоотделителя объекта «Комплекс объектов снабжения ГСМ. Терминал»</t>
  </si>
  <si>
    <t>тех ремонт ИЦ035/17</t>
  </si>
  <si>
    <t>тех ремонт ИЦ036/17</t>
  </si>
  <si>
    <t>экспертиза ПС ИЦ043/17</t>
  </si>
  <si>
    <t>экспертиза сосудов ИЦ044/17</t>
  </si>
  <si>
    <t>экспертиза ГО ИЦ045/17</t>
  </si>
  <si>
    <t>оценка соответствия лифтов ИЦ046/17</t>
  </si>
  <si>
    <t>РИЗ</t>
  </si>
  <si>
    <t>Электроэнергия</t>
  </si>
  <si>
    <t>Поставка электрической энергии</t>
  </si>
  <si>
    <t>ООО "РУСЭНЕРГОСБЫТ"</t>
  </si>
  <si>
    <t>7993/20900/07-14 от 28.09.2015</t>
  </si>
  <si>
    <r>
      <t xml:space="preserve">Конкурентная процедура  </t>
    </r>
    <r>
      <rPr>
        <sz val="10"/>
        <rFont val="Times New Roman"/>
        <family val="1"/>
        <charset val="204"/>
      </rPr>
      <t xml:space="preserve"> без ЭТП</t>
    </r>
  </si>
  <si>
    <t>Коновалов Евгений Александрович, тел.(8552) 33-98-00 e-mail: ic5@kamaz.org</t>
  </si>
  <si>
    <t>Энергопаспорт</t>
  </si>
  <si>
    <t>Получение энэргетического паспорта</t>
  </si>
  <si>
    <t>Конкурентная процедура   без ЭТП</t>
  </si>
  <si>
    <t>Агапов Николай Владимирович, тел.(8552) 37-29-30 e-mail: ic5@kamaz.org</t>
  </si>
  <si>
    <t>3 500 000
 в год</t>
  </si>
  <si>
    <t>Электрическая энергия                                           ИЦ048/17</t>
  </si>
  <si>
    <t>Энергоаудит ИЦ049/17</t>
  </si>
  <si>
    <t>319/16 
от 17.05.2017</t>
  </si>
  <si>
    <t>экспертиза химических насосов</t>
  </si>
  <si>
    <t>319/16 
от 17.05.2018</t>
  </si>
  <si>
    <t>экспертиза гальванических ванн, емкостей для хранения едкого натра</t>
  </si>
  <si>
    <t xml:space="preserve">Экспертиза ванн и емкостей ИЦ050/17  </t>
  </si>
  <si>
    <t>Экспертиза химических насосов ИЦ 051/17</t>
  </si>
  <si>
    <t>Организатор закупки ОИиКТ</t>
  </si>
  <si>
    <t>ПАО "МТС"</t>
  </si>
  <si>
    <t>№8058 от 27.12.2002</t>
  </si>
  <si>
    <t>О.И.Бокова тел.(34783)6-21-46      mail: bokova.ikt@nefaz.ru</t>
  </si>
  <si>
    <t>ПАО "Вымпелком"</t>
  </si>
  <si>
    <t>№363789486 от 20.07.2010</t>
  </si>
  <si>
    <t>№516437864 от 17.04.2014</t>
  </si>
  <si>
    <t>№524347398 от 26.06.2014</t>
  </si>
  <si>
    <t>J5072/863 от 01.10.10</t>
  </si>
  <si>
    <t>АО "Уфанет"</t>
  </si>
  <si>
    <t>№283RK000967-13/52 от 25.12.2013</t>
  </si>
  <si>
    <t>Услуги</t>
  </si>
  <si>
    <t>ПАО "Ростелеком"</t>
  </si>
  <si>
    <t>№54К0149 от 31.01.14</t>
  </si>
  <si>
    <t>ПАО "Башинформсвязь"</t>
  </si>
  <si>
    <t>№2130158 от 01.06.2006</t>
  </si>
  <si>
    <t>ООО НПП Гарант-Уфа</t>
  </si>
  <si>
    <t>№10339 от 01.12.2013</t>
  </si>
  <si>
    <t>ООО "Компас-СПб</t>
  </si>
  <si>
    <t>№13006-П от 01.06.2013</t>
  </si>
  <si>
    <t>ООО "Ронас-Инфо"</t>
  </si>
  <si>
    <t>№31 от 03.02.2014</t>
  </si>
  <si>
    <t>АО "АйСиЭл-КПО ВС</t>
  </si>
  <si>
    <t>№496 от 21.07.2014</t>
  </si>
  <si>
    <t>Доступ к СПАРК</t>
  </si>
  <si>
    <t>ЗАО "Информационное агентс</t>
  </si>
  <si>
    <t>Поставка программного обеспечения Антивирус</t>
  </si>
  <si>
    <t>ООО "Абсолют Информ"</t>
  </si>
  <si>
    <t>пролонгация</t>
  </si>
  <si>
    <t>№1075-ПО/2015 от 12.03.2015</t>
  </si>
  <si>
    <t>ООО "Информ Центр"</t>
  </si>
  <si>
    <t>ИЦ-03936 от 16.10.2017</t>
  </si>
  <si>
    <t>предоставление услуг сети сотовой связи</t>
  </si>
  <si>
    <t xml:space="preserve"> оказание услуг связи</t>
  </si>
  <si>
    <t>оказание услуг связи</t>
  </si>
  <si>
    <t>предоставление телекоммуникационныхуслуг интернет</t>
  </si>
  <si>
    <t xml:space="preserve"> оказание услуг зоновой связи</t>
  </si>
  <si>
    <t>предоставление услуг IP-TV</t>
  </si>
  <si>
    <t xml:space="preserve"> об оказании  услуг по технической поддержке.</t>
  </si>
  <si>
    <t xml:space="preserve"> предоставление информации о местонахождении автотранспорта</t>
  </si>
  <si>
    <t>ООО "Такском"</t>
  </si>
  <si>
    <t>Генеральное соглашение №AL09/2346 от 06.07.09</t>
  </si>
  <si>
    <t>предоставление услуг использования доменного имени</t>
  </si>
  <si>
    <t>ООО ТаймВэб"</t>
  </si>
  <si>
    <t>№04-01/16-178 от 01.03.2016</t>
  </si>
  <si>
    <t>использование ИС ЭПС, лицензионное вознаграждение за продление лицензии</t>
  </si>
  <si>
    <t>ООО "Содействие Про"</t>
  </si>
  <si>
    <t>№187 от 18.02.2010,№ЛД1010/04/1019 от 28.10.2010</t>
  </si>
  <si>
    <t>оказание услуг по внедрению и информационному обслуживанию ИСС Техэксперт"</t>
  </si>
  <si>
    <t>ООО "Информация будущего"</t>
  </si>
  <si>
    <t>№250-302 от 09.01.2014</t>
  </si>
  <si>
    <t>внедрение, доработка  ОМЕГА</t>
  </si>
  <si>
    <t>№03/2006-ОМР от 10.08.2006</t>
  </si>
  <si>
    <t>№11371/778 от 10.09.2013</t>
  </si>
  <si>
    <t>обновление Гранд -Сметы</t>
  </si>
  <si>
    <t>ООО Гранд-Уфа</t>
  </si>
  <si>
    <t>продление регистрации домена NEFAZ.RU</t>
  </si>
  <si>
    <t>АО "Региональный Сетевой Информационный Центр"</t>
  </si>
  <si>
    <t>№156469/NIC-D от 19.10.2011</t>
  </si>
  <si>
    <t>поддержка  и получение обновлений 1С управление IT</t>
  </si>
  <si>
    <t>ООО "СОФТОНИТ"</t>
  </si>
  <si>
    <t>договорное письмо №04-11-357 от 01.03.2017</t>
  </si>
  <si>
    <t>предоставление услуг доступа  к сети интернет</t>
  </si>
  <si>
    <t>информационно-правовое обслуживание</t>
  </si>
  <si>
    <t>лицензии на программное обеспечение двигателей Bosch</t>
  </si>
  <si>
    <t>техподдержка ОМЕГА</t>
  </si>
  <si>
    <t>тех.поддержка 1С:"Охрана труда"</t>
  </si>
  <si>
    <t>руб</t>
  </si>
  <si>
    <t>услуги связи</t>
  </si>
  <si>
    <t>услуги интернет</t>
  </si>
  <si>
    <t>услуги</t>
  </si>
  <si>
    <t>услуги телевидения</t>
  </si>
  <si>
    <t>обмен электронными документами с территориальными органами Росстата,ФНС,ПФР,ФСС.</t>
  </si>
  <si>
    <t xml:space="preserve"> оказание услуг междугородной и международной связи</t>
  </si>
  <si>
    <t>7/ОИиКТ</t>
  </si>
  <si>
    <t>8/ОИиКТ</t>
  </si>
  <si>
    <t>9/ОИиКТ</t>
  </si>
  <si>
    <t>10/ОИиКТ</t>
  </si>
  <si>
    <t>11/ОИиКТ</t>
  </si>
  <si>
    <t>12/ОИиКТ</t>
  </si>
  <si>
    <t>13/ОИиКТ</t>
  </si>
  <si>
    <t>14/ОИиКТ</t>
  </si>
  <si>
    <t>15/ОИиКТ</t>
  </si>
  <si>
    <t>16/ОИиКТ</t>
  </si>
  <si>
    <t>17/ОИиКТ</t>
  </si>
  <si>
    <t>18/ОИиКТ</t>
  </si>
  <si>
    <t>19/ОИиКТ</t>
  </si>
  <si>
    <t>20/ОИиКТ</t>
  </si>
  <si>
    <t>21/ОИиКТ</t>
  </si>
  <si>
    <t>22/ОИиКТ</t>
  </si>
  <si>
    <t>23/ОИиКТ</t>
  </si>
  <si>
    <t>26/ОИКТ</t>
  </si>
  <si>
    <t>28/ОИКТ</t>
  </si>
  <si>
    <t>29/ОИКТ</t>
  </si>
  <si>
    <t>30/ОИКТ</t>
  </si>
  <si>
    <t>31/ОИКТ</t>
  </si>
  <si>
    <t>32/ОИКТ</t>
  </si>
  <si>
    <t>33/ОИКТ</t>
  </si>
  <si>
    <t>36/ОИКТ</t>
  </si>
  <si>
    <t>СОГЛАСОВАНО:</t>
  </si>
  <si>
    <t>УТВЕРЖДАЮ:</t>
  </si>
  <si>
    <t>Ф-07 СТО КАМАЗ 44.01</t>
  </si>
  <si>
    <t>34/ОИКТ</t>
  </si>
  <si>
    <t>35/ОИиКТ</t>
  </si>
  <si>
    <t>38/ОИиКТ</t>
  </si>
  <si>
    <t>А.Р.Закиев</t>
  </si>
  <si>
    <t>О.И.Бокова</t>
  </si>
  <si>
    <t>Правообладатель</t>
  </si>
  <si>
    <t xml:space="preserve"> ЗГД по экономике и финансам</t>
  </si>
  <si>
    <t>Комплаенс менеджер</t>
  </si>
  <si>
    <t>"____" __________2020г.</t>
  </si>
  <si>
    <t>______________А.А.Никонов</t>
  </si>
  <si>
    <t>Программа закупок ОИиКТ услуги 2021год</t>
  </si>
  <si>
    <t>№213350158/IP-TV/636 от22.06.11</t>
  </si>
  <si>
    <t>№499314219 от08.11.2013</t>
  </si>
  <si>
    <t>регистрация в сервисе EOL-ЭГ</t>
  </si>
  <si>
    <t>ИП Волохов В.А.</t>
  </si>
  <si>
    <t>счет на оплату</t>
  </si>
  <si>
    <t>АО "Производственная фирма "СКБ Контур"</t>
  </si>
  <si>
    <t>Лицензионный договор №33580468/19Д</t>
  </si>
  <si>
    <t>ЭДО</t>
  </si>
  <si>
    <t>Сублицензионный договор №1Уфа0000000675с</t>
  </si>
  <si>
    <t>годовая подписка Photoshop, InDesign</t>
  </si>
  <si>
    <t>Легион</t>
  </si>
  <si>
    <t>Сублицензионный договор №471 от 20.05.2020</t>
  </si>
  <si>
    <t>25/ОИиКТ</t>
  </si>
  <si>
    <t>ООО Легион</t>
  </si>
  <si>
    <t>годовая подписка Photoshop.</t>
  </si>
  <si>
    <t>39/ОИиКТ</t>
  </si>
  <si>
    <t>лицензия Corel DRAW</t>
  </si>
  <si>
    <t>40/ОИиКТ</t>
  </si>
  <si>
    <t xml:space="preserve"> проектирование в NX, Teamcenter, E3 series.</t>
  </si>
  <si>
    <t>ООО СИСВ</t>
  </si>
  <si>
    <t>Лицензионный договор №60071834 от 13.1.2019</t>
  </si>
  <si>
    <t>инвестиции</t>
  </si>
  <si>
    <t>41/ОИиКТ</t>
  </si>
  <si>
    <t>приобретение ЭЦП для оформления электронных ПТС</t>
  </si>
  <si>
    <t>АО "ЦентрИнформ</t>
  </si>
  <si>
    <t xml:space="preserve">на техническую поддержку и иные сервисы стандартно предоставляемые для продуктов HP </t>
  </si>
  <si>
    <t>42/ОИиКТ</t>
  </si>
  <si>
    <t>продление сертификата активации ПО ViPNet client</t>
  </si>
  <si>
    <t>АО Удостоверяющий Центр</t>
  </si>
  <si>
    <t>43/ОИиКТ</t>
  </si>
  <si>
    <t>выпуск и годовая поддержка ЭП ФГИС Росаккредитация</t>
  </si>
  <si>
    <t>44/ОИиКТ</t>
  </si>
  <si>
    <t>приобретение ЭЦП, СКЗИ Про CSP</t>
  </si>
  <si>
    <t>ООО НТСофт</t>
  </si>
  <si>
    <t>45/ОИиКТ</t>
  </si>
  <si>
    <t>ЭП, Крипто Про, Рутокены</t>
  </si>
  <si>
    <t>ООО "Омега софтвер РУС</t>
  </si>
  <si>
    <t>ООО ТД Эквинет</t>
  </si>
  <si>
    <t>673 от 31.12.2017</t>
  </si>
  <si>
    <t>приобретение лицензий Е3</t>
  </si>
  <si>
    <t>ООО ПОИНТ</t>
  </si>
  <si>
    <t>46/ОИиКТ</t>
  </si>
  <si>
    <t>Приобретение лицензий САПР NX, TC</t>
  </si>
  <si>
    <t>47/ОИиКТ</t>
  </si>
  <si>
    <t>Программное обеспечение KIBES-32 на CD диске в комплекте
с USB ключом</t>
  </si>
  <si>
    <t>48/ОИиКТ</t>
  </si>
  <si>
    <t>прямой канал интернета НЕФАЗ-КАМАЗ</t>
  </si>
  <si>
    <t>______________С.А.Потемкина</t>
  </si>
  <si>
    <t>I квартал 2021</t>
  </si>
  <si>
    <t>II квартал 2021</t>
  </si>
  <si>
    <t>I-II квартал 2021</t>
  </si>
  <si>
    <t>III квартал 2021</t>
  </si>
  <si>
    <t>IV квартал 2021</t>
  </si>
  <si>
    <t>I-IV квартал 2021</t>
  </si>
  <si>
    <t>Объем, планируемый, за год в руб, без НДС</t>
  </si>
  <si>
    <t>№18/2019-ОМР</t>
  </si>
  <si>
    <t>Начальник ОЭПиК</t>
  </si>
  <si>
    <t>______________Г.Н.Гилимьянова</t>
  </si>
  <si>
    <t>IV квартал 2020</t>
  </si>
  <si>
    <t>24/ОИиКТ</t>
  </si>
  <si>
    <t>27/ОИиКТ</t>
  </si>
  <si>
    <t>37/ОИиКТ</t>
  </si>
  <si>
    <t>ООО "центр Информационных технологий"</t>
  </si>
  <si>
    <t>17/ОИКТ</t>
  </si>
  <si>
    <t>18/ОИКТ</t>
  </si>
  <si>
    <t>26/ОИиКТ</t>
  </si>
  <si>
    <t>28/ОИиКТ</t>
  </si>
  <si>
    <t>29/ОИиКТ</t>
  </si>
  <si>
    <t>30/ОИиКТ</t>
  </si>
  <si>
    <t>31/ОИиКТ</t>
  </si>
  <si>
    <t>32/ОИиКТ</t>
  </si>
  <si>
    <t>33/ОИиКТ</t>
  </si>
  <si>
    <t>34/ОИиКТ</t>
  </si>
  <si>
    <t>14/ОИКТ</t>
  </si>
  <si>
    <t>16/ОИКТ</t>
  </si>
  <si>
    <t xml:space="preserve">техническая поддержка и иные сервисы стандартно предоставляемые для продуктов HP </t>
  </si>
  <si>
    <t>Техническая поддержка 1С:"Охрана труда"</t>
  </si>
  <si>
    <t>Техническая поддержка ОМЕГА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</si>
</sst>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5" fillId="0" borderId="0"/>
    <xf numFmtId="165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3">
    <xf numFmtId="0" fontId="0" fillId="0" borderId="0" xfId="0"/>
    <xf numFmtId="17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17" fontId="9" fillId="0" borderId="1" xfId="0" applyNumberFormat="1" applyFont="1" applyFill="1" applyBorder="1" applyAlignment="1">
      <alignment horizontal="center" vertical="center" wrapText="1"/>
    </xf>
    <xf numFmtId="1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7" fontId="1" fillId="3" borderId="1" xfId="0" applyNumberFormat="1" applyFont="1" applyFill="1" applyBorder="1" applyAlignment="1">
      <alignment horizontal="center" vertical="center" wrapText="1"/>
    </xf>
    <xf numFmtId="17" fontId="9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7" fontId="10" fillId="2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7" fontId="10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14" fontId="1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166" fontId="1" fillId="0" borderId="1" xfId="8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16" fontId="14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8" fillId="0" borderId="0" xfId="8" applyNumberFormat="1" applyFont="1" applyAlignment="1">
      <alignment horizontal="left" vertical="top"/>
    </xf>
    <xf numFmtId="165" fontId="3" fillId="0" borderId="0" xfId="8" applyNumberFormat="1" applyFont="1" applyBorder="1" applyAlignment="1">
      <alignment vertical="center"/>
    </xf>
    <xf numFmtId="165" fontId="1" fillId="0" borderId="0" xfId="8" applyNumberFormat="1" applyFont="1" applyBorder="1" applyAlignment="1">
      <alignment horizontal="center" vertical="center"/>
    </xf>
    <xf numFmtId="165" fontId="10" fillId="0" borderId="1" xfId="8" applyNumberFormat="1" applyFont="1" applyFill="1" applyBorder="1" applyAlignment="1">
      <alignment horizontal="center" vertical="center" wrapText="1"/>
    </xf>
    <xf numFmtId="165" fontId="1" fillId="0" borderId="1" xfId="8" applyNumberFormat="1" applyFont="1" applyBorder="1" applyAlignment="1">
      <alignment horizontal="center" vertical="center"/>
    </xf>
    <xf numFmtId="165" fontId="10" fillId="2" borderId="1" xfId="8" applyNumberFormat="1" applyFont="1" applyFill="1" applyBorder="1" applyAlignment="1">
      <alignment horizontal="center" vertical="center" wrapText="1"/>
    </xf>
    <xf numFmtId="165" fontId="1" fillId="3" borderId="1" xfId="8" applyNumberFormat="1" applyFont="1" applyFill="1" applyBorder="1" applyAlignment="1">
      <alignment horizontal="center" vertical="center" wrapText="1"/>
    </xf>
    <xf numFmtId="165" fontId="1" fillId="2" borderId="1" xfId="8" applyNumberFormat="1" applyFont="1" applyFill="1" applyBorder="1" applyAlignment="1">
      <alignment horizontal="center" vertical="center" wrapText="1"/>
    </xf>
    <xf numFmtId="165" fontId="11" fillId="0" borderId="1" xfId="8" applyNumberFormat="1" applyFont="1" applyFill="1" applyBorder="1" applyAlignment="1">
      <alignment horizontal="center" vertical="center" wrapText="1"/>
    </xf>
    <xf numFmtId="165" fontId="14" fillId="2" borderId="1" xfId="8" applyNumberFormat="1" applyFont="1" applyFill="1" applyBorder="1" applyAlignment="1">
      <alignment horizontal="center" vertical="center"/>
    </xf>
    <xf numFmtId="165" fontId="15" fillId="2" borderId="1" xfId="8" applyNumberFormat="1" applyFont="1" applyFill="1" applyBorder="1" applyAlignment="1">
      <alignment horizontal="center" vertical="center"/>
    </xf>
    <xf numFmtId="165" fontId="1" fillId="0" borderId="1" xfId="8" applyNumberFormat="1" applyFont="1" applyBorder="1" applyAlignment="1">
      <alignment wrapText="1"/>
    </xf>
    <xf numFmtId="165" fontId="1" fillId="0" borderId="1" xfId="8" applyNumberFormat="1" applyFont="1" applyBorder="1" applyAlignment="1">
      <alignment horizontal="center" vertical="center" wrapText="1"/>
    </xf>
    <xf numFmtId="165" fontId="1" fillId="0" borderId="0" xfId="8" applyNumberFormat="1" applyFont="1" applyAlignment="1">
      <alignment horizontal="center" vertical="center"/>
    </xf>
    <xf numFmtId="165" fontId="14" fillId="0" borderId="1" xfId="8" applyNumberFormat="1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4" fontId="21" fillId="2" borderId="1" xfId="0" applyNumberFormat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65" fontId="17" fillId="0" borderId="2" xfId="8" applyNumberFormat="1" applyFont="1" applyFill="1" applyBorder="1" applyAlignment="1">
      <alignment horizontal="center" vertical="center" wrapText="1"/>
    </xf>
    <xf numFmtId="165" fontId="17" fillId="0" borderId="5" xfId="8" applyNumberFormat="1" applyFont="1" applyFill="1" applyBorder="1" applyAlignment="1">
      <alignment horizontal="center" vertical="center" wrapText="1"/>
    </xf>
    <xf numFmtId="165" fontId="17" fillId="0" borderId="3" xfId="8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" fontId="10" fillId="0" borderId="2" xfId="0" applyNumberFormat="1" applyFont="1" applyBorder="1" applyAlignment="1">
      <alignment horizontal="center" vertical="center"/>
    </xf>
    <xf numFmtId="17" fontId="10" fillId="0" borderId="5" xfId="0" applyNumberFormat="1" applyFont="1" applyBorder="1" applyAlignment="1">
      <alignment horizontal="center" vertical="center"/>
    </xf>
    <xf numFmtId="17" fontId="10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</cellXfs>
  <cellStyles count="11">
    <cellStyle name="Обычный" xfId="0" builtinId="0"/>
    <cellStyle name="Обычный 2" xfId="1"/>
    <cellStyle name="Обычный 2 3" xfId="5"/>
    <cellStyle name="Обычный 3" xfId="2"/>
    <cellStyle name="Обычный 3 2" xfId="6"/>
    <cellStyle name="Обычный 6" xfId="4"/>
    <cellStyle name="Обычный 7" xfId="7"/>
    <cellStyle name="Процентный 2" xfId="10"/>
    <cellStyle name="Финансовый" xfId="8" builtinId="3"/>
    <cellStyle name="Финансовый 2" xfId="3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3;&#1086;&#1074;&#1099;&#1077;%20&#1094;&#1077;&#1085;&#1099;%20&#1085;&#1072;%20%203%20&#1082;&#1074;%20HI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Documents%20and%20Settings\bokova.ikt\Local%20Settings\Temporary%20Internet%20Files\Content.Outlook\FWIYKFY8\&#1055;&#1088;&#1086;&#1075;&#1088;&#1072;&#1084;&#1084;&#1072;%20&#1079;&#1072;&#1082;&#1091;&#1087;&#1082;&#1086;&#1082;%202018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ля заполнения"/>
      <sheetName val="Образец"/>
    </sheetNames>
    <sheetDataSet>
      <sheetData sheetId="0" refreshError="1"/>
      <sheetData sheetId="1" refreshError="1">
        <row r="51">
          <cell r="B51" t="str">
            <v>Руководитель организатора закупки ________________________</v>
          </cell>
          <cell r="G51" t="str">
            <v>________________</v>
          </cell>
        </row>
        <row r="52">
          <cell r="D52" t="str">
            <v>должность</v>
          </cell>
          <cell r="G52" t="str">
            <v>подпись</v>
          </cell>
          <cell r="H52" t="str">
            <v>Ф.И.О.</v>
          </cell>
        </row>
        <row r="53">
          <cell r="B53" t="str">
            <v>Организатор закупки ________________________</v>
          </cell>
          <cell r="G53" t="str">
            <v>________________</v>
          </cell>
        </row>
        <row r="54">
          <cell r="D54" t="str">
            <v>должность</v>
          </cell>
          <cell r="G54" t="str">
            <v>подпись</v>
          </cell>
          <cell r="H54" t="str">
            <v>Ф.И.О.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zoomScaleNormal="100" zoomScaleSheetLayoutView="106" workbookViewId="0">
      <pane ySplit="16" topLeftCell="A17" activePane="bottomLeft" state="frozen"/>
      <selection pane="bottomLeft" activeCell="Q36" sqref="Q36"/>
    </sheetView>
  </sheetViews>
  <sheetFormatPr defaultColWidth="9.140625" defaultRowHeight="12.75" x14ac:dyDescent="0.25"/>
  <cols>
    <col min="1" max="1" width="8.5703125" style="9" customWidth="1"/>
    <col min="2" max="2" width="13.140625" style="9" customWidth="1"/>
    <col min="3" max="3" width="5.85546875" style="9" customWidth="1"/>
    <col min="4" max="4" width="21.7109375" style="15" customWidth="1"/>
    <col min="5" max="5" width="5.42578125" style="9" customWidth="1"/>
    <col min="6" max="6" width="18" style="9" customWidth="1"/>
    <col min="7" max="7" width="15.5703125" style="9" customWidth="1"/>
    <col min="8" max="8" width="14" style="9" customWidth="1"/>
    <col min="9" max="9" width="16.7109375" style="77" customWidth="1"/>
    <col min="10" max="10" width="14.7109375" style="9" customWidth="1"/>
    <col min="11" max="12" width="13.85546875" style="9" customWidth="1"/>
    <col min="13" max="13" width="13" style="9" customWidth="1"/>
    <col min="14" max="14" width="13.85546875" style="9" customWidth="1"/>
    <col min="15" max="15" width="19.42578125" style="9" customWidth="1"/>
    <col min="16" max="16" width="20.140625" style="8" customWidth="1"/>
    <col min="17" max="16384" width="9.140625" style="9"/>
  </cols>
  <sheetData>
    <row r="1" spans="1:16" ht="15.75" x14ac:dyDescent="0.25">
      <c r="A1" s="61" t="s">
        <v>206</v>
      </c>
      <c r="B1" s="62"/>
      <c r="C1" s="61"/>
      <c r="D1" s="53"/>
      <c r="E1" s="54"/>
      <c r="F1" s="54"/>
      <c r="G1" s="54"/>
      <c r="H1" s="54"/>
      <c r="I1" s="64"/>
      <c r="M1" s="61" t="s">
        <v>205</v>
      </c>
      <c r="N1" s="61"/>
      <c r="O1" s="63"/>
    </row>
    <row r="2" spans="1:16" ht="15.75" x14ac:dyDescent="0.25">
      <c r="A2" s="61" t="s">
        <v>215</v>
      </c>
      <c r="B2" s="62"/>
      <c r="C2" s="61"/>
      <c r="D2" s="53"/>
      <c r="E2" s="54"/>
      <c r="F2" s="54"/>
      <c r="G2" s="54"/>
      <c r="H2" s="54"/>
      <c r="I2" s="64"/>
      <c r="M2" s="61" t="s">
        <v>214</v>
      </c>
      <c r="N2" s="61"/>
      <c r="O2" s="63"/>
    </row>
    <row r="3" spans="1:16" ht="15.75" x14ac:dyDescent="0.25">
      <c r="A3" s="61" t="s">
        <v>266</v>
      </c>
      <c r="B3" s="62"/>
      <c r="C3" s="61"/>
      <c r="D3" s="53"/>
      <c r="E3" s="54"/>
      <c r="F3" s="54"/>
      <c r="G3" s="54"/>
      <c r="H3" s="54"/>
      <c r="I3" s="64"/>
      <c r="M3" s="61" t="s">
        <v>217</v>
      </c>
      <c r="N3" s="61"/>
      <c r="O3" s="63"/>
    </row>
    <row r="4" spans="1:16" ht="15.75" x14ac:dyDescent="0.25">
      <c r="A4" s="61" t="s">
        <v>216</v>
      </c>
      <c r="B4" s="62"/>
      <c r="C4" s="61"/>
      <c r="D4" s="53"/>
      <c r="E4" s="54"/>
      <c r="F4" s="54"/>
      <c r="G4" s="54"/>
      <c r="H4" s="54"/>
      <c r="I4" s="64"/>
      <c r="M4" s="61" t="s">
        <v>216</v>
      </c>
      <c r="N4" s="61"/>
      <c r="O4" s="63"/>
    </row>
    <row r="5" spans="1:16" ht="15.75" x14ac:dyDescent="0.25">
      <c r="A5" s="61"/>
      <c r="B5" s="62"/>
      <c r="C5" s="61"/>
      <c r="D5" s="53"/>
      <c r="E5" s="54"/>
      <c r="F5" s="54"/>
      <c r="G5" s="54"/>
      <c r="H5" s="54"/>
      <c r="I5" s="64"/>
      <c r="M5" s="61"/>
      <c r="N5" s="61"/>
      <c r="O5" s="63"/>
    </row>
    <row r="6" spans="1:16" ht="15.75" x14ac:dyDescent="0.25">
      <c r="A6" s="61"/>
      <c r="B6" s="62"/>
      <c r="C6" s="61"/>
      <c r="D6" s="53"/>
      <c r="E6" s="54"/>
      <c r="F6" s="54"/>
      <c r="G6" s="54"/>
      <c r="H6" s="54"/>
      <c r="I6" s="64"/>
      <c r="M6" s="61" t="s">
        <v>207</v>
      </c>
      <c r="N6" s="61"/>
      <c r="O6" s="63"/>
    </row>
    <row r="7" spans="1:16" s="7" customFormat="1" ht="18.75" x14ac:dyDescent="0.25">
      <c r="A7" s="55" t="s">
        <v>35</v>
      </c>
      <c r="C7" s="55"/>
      <c r="D7" s="55"/>
      <c r="E7" s="56" t="s">
        <v>218</v>
      </c>
      <c r="F7" s="56"/>
      <c r="G7" s="56"/>
      <c r="H7" s="56"/>
      <c r="I7" s="65"/>
      <c r="J7" s="55"/>
      <c r="K7" s="55"/>
      <c r="P7" s="20"/>
    </row>
    <row r="8" spans="1:16" s="7" customFormat="1" ht="5.25" customHeight="1" x14ac:dyDescent="0.25">
      <c r="D8" s="12"/>
      <c r="I8" s="66"/>
      <c r="P8" s="20"/>
    </row>
    <row r="9" spans="1:16" s="7" customFormat="1" ht="15.75" x14ac:dyDescent="0.25">
      <c r="D9" s="12"/>
      <c r="I9" s="66"/>
      <c r="M9" s="80"/>
      <c r="N9" s="80" t="s">
        <v>275</v>
      </c>
      <c r="O9" s="80"/>
      <c r="P9" s="20"/>
    </row>
    <row r="10" spans="1:16" s="7" customFormat="1" ht="15.75" x14ac:dyDescent="0.25">
      <c r="A10" s="12" t="s">
        <v>106</v>
      </c>
      <c r="D10" s="12"/>
      <c r="I10" s="66"/>
      <c r="M10" s="80"/>
      <c r="N10" s="80" t="s">
        <v>276</v>
      </c>
      <c r="O10" s="80"/>
      <c r="P10" s="20"/>
    </row>
    <row r="11" spans="1:16" s="7" customFormat="1" ht="15.75" x14ac:dyDescent="0.25">
      <c r="A11" s="12" t="s">
        <v>72</v>
      </c>
      <c r="D11" s="12"/>
      <c r="I11" s="66"/>
      <c r="M11" s="80"/>
      <c r="N11" s="80" t="s">
        <v>216</v>
      </c>
      <c r="O11" s="80"/>
      <c r="P11" s="20"/>
    </row>
    <row r="12" spans="1:16" s="7" customFormat="1" ht="15.75" x14ac:dyDescent="0.25">
      <c r="D12" s="12"/>
      <c r="I12" s="66"/>
      <c r="M12" s="80"/>
      <c r="N12" s="80"/>
      <c r="O12" s="80"/>
      <c r="P12" s="20"/>
    </row>
    <row r="13" spans="1:16" s="8" customFormat="1" ht="23.45" customHeight="1" x14ac:dyDescent="0.25">
      <c r="A13" s="85" t="s">
        <v>0</v>
      </c>
      <c r="B13" s="85" t="s">
        <v>6</v>
      </c>
      <c r="C13" s="86" t="s">
        <v>1</v>
      </c>
      <c r="D13" s="87"/>
      <c r="E13" s="88"/>
      <c r="F13" s="86" t="s">
        <v>16</v>
      </c>
      <c r="G13" s="87"/>
      <c r="H13" s="87"/>
      <c r="I13" s="89" t="s">
        <v>273</v>
      </c>
      <c r="J13" s="92" t="s">
        <v>12</v>
      </c>
      <c r="K13" s="92" t="s">
        <v>4</v>
      </c>
      <c r="L13" s="92" t="s">
        <v>5</v>
      </c>
      <c r="M13" s="95" t="s">
        <v>13</v>
      </c>
      <c r="N13" s="96"/>
      <c r="O13" s="92" t="s">
        <v>2</v>
      </c>
    </row>
    <row r="14" spans="1:16" s="8" customFormat="1" ht="58.15" customHeight="1" x14ac:dyDescent="0.25">
      <c r="A14" s="85"/>
      <c r="B14" s="85"/>
      <c r="C14" s="92" t="s">
        <v>10</v>
      </c>
      <c r="D14" s="92" t="s">
        <v>9</v>
      </c>
      <c r="E14" s="92" t="s">
        <v>11</v>
      </c>
      <c r="F14" s="100" t="s">
        <v>3</v>
      </c>
      <c r="G14" s="92" t="s">
        <v>7</v>
      </c>
      <c r="H14" s="92" t="s">
        <v>8</v>
      </c>
      <c r="I14" s="90"/>
      <c r="J14" s="93"/>
      <c r="K14" s="93"/>
      <c r="L14" s="93"/>
      <c r="M14" s="97"/>
      <c r="N14" s="98"/>
      <c r="O14" s="93"/>
    </row>
    <row r="15" spans="1:16" s="8" customFormat="1" ht="19.149999999999999" customHeight="1" x14ac:dyDescent="0.25">
      <c r="A15" s="85"/>
      <c r="B15" s="85"/>
      <c r="C15" s="99"/>
      <c r="D15" s="99"/>
      <c r="E15" s="99"/>
      <c r="F15" s="101"/>
      <c r="G15" s="99"/>
      <c r="H15" s="94"/>
      <c r="I15" s="91"/>
      <c r="J15" s="94"/>
      <c r="K15" s="94"/>
      <c r="L15" s="94"/>
      <c r="M15" s="79" t="s">
        <v>14</v>
      </c>
      <c r="N15" s="79" t="s">
        <v>15</v>
      </c>
      <c r="O15" s="94"/>
    </row>
    <row r="16" spans="1:16" s="8" customFormat="1" x14ac:dyDescent="0.25">
      <c r="A16" s="50">
        <v>1</v>
      </c>
      <c r="B16" s="50">
        <v>2</v>
      </c>
      <c r="C16" s="50">
        <v>3</v>
      </c>
      <c r="D16" s="13">
        <v>4</v>
      </c>
      <c r="E16" s="50">
        <v>5</v>
      </c>
      <c r="F16" s="50">
        <v>6</v>
      </c>
      <c r="G16" s="50">
        <v>7</v>
      </c>
      <c r="H16" s="50">
        <v>8</v>
      </c>
      <c r="I16" s="49">
        <v>9</v>
      </c>
      <c r="J16" s="50">
        <v>10</v>
      </c>
      <c r="K16" s="50">
        <v>11</v>
      </c>
      <c r="L16" s="50">
        <v>12</v>
      </c>
      <c r="M16" s="50">
        <v>13</v>
      </c>
      <c r="N16" s="50">
        <v>14</v>
      </c>
      <c r="O16" s="50">
        <v>15</v>
      </c>
    </row>
    <row r="17" spans="1:16" s="8" customFormat="1" ht="54" hidden="1" customHeight="1" x14ac:dyDescent="0.25">
      <c r="A17" s="105">
        <v>2</v>
      </c>
      <c r="B17" s="105" t="s">
        <v>40</v>
      </c>
      <c r="C17" s="36"/>
      <c r="D17" s="13" t="s">
        <v>57</v>
      </c>
      <c r="E17" s="6" t="s">
        <v>23</v>
      </c>
      <c r="F17" s="108" t="s">
        <v>33</v>
      </c>
      <c r="G17" s="111" t="s">
        <v>54</v>
      </c>
      <c r="H17" s="114">
        <v>42612</v>
      </c>
      <c r="I17" s="67"/>
      <c r="J17" s="117" t="s">
        <v>22</v>
      </c>
      <c r="K17" s="120">
        <v>42675</v>
      </c>
      <c r="L17" s="120">
        <v>43070</v>
      </c>
      <c r="M17" s="120" t="s">
        <v>14</v>
      </c>
      <c r="N17" s="120">
        <v>42644</v>
      </c>
      <c r="O17" s="50" t="s">
        <v>31</v>
      </c>
    </row>
    <row r="18" spans="1:16" s="8" customFormat="1" ht="54" hidden="1" customHeight="1" x14ac:dyDescent="0.25">
      <c r="A18" s="106"/>
      <c r="B18" s="106"/>
      <c r="C18" s="36"/>
      <c r="D18" s="13" t="s">
        <v>58</v>
      </c>
      <c r="E18" s="6" t="s">
        <v>23</v>
      </c>
      <c r="F18" s="109"/>
      <c r="G18" s="112"/>
      <c r="H18" s="115"/>
      <c r="I18" s="67"/>
      <c r="J18" s="118"/>
      <c r="K18" s="121"/>
      <c r="L18" s="121"/>
      <c r="M18" s="121"/>
      <c r="N18" s="121"/>
      <c r="O18" s="50" t="s">
        <v>31</v>
      </c>
    </row>
    <row r="19" spans="1:16" s="8" customFormat="1" ht="54" hidden="1" customHeight="1" x14ac:dyDescent="0.25">
      <c r="A19" s="106"/>
      <c r="B19" s="106"/>
      <c r="C19" s="36"/>
      <c r="D19" s="13" t="s">
        <v>59</v>
      </c>
      <c r="E19" s="6" t="s">
        <v>23</v>
      </c>
      <c r="F19" s="109"/>
      <c r="G19" s="112"/>
      <c r="H19" s="115"/>
      <c r="I19" s="67"/>
      <c r="J19" s="118"/>
      <c r="K19" s="121"/>
      <c r="L19" s="121"/>
      <c r="M19" s="121"/>
      <c r="N19" s="121"/>
      <c r="O19" s="50" t="s">
        <v>31</v>
      </c>
    </row>
    <row r="20" spans="1:16" s="8" customFormat="1" ht="51" hidden="1" customHeight="1" x14ac:dyDescent="0.25">
      <c r="A20" s="106"/>
      <c r="B20" s="106"/>
      <c r="C20" s="36"/>
      <c r="D20" s="13" t="s">
        <v>60</v>
      </c>
      <c r="E20" s="6" t="s">
        <v>23</v>
      </c>
      <c r="F20" s="109"/>
      <c r="G20" s="112"/>
      <c r="H20" s="115"/>
      <c r="I20" s="67">
        <v>1037</v>
      </c>
      <c r="J20" s="118"/>
      <c r="K20" s="121"/>
      <c r="L20" s="121"/>
      <c r="M20" s="121"/>
      <c r="N20" s="121"/>
      <c r="O20" s="50" t="s">
        <v>31</v>
      </c>
    </row>
    <row r="21" spans="1:16" s="8" customFormat="1" ht="59.25" hidden="1" customHeight="1" x14ac:dyDescent="0.25">
      <c r="A21" s="106"/>
      <c r="B21" s="106"/>
      <c r="C21" s="48"/>
      <c r="D21" s="13" t="s">
        <v>61</v>
      </c>
      <c r="E21" s="48" t="s">
        <v>24</v>
      </c>
      <c r="F21" s="109"/>
      <c r="G21" s="112"/>
      <c r="H21" s="115"/>
      <c r="I21" s="68">
        <v>564</v>
      </c>
      <c r="J21" s="118"/>
      <c r="K21" s="121"/>
      <c r="L21" s="121"/>
      <c r="M21" s="121"/>
      <c r="N21" s="121"/>
      <c r="O21" s="50" t="s">
        <v>31</v>
      </c>
    </row>
    <row r="22" spans="1:16" s="8" customFormat="1" ht="48" hidden="1" customHeight="1" x14ac:dyDescent="0.25">
      <c r="A22" s="107"/>
      <c r="B22" s="107"/>
      <c r="C22" s="48"/>
      <c r="D22" s="13" t="s">
        <v>62</v>
      </c>
      <c r="E22" s="48" t="s">
        <v>24</v>
      </c>
      <c r="F22" s="110"/>
      <c r="G22" s="113"/>
      <c r="H22" s="116"/>
      <c r="I22" s="68">
        <v>371</v>
      </c>
      <c r="J22" s="119"/>
      <c r="K22" s="122"/>
      <c r="L22" s="122"/>
      <c r="M22" s="122"/>
      <c r="N22" s="122"/>
      <c r="O22" s="50" t="s">
        <v>31</v>
      </c>
    </row>
    <row r="23" spans="1:16" s="8" customFormat="1" ht="20.25" hidden="1" customHeight="1" x14ac:dyDescent="0.25">
      <c r="A23" s="102" t="s">
        <v>18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4"/>
    </row>
    <row r="24" spans="1:16" s="8" customFormat="1" ht="51" hidden="1" x14ac:dyDescent="0.25">
      <c r="A24" s="50">
        <v>3</v>
      </c>
      <c r="B24" s="50" t="s">
        <v>41</v>
      </c>
      <c r="C24" s="36"/>
      <c r="D24" s="14" t="s">
        <v>26</v>
      </c>
      <c r="E24" s="6" t="s">
        <v>23</v>
      </c>
      <c r="F24" s="2" t="s">
        <v>38</v>
      </c>
      <c r="G24" s="2" t="s">
        <v>38</v>
      </c>
      <c r="H24" s="2" t="s">
        <v>38</v>
      </c>
      <c r="I24" s="67">
        <v>2960</v>
      </c>
      <c r="J24" s="50" t="s">
        <v>52</v>
      </c>
      <c r="K24" s="1">
        <v>42552</v>
      </c>
      <c r="L24" s="1">
        <v>42795</v>
      </c>
      <c r="M24" s="1">
        <v>42430</v>
      </c>
      <c r="N24" s="1">
        <v>42522</v>
      </c>
      <c r="O24" s="50" t="s">
        <v>31</v>
      </c>
    </row>
    <row r="25" spans="1:16" ht="38.25" hidden="1" customHeight="1" x14ac:dyDescent="0.25">
      <c r="A25" s="50">
        <f>A24+1</f>
        <v>4</v>
      </c>
      <c r="B25" s="50" t="s">
        <v>42</v>
      </c>
      <c r="C25" s="36"/>
      <c r="D25" s="14" t="s">
        <v>27</v>
      </c>
      <c r="E25" s="6" t="s">
        <v>23</v>
      </c>
      <c r="F25" s="2" t="s">
        <v>38</v>
      </c>
      <c r="G25" s="2" t="s">
        <v>38</v>
      </c>
      <c r="H25" s="2" t="s">
        <v>38</v>
      </c>
      <c r="I25" s="67">
        <v>500</v>
      </c>
      <c r="J25" s="50" t="s">
        <v>52</v>
      </c>
      <c r="K25" s="1">
        <v>42522</v>
      </c>
      <c r="L25" s="4">
        <v>42705</v>
      </c>
      <c r="M25" s="1">
        <v>42430</v>
      </c>
      <c r="N25" s="1">
        <v>42491</v>
      </c>
      <c r="O25" s="50" t="s">
        <v>31</v>
      </c>
    </row>
    <row r="26" spans="1:16" ht="36.6" hidden="1" customHeight="1" x14ac:dyDescent="0.25">
      <c r="A26" s="25">
        <f t="shared" ref="A26:A29" si="0">A25+1</f>
        <v>5</v>
      </c>
      <c r="B26" s="25" t="s">
        <v>43</v>
      </c>
      <c r="C26" s="29"/>
      <c r="D26" s="27" t="s">
        <v>30</v>
      </c>
      <c r="E26" s="25" t="s">
        <v>23</v>
      </c>
      <c r="F26" s="25" t="s">
        <v>38</v>
      </c>
      <c r="G26" s="25" t="s">
        <v>38</v>
      </c>
      <c r="H26" s="25" t="s">
        <v>38</v>
      </c>
      <c r="I26" s="69">
        <v>4500</v>
      </c>
      <c r="J26" s="25" t="s">
        <v>52</v>
      </c>
      <c r="K26" s="30">
        <v>42491</v>
      </c>
      <c r="L26" s="30">
        <v>42705</v>
      </c>
      <c r="M26" s="30">
        <v>42401</v>
      </c>
      <c r="N26" s="30">
        <v>42491</v>
      </c>
      <c r="O26" s="25" t="s">
        <v>31</v>
      </c>
    </row>
    <row r="27" spans="1:16" ht="33" hidden="1" customHeight="1" x14ac:dyDescent="0.25">
      <c r="A27" s="22">
        <f t="shared" si="0"/>
        <v>6</v>
      </c>
      <c r="B27" s="22" t="s">
        <v>44</v>
      </c>
      <c r="C27" s="31"/>
      <c r="D27" s="27" t="s">
        <v>28</v>
      </c>
      <c r="E27" s="25" t="s">
        <v>23</v>
      </c>
      <c r="F27" s="25" t="s">
        <v>38</v>
      </c>
      <c r="G27" s="25" t="s">
        <v>38</v>
      </c>
      <c r="H27" s="25" t="s">
        <v>38</v>
      </c>
      <c r="I27" s="69">
        <v>100</v>
      </c>
      <c r="J27" s="22" t="s">
        <v>52</v>
      </c>
      <c r="K27" s="32">
        <v>42522</v>
      </c>
      <c r="L27" s="33">
        <v>42705</v>
      </c>
      <c r="M27" s="33">
        <v>42430</v>
      </c>
      <c r="N27" s="32">
        <v>42491</v>
      </c>
      <c r="O27" s="22" t="s">
        <v>32</v>
      </c>
      <c r="P27" s="8" t="s">
        <v>56</v>
      </c>
    </row>
    <row r="28" spans="1:16" ht="63.75" hidden="1" x14ac:dyDescent="0.25">
      <c r="A28" s="22">
        <f t="shared" si="0"/>
        <v>7</v>
      </c>
      <c r="B28" s="22" t="s">
        <v>45</v>
      </c>
      <c r="C28" s="31"/>
      <c r="D28" s="27" t="s">
        <v>34</v>
      </c>
      <c r="E28" s="25" t="s">
        <v>23</v>
      </c>
      <c r="F28" s="25" t="s">
        <v>38</v>
      </c>
      <c r="G28" s="25" t="s">
        <v>38</v>
      </c>
      <c r="H28" s="25" t="s">
        <v>38</v>
      </c>
      <c r="I28" s="69">
        <v>10200</v>
      </c>
      <c r="J28" s="22" t="s">
        <v>52</v>
      </c>
      <c r="K28" s="33">
        <v>42583</v>
      </c>
      <c r="L28" s="30">
        <v>42856</v>
      </c>
      <c r="M28" s="33">
        <v>42491</v>
      </c>
      <c r="N28" s="33">
        <v>42552</v>
      </c>
      <c r="O28" s="22" t="s">
        <v>31</v>
      </c>
      <c r="P28" s="8" t="s">
        <v>56</v>
      </c>
    </row>
    <row r="29" spans="1:16" ht="51" hidden="1" x14ac:dyDescent="0.25">
      <c r="A29" s="50">
        <f t="shared" si="0"/>
        <v>8</v>
      </c>
      <c r="B29" s="50" t="s">
        <v>46</v>
      </c>
      <c r="C29" s="36"/>
      <c r="D29" s="14" t="s">
        <v>29</v>
      </c>
      <c r="E29" s="6" t="s">
        <v>23</v>
      </c>
      <c r="F29" s="2" t="s">
        <v>38</v>
      </c>
      <c r="G29" s="2" t="s">
        <v>38</v>
      </c>
      <c r="H29" s="2" t="s">
        <v>38</v>
      </c>
      <c r="I29" s="67">
        <v>2587</v>
      </c>
      <c r="J29" s="50" t="s">
        <v>52</v>
      </c>
      <c r="K29" s="5">
        <v>42614</v>
      </c>
      <c r="L29" s="1">
        <v>43070</v>
      </c>
      <c r="M29" s="1">
        <v>42522</v>
      </c>
      <c r="N29" s="5">
        <v>42583</v>
      </c>
      <c r="O29" s="50" t="s">
        <v>31</v>
      </c>
      <c r="P29" s="8" t="s">
        <v>55</v>
      </c>
    </row>
    <row r="30" spans="1:16" ht="23.25" hidden="1" customHeight="1" x14ac:dyDescent="0.25">
      <c r="A30" s="102" t="s">
        <v>19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4"/>
    </row>
    <row r="31" spans="1:16" ht="39" hidden="1" customHeight="1" x14ac:dyDescent="0.25">
      <c r="A31" s="50">
        <v>9</v>
      </c>
      <c r="B31" s="16" t="s">
        <v>47</v>
      </c>
      <c r="C31" s="16"/>
      <c r="D31" s="17" t="s">
        <v>17</v>
      </c>
      <c r="E31" s="16" t="s">
        <v>24</v>
      </c>
      <c r="F31" s="16" t="s">
        <v>38</v>
      </c>
      <c r="G31" s="16" t="s">
        <v>38</v>
      </c>
      <c r="H31" s="16" t="s">
        <v>38</v>
      </c>
      <c r="I31" s="70">
        <v>3600</v>
      </c>
      <c r="J31" s="16" t="s">
        <v>52</v>
      </c>
      <c r="K31" s="18">
        <v>42583</v>
      </c>
      <c r="L31" s="18">
        <v>42795</v>
      </c>
      <c r="M31" s="19">
        <v>42491</v>
      </c>
      <c r="N31" s="19">
        <v>42552</v>
      </c>
      <c r="O31" s="16" t="s">
        <v>31</v>
      </c>
    </row>
    <row r="32" spans="1:16" ht="42.75" hidden="1" customHeight="1" x14ac:dyDescent="0.25">
      <c r="A32" s="50">
        <f>A31+1</f>
        <v>10</v>
      </c>
      <c r="B32" s="22" t="s">
        <v>48</v>
      </c>
      <c r="C32" s="26"/>
      <c r="D32" s="27" t="s">
        <v>20</v>
      </c>
      <c r="E32" s="25" t="s">
        <v>24</v>
      </c>
      <c r="F32" s="25" t="s">
        <v>39</v>
      </c>
      <c r="G32" s="26" t="s">
        <v>37</v>
      </c>
      <c r="H32" s="34">
        <v>42520</v>
      </c>
      <c r="I32" s="69">
        <v>9000</v>
      </c>
      <c r="J32" s="22" t="s">
        <v>52</v>
      </c>
      <c r="K32" s="28">
        <v>42522</v>
      </c>
      <c r="L32" s="33">
        <v>43070</v>
      </c>
      <c r="M32" s="28">
        <v>42401</v>
      </c>
      <c r="N32" s="28">
        <v>42491</v>
      </c>
      <c r="O32" s="25" t="s">
        <v>31</v>
      </c>
      <c r="P32" s="8" t="s">
        <v>56</v>
      </c>
    </row>
    <row r="33" spans="1:16" ht="42" hidden="1" customHeight="1" x14ac:dyDescent="0.25">
      <c r="A33" s="50">
        <f t="shared" ref="A33:A35" si="1">A32+1</f>
        <v>11</v>
      </c>
      <c r="B33" s="22" t="s">
        <v>49</v>
      </c>
      <c r="C33" s="21"/>
      <c r="D33" s="23" t="s">
        <v>36</v>
      </c>
      <c r="E33" s="22" t="s">
        <v>24</v>
      </c>
      <c r="F33" s="21" t="s">
        <v>38</v>
      </c>
      <c r="G33" s="21" t="s">
        <v>38</v>
      </c>
      <c r="H33" s="21" t="s">
        <v>38</v>
      </c>
      <c r="I33" s="71">
        <v>9800</v>
      </c>
      <c r="J33" s="22" t="s">
        <v>52</v>
      </c>
      <c r="K33" s="24">
        <v>42583</v>
      </c>
      <c r="L33" s="33">
        <v>43101</v>
      </c>
      <c r="M33" s="10">
        <v>42491</v>
      </c>
      <c r="N33" s="24">
        <v>42583</v>
      </c>
      <c r="O33" s="22" t="s">
        <v>31</v>
      </c>
      <c r="P33" s="8" t="s">
        <v>56</v>
      </c>
    </row>
    <row r="34" spans="1:16" ht="51.75" hidden="1" customHeight="1" x14ac:dyDescent="0.25">
      <c r="A34" s="50">
        <f t="shared" si="1"/>
        <v>12</v>
      </c>
      <c r="B34" s="22" t="s">
        <v>50</v>
      </c>
      <c r="C34" s="21"/>
      <c r="D34" s="23" t="s">
        <v>25</v>
      </c>
      <c r="E34" s="22" t="s">
        <v>24</v>
      </c>
      <c r="F34" s="21" t="s">
        <v>38</v>
      </c>
      <c r="G34" s="21" t="s">
        <v>38</v>
      </c>
      <c r="H34" s="21" t="s">
        <v>38</v>
      </c>
      <c r="I34" s="71">
        <v>8000</v>
      </c>
      <c r="J34" s="22" t="s">
        <v>52</v>
      </c>
      <c r="K34" s="24">
        <v>42583</v>
      </c>
      <c r="L34" s="33">
        <v>43132</v>
      </c>
      <c r="M34" s="10">
        <v>42491</v>
      </c>
      <c r="N34" s="24">
        <v>42583</v>
      </c>
      <c r="O34" s="22" t="s">
        <v>31</v>
      </c>
      <c r="P34" s="8" t="s">
        <v>56</v>
      </c>
    </row>
    <row r="35" spans="1:16" ht="54" hidden="1" customHeight="1" x14ac:dyDescent="0.25">
      <c r="A35" s="50">
        <f t="shared" si="1"/>
        <v>13</v>
      </c>
      <c r="B35" s="22" t="s">
        <v>51</v>
      </c>
      <c r="C35" s="26"/>
      <c r="D35" s="27" t="s">
        <v>21</v>
      </c>
      <c r="E35" s="25" t="s">
        <v>24</v>
      </c>
      <c r="F35" s="22" t="s">
        <v>53</v>
      </c>
      <c r="G35" s="26" t="s">
        <v>37</v>
      </c>
      <c r="H35" s="26" t="s">
        <v>37</v>
      </c>
      <c r="I35" s="69">
        <v>5000</v>
      </c>
      <c r="J35" s="22" t="s">
        <v>52</v>
      </c>
      <c r="K35" s="5">
        <v>42614</v>
      </c>
      <c r="L35" s="1">
        <v>43070</v>
      </c>
      <c r="M35" s="1">
        <v>42522</v>
      </c>
      <c r="N35" s="5">
        <v>42583</v>
      </c>
      <c r="O35" s="25" t="s">
        <v>31</v>
      </c>
      <c r="P35" s="8" t="s">
        <v>56</v>
      </c>
    </row>
    <row r="36" spans="1:16" ht="81" customHeight="1" x14ac:dyDescent="0.25">
      <c r="A36" s="38" t="s">
        <v>180</v>
      </c>
      <c r="B36" s="22" t="s">
        <v>174</v>
      </c>
      <c r="C36" s="21"/>
      <c r="D36" s="58" t="s">
        <v>138</v>
      </c>
      <c r="E36" s="48" t="s">
        <v>173</v>
      </c>
      <c r="F36" s="25" t="s">
        <v>107</v>
      </c>
      <c r="G36" s="39" t="s">
        <v>108</v>
      </c>
      <c r="H36" s="39" t="s">
        <v>134</v>
      </c>
      <c r="I36" s="72">
        <v>26000</v>
      </c>
      <c r="J36" s="50" t="s">
        <v>22</v>
      </c>
      <c r="K36" s="10" t="s">
        <v>267</v>
      </c>
      <c r="L36" s="10" t="s">
        <v>267</v>
      </c>
      <c r="M36" s="10" t="s">
        <v>267</v>
      </c>
      <c r="N36" s="10" t="s">
        <v>267</v>
      </c>
      <c r="O36" s="25" t="s">
        <v>109</v>
      </c>
    </row>
    <row r="37" spans="1:16" ht="51" x14ac:dyDescent="0.25">
      <c r="A37" s="48" t="s">
        <v>181</v>
      </c>
      <c r="B37" s="22" t="s">
        <v>174</v>
      </c>
      <c r="C37" s="48"/>
      <c r="D37" s="57" t="s">
        <v>139</v>
      </c>
      <c r="E37" s="48" t="s">
        <v>173</v>
      </c>
      <c r="F37" s="6" t="s">
        <v>110</v>
      </c>
      <c r="G37" s="11" t="s">
        <v>111</v>
      </c>
      <c r="H37" s="39" t="s">
        <v>134</v>
      </c>
      <c r="I37" s="72">
        <v>110000</v>
      </c>
      <c r="J37" s="50" t="s">
        <v>22</v>
      </c>
      <c r="K37" s="10" t="s">
        <v>267</v>
      </c>
      <c r="L37" s="10" t="s">
        <v>267</v>
      </c>
      <c r="M37" s="10" t="s">
        <v>267</v>
      </c>
      <c r="N37" s="10" t="s">
        <v>267</v>
      </c>
      <c r="O37" s="25" t="s">
        <v>109</v>
      </c>
    </row>
    <row r="38" spans="1:16" ht="51" x14ac:dyDescent="0.25">
      <c r="A38" s="48" t="s">
        <v>182</v>
      </c>
      <c r="B38" s="22" t="s">
        <v>174</v>
      </c>
      <c r="C38" s="48"/>
      <c r="D38" s="57" t="s">
        <v>140</v>
      </c>
      <c r="E38" s="48" t="s">
        <v>173</v>
      </c>
      <c r="F38" s="6" t="s">
        <v>110</v>
      </c>
      <c r="G38" s="11" t="s">
        <v>112</v>
      </c>
      <c r="H38" s="39" t="s">
        <v>134</v>
      </c>
      <c r="I38" s="72">
        <v>352200</v>
      </c>
      <c r="J38" s="50" t="s">
        <v>22</v>
      </c>
      <c r="K38" s="10" t="s">
        <v>267</v>
      </c>
      <c r="L38" s="10" t="s">
        <v>267</v>
      </c>
      <c r="M38" s="10" t="s">
        <v>267</v>
      </c>
      <c r="N38" s="10" t="s">
        <v>267</v>
      </c>
      <c r="O38" s="25" t="s">
        <v>109</v>
      </c>
    </row>
    <row r="39" spans="1:16" ht="51" customHeight="1" x14ac:dyDescent="0.25">
      <c r="A39" s="48" t="s">
        <v>183</v>
      </c>
      <c r="B39" s="22" t="s">
        <v>174</v>
      </c>
      <c r="C39" s="48"/>
      <c r="D39" s="57" t="s">
        <v>139</v>
      </c>
      <c r="E39" s="48" t="s">
        <v>173</v>
      </c>
      <c r="F39" s="6" t="s">
        <v>110</v>
      </c>
      <c r="G39" s="11" t="s">
        <v>113</v>
      </c>
      <c r="H39" s="39" t="s">
        <v>134</v>
      </c>
      <c r="I39" s="72">
        <v>60000</v>
      </c>
      <c r="J39" s="50" t="s">
        <v>22</v>
      </c>
      <c r="K39" s="10" t="s">
        <v>267</v>
      </c>
      <c r="L39" s="10" t="s">
        <v>267</v>
      </c>
      <c r="M39" s="10" t="s">
        <v>267</v>
      </c>
      <c r="N39" s="10" t="s">
        <v>267</v>
      </c>
      <c r="O39" s="25" t="s">
        <v>109</v>
      </c>
    </row>
    <row r="40" spans="1:16" ht="51" customHeight="1" x14ac:dyDescent="0.25">
      <c r="A40" s="48" t="s">
        <v>184</v>
      </c>
      <c r="B40" s="22" t="s">
        <v>174</v>
      </c>
      <c r="C40" s="48"/>
      <c r="D40" s="57" t="s">
        <v>139</v>
      </c>
      <c r="E40" s="48" t="s">
        <v>173</v>
      </c>
      <c r="F40" s="6" t="s">
        <v>110</v>
      </c>
      <c r="G40" s="11" t="s">
        <v>220</v>
      </c>
      <c r="H40" s="39" t="s">
        <v>134</v>
      </c>
      <c r="I40" s="72">
        <v>18000</v>
      </c>
      <c r="J40" s="50" t="s">
        <v>22</v>
      </c>
      <c r="K40" s="10" t="s">
        <v>267</v>
      </c>
      <c r="L40" s="10" t="s">
        <v>267</v>
      </c>
      <c r="M40" s="10" t="s">
        <v>267</v>
      </c>
      <c r="N40" s="10" t="s">
        <v>267</v>
      </c>
      <c r="O40" s="25"/>
    </row>
    <row r="41" spans="1:16" ht="51" x14ac:dyDescent="0.25">
      <c r="A41" s="48" t="s">
        <v>185</v>
      </c>
      <c r="B41" s="50" t="s">
        <v>175</v>
      </c>
      <c r="C41" s="48"/>
      <c r="D41" s="57" t="s">
        <v>141</v>
      </c>
      <c r="E41" s="48" t="s">
        <v>173</v>
      </c>
      <c r="F41" s="6" t="s">
        <v>110</v>
      </c>
      <c r="G41" s="11" t="s">
        <v>114</v>
      </c>
      <c r="H41" s="39" t="s">
        <v>134</v>
      </c>
      <c r="I41" s="72">
        <v>801504</v>
      </c>
      <c r="J41" s="50" t="s">
        <v>22</v>
      </c>
      <c r="K41" s="10" t="s">
        <v>267</v>
      </c>
      <c r="L41" s="10" t="s">
        <v>267</v>
      </c>
      <c r="M41" s="10" t="s">
        <v>267</v>
      </c>
      <c r="N41" s="10" t="s">
        <v>267</v>
      </c>
      <c r="O41" s="25" t="s">
        <v>109</v>
      </c>
    </row>
    <row r="42" spans="1:16" ht="51" x14ac:dyDescent="0.25">
      <c r="A42" s="48" t="s">
        <v>186</v>
      </c>
      <c r="B42" s="50" t="s">
        <v>175</v>
      </c>
      <c r="C42" s="48"/>
      <c r="D42" s="57" t="s">
        <v>168</v>
      </c>
      <c r="E42" s="48" t="s">
        <v>173</v>
      </c>
      <c r="F42" s="6" t="s">
        <v>115</v>
      </c>
      <c r="G42" s="11" t="s">
        <v>116</v>
      </c>
      <c r="H42" s="39" t="s">
        <v>134</v>
      </c>
      <c r="I42" s="72">
        <v>228000</v>
      </c>
      <c r="J42" s="50" t="s">
        <v>22</v>
      </c>
      <c r="K42" s="10" t="s">
        <v>267</v>
      </c>
      <c r="L42" s="10" t="s">
        <v>267</v>
      </c>
      <c r="M42" s="10" t="s">
        <v>267</v>
      </c>
      <c r="N42" s="10" t="s">
        <v>267</v>
      </c>
      <c r="O42" s="25" t="s">
        <v>109</v>
      </c>
    </row>
    <row r="43" spans="1:16" ht="51" x14ac:dyDescent="0.25">
      <c r="A43" s="48" t="s">
        <v>187</v>
      </c>
      <c r="B43" s="42" t="s">
        <v>174</v>
      </c>
      <c r="C43" s="48"/>
      <c r="D43" s="57" t="s">
        <v>179</v>
      </c>
      <c r="E43" s="48" t="s">
        <v>173</v>
      </c>
      <c r="F43" s="6" t="s">
        <v>118</v>
      </c>
      <c r="G43" s="11" t="s">
        <v>119</v>
      </c>
      <c r="H43" s="39" t="s">
        <v>134</v>
      </c>
      <c r="I43" s="72">
        <v>480000</v>
      </c>
      <c r="J43" s="50" t="s">
        <v>52</v>
      </c>
      <c r="K43" s="10" t="s">
        <v>267</v>
      </c>
      <c r="L43" s="10" t="s">
        <v>267</v>
      </c>
      <c r="M43" s="10" t="s">
        <v>267</v>
      </c>
      <c r="N43" s="10" t="s">
        <v>267</v>
      </c>
      <c r="O43" s="25" t="s">
        <v>109</v>
      </c>
    </row>
    <row r="44" spans="1:16" ht="51" x14ac:dyDescent="0.25">
      <c r="A44" s="48" t="s">
        <v>188</v>
      </c>
      <c r="B44" s="42" t="s">
        <v>174</v>
      </c>
      <c r="C44" s="57"/>
      <c r="D44" s="57" t="s">
        <v>142</v>
      </c>
      <c r="E44" s="48" t="s">
        <v>173</v>
      </c>
      <c r="F44" s="6" t="s">
        <v>120</v>
      </c>
      <c r="G44" s="11" t="s">
        <v>121</v>
      </c>
      <c r="H44" s="39" t="s">
        <v>134</v>
      </c>
      <c r="I44" s="72">
        <v>1080000</v>
      </c>
      <c r="J44" s="50" t="s">
        <v>22</v>
      </c>
      <c r="K44" s="10" t="s">
        <v>267</v>
      </c>
      <c r="L44" s="10" t="s">
        <v>267</v>
      </c>
      <c r="M44" s="10" t="s">
        <v>267</v>
      </c>
      <c r="N44" s="10" t="s">
        <v>267</v>
      </c>
      <c r="O44" s="25" t="s">
        <v>109</v>
      </c>
    </row>
    <row r="45" spans="1:16" ht="51" x14ac:dyDescent="0.25">
      <c r="A45" s="48" t="s">
        <v>189</v>
      </c>
      <c r="B45" s="50" t="s">
        <v>177</v>
      </c>
      <c r="C45" s="57"/>
      <c r="D45" s="57" t="s">
        <v>143</v>
      </c>
      <c r="E45" s="48" t="s">
        <v>173</v>
      </c>
      <c r="F45" s="6" t="s">
        <v>120</v>
      </c>
      <c r="G45" s="11" t="s">
        <v>219</v>
      </c>
      <c r="H45" s="39" t="s">
        <v>134</v>
      </c>
      <c r="I45" s="72">
        <v>8000</v>
      </c>
      <c r="J45" s="50" t="s">
        <v>22</v>
      </c>
      <c r="K45" s="10" t="s">
        <v>267</v>
      </c>
      <c r="L45" s="10" t="s">
        <v>267</v>
      </c>
      <c r="M45" s="10" t="s">
        <v>267</v>
      </c>
      <c r="N45" s="10" t="s">
        <v>267</v>
      </c>
      <c r="O45" s="25" t="s">
        <v>109</v>
      </c>
    </row>
    <row r="46" spans="1:16" ht="51" x14ac:dyDescent="0.25">
      <c r="A46" s="48" t="s">
        <v>190</v>
      </c>
      <c r="B46" s="50" t="s">
        <v>176</v>
      </c>
      <c r="C46" s="57"/>
      <c r="D46" s="57" t="s">
        <v>169</v>
      </c>
      <c r="E46" s="48" t="s">
        <v>173</v>
      </c>
      <c r="F46" s="6" t="s">
        <v>122</v>
      </c>
      <c r="G46" s="11" t="s">
        <v>123</v>
      </c>
      <c r="H46" s="37">
        <v>43100</v>
      </c>
      <c r="I46" s="72">
        <v>200000</v>
      </c>
      <c r="J46" s="50" t="s">
        <v>52</v>
      </c>
      <c r="K46" s="10" t="s">
        <v>267</v>
      </c>
      <c r="L46" s="10" t="s">
        <v>267</v>
      </c>
      <c r="M46" s="10" t="s">
        <v>267</v>
      </c>
      <c r="N46" s="10" t="s">
        <v>267</v>
      </c>
      <c r="O46" s="25" t="s">
        <v>109</v>
      </c>
    </row>
    <row r="47" spans="1:16" ht="51" x14ac:dyDescent="0.25">
      <c r="A47" s="48" t="s">
        <v>191</v>
      </c>
      <c r="B47" s="50" t="s">
        <v>176</v>
      </c>
      <c r="C47" s="57"/>
      <c r="D47" s="57" t="s">
        <v>228</v>
      </c>
      <c r="E47" s="48" t="s">
        <v>173</v>
      </c>
      <c r="F47" s="6" t="s">
        <v>229</v>
      </c>
      <c r="G47" s="11" t="s">
        <v>230</v>
      </c>
      <c r="H47" s="37"/>
      <c r="I47" s="72">
        <v>97000</v>
      </c>
      <c r="J47" s="50" t="s">
        <v>52</v>
      </c>
      <c r="K47" s="10" t="s">
        <v>268</v>
      </c>
      <c r="L47" s="10" t="s">
        <v>268</v>
      </c>
      <c r="M47" s="10" t="s">
        <v>268</v>
      </c>
      <c r="N47" s="10" t="s">
        <v>268</v>
      </c>
      <c r="O47" s="25" t="s">
        <v>109</v>
      </c>
    </row>
    <row r="48" spans="1:16" ht="51" x14ac:dyDescent="0.25">
      <c r="A48" s="48" t="s">
        <v>192</v>
      </c>
      <c r="B48" s="50" t="s">
        <v>176</v>
      </c>
      <c r="C48" s="57"/>
      <c r="D48" s="57" t="s">
        <v>144</v>
      </c>
      <c r="E48" s="48" t="s">
        <v>173</v>
      </c>
      <c r="F48" s="6" t="s">
        <v>124</v>
      </c>
      <c r="G48" s="11" t="s">
        <v>125</v>
      </c>
      <c r="H48" s="37">
        <v>43190</v>
      </c>
      <c r="I48" s="72">
        <v>500000</v>
      </c>
      <c r="J48" s="50" t="s">
        <v>22</v>
      </c>
      <c r="K48" s="10" t="s">
        <v>269</v>
      </c>
      <c r="L48" s="10" t="s">
        <v>269</v>
      </c>
      <c r="M48" s="10" t="s">
        <v>269</v>
      </c>
      <c r="N48" s="10" t="s">
        <v>269</v>
      </c>
      <c r="O48" s="25" t="s">
        <v>109</v>
      </c>
    </row>
    <row r="49" spans="1:15" ht="51" x14ac:dyDescent="0.25">
      <c r="A49" s="48" t="s">
        <v>193</v>
      </c>
      <c r="B49" s="50" t="s">
        <v>176</v>
      </c>
      <c r="C49" s="57"/>
      <c r="D49" s="57" t="s">
        <v>145</v>
      </c>
      <c r="E49" s="48" t="s">
        <v>173</v>
      </c>
      <c r="F49" s="6" t="s">
        <v>126</v>
      </c>
      <c r="G49" s="11" t="s">
        <v>127</v>
      </c>
      <c r="H49" s="37">
        <v>43100</v>
      </c>
      <c r="I49" s="72">
        <v>144000</v>
      </c>
      <c r="J49" s="50" t="s">
        <v>52</v>
      </c>
      <c r="K49" s="10" t="s">
        <v>267</v>
      </c>
      <c r="L49" s="10" t="s">
        <v>267</v>
      </c>
      <c r="M49" s="10" t="s">
        <v>267</v>
      </c>
      <c r="N49" s="10" t="s">
        <v>267</v>
      </c>
      <c r="O49" s="25" t="s">
        <v>109</v>
      </c>
    </row>
    <row r="50" spans="1:15" ht="63.75" x14ac:dyDescent="0.25">
      <c r="A50" s="48" t="s">
        <v>194</v>
      </c>
      <c r="B50" s="50" t="s">
        <v>176</v>
      </c>
      <c r="C50" s="57"/>
      <c r="D50" s="57" t="s">
        <v>244</v>
      </c>
      <c r="E50" s="57" t="s">
        <v>173</v>
      </c>
      <c r="F50" s="6" t="s">
        <v>128</v>
      </c>
      <c r="G50" s="11" t="s">
        <v>129</v>
      </c>
      <c r="H50" s="37">
        <v>43343</v>
      </c>
      <c r="I50" s="72">
        <v>1166670</v>
      </c>
      <c r="J50" s="50" t="s">
        <v>52</v>
      </c>
      <c r="K50" s="3" t="s">
        <v>270</v>
      </c>
      <c r="L50" s="3" t="s">
        <v>270</v>
      </c>
      <c r="M50" s="3" t="s">
        <v>270</v>
      </c>
      <c r="N50" s="3" t="s">
        <v>270</v>
      </c>
      <c r="O50" s="25" t="s">
        <v>109</v>
      </c>
    </row>
    <row r="51" spans="1:15" ht="51" x14ac:dyDescent="0.25">
      <c r="A51" s="48" t="s">
        <v>195</v>
      </c>
      <c r="B51" s="50" t="s">
        <v>176</v>
      </c>
      <c r="C51" s="57"/>
      <c r="D51" s="43" t="s">
        <v>170</v>
      </c>
      <c r="E51" s="57" t="s">
        <v>173</v>
      </c>
      <c r="F51" s="57" t="s">
        <v>256</v>
      </c>
      <c r="G51" s="11" t="s">
        <v>257</v>
      </c>
      <c r="H51" s="37"/>
      <c r="I51" s="72">
        <v>90000</v>
      </c>
      <c r="J51" s="50" t="s">
        <v>52</v>
      </c>
      <c r="K51" s="10" t="s">
        <v>267</v>
      </c>
      <c r="L51" s="10" t="s">
        <v>267</v>
      </c>
      <c r="M51" s="3">
        <v>44166</v>
      </c>
      <c r="N51" s="10">
        <v>44197</v>
      </c>
      <c r="O51" s="25" t="s">
        <v>109</v>
      </c>
    </row>
    <row r="52" spans="1:15" ht="70.5" customHeight="1" x14ac:dyDescent="0.25">
      <c r="A52" s="48" t="s">
        <v>196</v>
      </c>
      <c r="B52" s="50" t="s">
        <v>176</v>
      </c>
      <c r="C52" s="48"/>
      <c r="D52" s="57" t="s">
        <v>130</v>
      </c>
      <c r="E52" s="48" t="s">
        <v>173</v>
      </c>
      <c r="F52" s="6" t="s">
        <v>131</v>
      </c>
      <c r="G52" s="11" t="s">
        <v>159</v>
      </c>
      <c r="H52" s="11" t="s">
        <v>134</v>
      </c>
      <c r="I52" s="73">
        <v>302400</v>
      </c>
      <c r="J52" s="50" t="s">
        <v>22</v>
      </c>
      <c r="K52" s="10" t="s">
        <v>267</v>
      </c>
      <c r="L52" s="10" t="s">
        <v>267</v>
      </c>
      <c r="M52" s="10" t="s">
        <v>267</v>
      </c>
      <c r="N52" s="10" t="s">
        <v>267</v>
      </c>
      <c r="O52" s="25" t="s">
        <v>109</v>
      </c>
    </row>
    <row r="53" spans="1:15" ht="48" customHeight="1" x14ac:dyDescent="0.25">
      <c r="A53" s="48" t="s">
        <v>278</v>
      </c>
      <c r="B53" s="50" t="s">
        <v>176</v>
      </c>
      <c r="C53" s="48"/>
      <c r="D53" s="57" t="s">
        <v>132</v>
      </c>
      <c r="E53" s="48" t="s">
        <v>173</v>
      </c>
      <c r="F53" s="6" t="s">
        <v>133</v>
      </c>
      <c r="G53" s="11" t="s">
        <v>135</v>
      </c>
      <c r="H53" s="37">
        <v>43100</v>
      </c>
      <c r="I53" s="73">
        <v>600000</v>
      </c>
      <c r="J53" s="50" t="s">
        <v>52</v>
      </c>
      <c r="K53" s="10" t="s">
        <v>269</v>
      </c>
      <c r="L53" s="10" t="s">
        <v>269</v>
      </c>
      <c r="M53" s="10" t="s">
        <v>269</v>
      </c>
      <c r="N53" s="10" t="s">
        <v>269</v>
      </c>
      <c r="O53" s="25" t="s">
        <v>109</v>
      </c>
    </row>
    <row r="54" spans="1:15" ht="51" x14ac:dyDescent="0.25">
      <c r="A54" s="48" t="s">
        <v>231</v>
      </c>
      <c r="B54" s="50" t="s">
        <v>117</v>
      </c>
      <c r="C54" s="48"/>
      <c r="D54" s="57" t="s">
        <v>172</v>
      </c>
      <c r="F54" s="6" t="s">
        <v>136</v>
      </c>
      <c r="G54" s="11" t="s">
        <v>137</v>
      </c>
      <c r="H54" s="37">
        <v>43420</v>
      </c>
      <c r="I54" s="72">
        <v>5000</v>
      </c>
      <c r="J54" s="50" t="s">
        <v>213</v>
      </c>
      <c r="K54" s="3" t="s">
        <v>271</v>
      </c>
      <c r="L54" s="3" t="s">
        <v>271</v>
      </c>
      <c r="M54" s="3" t="s">
        <v>271</v>
      </c>
      <c r="N54" s="3" t="s">
        <v>271</v>
      </c>
      <c r="O54" s="25" t="s">
        <v>109</v>
      </c>
    </row>
    <row r="55" spans="1:15" ht="66" customHeight="1" x14ac:dyDescent="0.25">
      <c r="A55" s="48" t="s">
        <v>197</v>
      </c>
      <c r="B55" s="50" t="s">
        <v>176</v>
      </c>
      <c r="C55" s="48"/>
      <c r="D55" s="57" t="s">
        <v>178</v>
      </c>
      <c r="E55" s="48" t="s">
        <v>173</v>
      </c>
      <c r="F55" s="6" t="s">
        <v>146</v>
      </c>
      <c r="G55" s="11" t="s">
        <v>147</v>
      </c>
      <c r="H55" s="11" t="s">
        <v>134</v>
      </c>
      <c r="I55" s="73">
        <v>35000</v>
      </c>
      <c r="J55" s="50" t="s">
        <v>22</v>
      </c>
      <c r="K55" s="10" t="s">
        <v>267</v>
      </c>
      <c r="L55" s="10" t="s">
        <v>267</v>
      </c>
      <c r="M55" s="10" t="s">
        <v>267</v>
      </c>
      <c r="N55" s="10" t="s">
        <v>267</v>
      </c>
      <c r="O55" s="25" t="s">
        <v>109</v>
      </c>
    </row>
    <row r="56" spans="1:15" ht="66" customHeight="1" x14ac:dyDescent="0.25">
      <c r="A56" s="48" t="s">
        <v>279</v>
      </c>
      <c r="B56" s="50" t="s">
        <v>176</v>
      </c>
      <c r="C56" s="48"/>
      <c r="D56" s="57" t="s">
        <v>221</v>
      </c>
      <c r="E56" s="48" t="s">
        <v>173</v>
      </c>
      <c r="F56" s="6" t="s">
        <v>222</v>
      </c>
      <c r="G56" s="11" t="s">
        <v>223</v>
      </c>
      <c r="H56" s="11" t="s">
        <v>223</v>
      </c>
      <c r="I56" s="73">
        <v>9000</v>
      </c>
      <c r="J56" s="50" t="s">
        <v>22</v>
      </c>
      <c r="K56" s="3" t="s">
        <v>270</v>
      </c>
      <c r="L56" s="3" t="s">
        <v>270</v>
      </c>
      <c r="M56" s="3" t="s">
        <v>270</v>
      </c>
      <c r="N56" s="3" t="s">
        <v>270</v>
      </c>
      <c r="O56" s="25" t="s">
        <v>109</v>
      </c>
    </row>
    <row r="57" spans="1:15" ht="79.5" customHeight="1" x14ac:dyDescent="0.25">
      <c r="A57" s="48" t="s">
        <v>198</v>
      </c>
      <c r="B57" s="50" t="s">
        <v>176</v>
      </c>
      <c r="C57" s="48"/>
      <c r="D57" s="42" t="s">
        <v>226</v>
      </c>
      <c r="E57" s="48" t="s">
        <v>173</v>
      </c>
      <c r="F57" s="6" t="s">
        <v>224</v>
      </c>
      <c r="G57" s="11" t="s">
        <v>225</v>
      </c>
      <c r="H57" s="11" t="s">
        <v>134</v>
      </c>
      <c r="I57" s="73">
        <v>60000</v>
      </c>
      <c r="J57" s="50" t="s">
        <v>22</v>
      </c>
      <c r="K57" s="3" t="s">
        <v>272</v>
      </c>
      <c r="L57" s="3" t="s">
        <v>272</v>
      </c>
      <c r="M57" s="3" t="s">
        <v>272</v>
      </c>
      <c r="N57" s="3" t="s">
        <v>272</v>
      </c>
      <c r="O57" s="25" t="s">
        <v>109</v>
      </c>
    </row>
    <row r="58" spans="1:15" ht="40.5" customHeight="1" x14ac:dyDescent="0.25">
      <c r="A58" s="48" t="s">
        <v>199</v>
      </c>
      <c r="B58" s="50" t="s">
        <v>176</v>
      </c>
      <c r="C58" s="48"/>
      <c r="D58" s="57" t="s">
        <v>148</v>
      </c>
      <c r="E58" s="48" t="s">
        <v>173</v>
      </c>
      <c r="F58" s="6" t="s">
        <v>149</v>
      </c>
      <c r="G58" s="11" t="s">
        <v>150</v>
      </c>
      <c r="H58" s="11" t="s">
        <v>134</v>
      </c>
      <c r="I58" s="73">
        <v>10000</v>
      </c>
      <c r="J58" s="50" t="s">
        <v>22</v>
      </c>
      <c r="K58" s="3" t="s">
        <v>134</v>
      </c>
      <c r="L58" s="3" t="s">
        <v>134</v>
      </c>
      <c r="M58" s="3" t="s">
        <v>134</v>
      </c>
      <c r="N58" s="3" t="s">
        <v>134</v>
      </c>
      <c r="O58" s="25" t="s">
        <v>109</v>
      </c>
    </row>
    <row r="59" spans="1:15" ht="60" customHeight="1" x14ac:dyDescent="0.25">
      <c r="A59" s="48" t="s">
        <v>200</v>
      </c>
      <c r="B59" s="50" t="s">
        <v>176</v>
      </c>
      <c r="C59" s="48"/>
      <c r="D59" s="57" t="s">
        <v>151</v>
      </c>
      <c r="E59" s="48" t="s">
        <v>173</v>
      </c>
      <c r="F59" s="6" t="s">
        <v>152</v>
      </c>
      <c r="G59" s="11" t="s">
        <v>153</v>
      </c>
      <c r="H59" s="37">
        <v>43100</v>
      </c>
      <c r="I59" s="74">
        <v>160000</v>
      </c>
      <c r="J59" s="50" t="s">
        <v>22</v>
      </c>
      <c r="K59" s="3" t="s">
        <v>277</v>
      </c>
      <c r="L59" s="3" t="s">
        <v>267</v>
      </c>
      <c r="M59" s="3" t="s">
        <v>277</v>
      </c>
      <c r="N59" s="3" t="s">
        <v>267</v>
      </c>
      <c r="O59" s="25" t="s">
        <v>109</v>
      </c>
    </row>
    <row r="60" spans="1:15" ht="76.5" customHeight="1" x14ac:dyDescent="0.25">
      <c r="A60" s="48" t="s">
        <v>201</v>
      </c>
      <c r="B60" s="50" t="s">
        <v>176</v>
      </c>
      <c r="C60" s="48"/>
      <c r="D60" s="57" t="s">
        <v>154</v>
      </c>
      <c r="E60" s="48" t="s">
        <v>173</v>
      </c>
      <c r="F60" s="6" t="s">
        <v>155</v>
      </c>
      <c r="G60" s="11" t="s">
        <v>156</v>
      </c>
      <c r="H60" s="37">
        <v>43100</v>
      </c>
      <c r="I60" s="73">
        <v>268800</v>
      </c>
      <c r="J60" s="50" t="s">
        <v>52</v>
      </c>
      <c r="K60" s="10" t="s">
        <v>267</v>
      </c>
      <c r="L60" s="10" t="s">
        <v>267</v>
      </c>
      <c r="M60" s="10" t="s">
        <v>267</v>
      </c>
      <c r="N60" s="10" t="s">
        <v>267</v>
      </c>
      <c r="O60" s="25" t="s">
        <v>109</v>
      </c>
    </row>
    <row r="61" spans="1:15" ht="28.5" hidden="1" customHeight="1" x14ac:dyDescent="0.25">
      <c r="A61" s="123" t="s">
        <v>73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</row>
    <row r="62" spans="1:15" ht="130.5" hidden="1" customHeight="1" x14ac:dyDescent="0.2">
      <c r="A62" s="48">
        <v>35</v>
      </c>
      <c r="B62" s="42" t="s">
        <v>80</v>
      </c>
      <c r="C62" s="48"/>
      <c r="D62" s="35" t="s">
        <v>78</v>
      </c>
      <c r="E62" s="35"/>
      <c r="F62" s="35" t="s">
        <v>74</v>
      </c>
      <c r="G62" s="11" t="s">
        <v>75</v>
      </c>
      <c r="H62" s="37">
        <v>42501</v>
      </c>
      <c r="I62" s="73"/>
      <c r="J62" s="50" t="s">
        <v>52</v>
      </c>
      <c r="K62" s="3">
        <v>42826</v>
      </c>
      <c r="L62" s="3">
        <v>43435</v>
      </c>
      <c r="M62" s="3">
        <v>42767</v>
      </c>
      <c r="N62" s="3">
        <v>42795</v>
      </c>
      <c r="O62" s="25" t="s">
        <v>31</v>
      </c>
    </row>
    <row r="63" spans="1:15" ht="108.75" hidden="1" customHeight="1" x14ac:dyDescent="0.2">
      <c r="A63" s="48">
        <v>36</v>
      </c>
      <c r="B63" s="42" t="s">
        <v>81</v>
      </c>
      <c r="C63" s="48"/>
      <c r="D63" s="35" t="s">
        <v>79</v>
      </c>
      <c r="E63" s="35"/>
      <c r="F63" s="35" t="s">
        <v>74</v>
      </c>
      <c r="G63" s="11" t="s">
        <v>76</v>
      </c>
      <c r="H63" s="37">
        <v>42503</v>
      </c>
      <c r="I63" s="73"/>
      <c r="J63" s="50" t="s">
        <v>52</v>
      </c>
      <c r="K63" s="3">
        <v>42826</v>
      </c>
      <c r="L63" s="3">
        <v>43435</v>
      </c>
      <c r="M63" s="3">
        <v>42767</v>
      </c>
      <c r="N63" s="3">
        <v>42795</v>
      </c>
      <c r="O63" s="25" t="s">
        <v>31</v>
      </c>
    </row>
    <row r="64" spans="1:15" ht="49.5" customHeight="1" x14ac:dyDescent="0.25">
      <c r="A64" s="48" t="s">
        <v>202</v>
      </c>
      <c r="B64" s="42" t="s">
        <v>176</v>
      </c>
      <c r="C64" s="48"/>
      <c r="D64" s="57" t="s">
        <v>157</v>
      </c>
      <c r="E64" s="48" t="s">
        <v>173</v>
      </c>
      <c r="F64" s="6" t="s">
        <v>255</v>
      </c>
      <c r="G64" s="11" t="s">
        <v>158</v>
      </c>
      <c r="H64" s="37" t="s">
        <v>134</v>
      </c>
      <c r="I64" s="73">
        <v>2000000</v>
      </c>
      <c r="J64" s="50" t="s">
        <v>22</v>
      </c>
      <c r="K64" s="10" t="s">
        <v>267</v>
      </c>
      <c r="L64" s="10" t="s">
        <v>267</v>
      </c>
      <c r="M64" s="10" t="s">
        <v>267</v>
      </c>
      <c r="N64" s="10" t="s">
        <v>267</v>
      </c>
      <c r="O64" s="25" t="s">
        <v>109</v>
      </c>
    </row>
    <row r="65" spans="1:16" ht="51" x14ac:dyDescent="0.25">
      <c r="A65" s="48" t="s">
        <v>203</v>
      </c>
      <c r="B65" s="42" t="s">
        <v>176</v>
      </c>
      <c r="C65" s="48"/>
      <c r="D65" s="57" t="s">
        <v>171</v>
      </c>
      <c r="E65" s="48" t="s">
        <v>173</v>
      </c>
      <c r="F65" s="6" t="s">
        <v>255</v>
      </c>
      <c r="G65" s="11" t="s">
        <v>274</v>
      </c>
      <c r="H65" s="37">
        <v>43131</v>
      </c>
      <c r="I65" s="73">
        <v>2121360</v>
      </c>
      <c r="J65" s="50" t="s">
        <v>22</v>
      </c>
      <c r="K65" s="10" t="s">
        <v>267</v>
      </c>
      <c r="L65" s="10" t="s">
        <v>267</v>
      </c>
      <c r="M65" s="10" t="s">
        <v>267</v>
      </c>
      <c r="N65" s="10" t="s">
        <v>267</v>
      </c>
      <c r="O65" s="25" t="s">
        <v>109</v>
      </c>
      <c r="P65" s="9"/>
    </row>
    <row r="66" spans="1:16" ht="51" x14ac:dyDescent="0.25">
      <c r="A66" s="48" t="s">
        <v>208</v>
      </c>
      <c r="B66" s="42" t="s">
        <v>176</v>
      </c>
      <c r="C66" s="48"/>
      <c r="D66" s="57" t="s">
        <v>160</v>
      </c>
      <c r="E66" s="48" t="s">
        <v>173</v>
      </c>
      <c r="F66" s="6" t="s">
        <v>161</v>
      </c>
      <c r="G66" s="11" t="s">
        <v>227</v>
      </c>
      <c r="H66" s="11" t="s">
        <v>37</v>
      </c>
      <c r="I66" s="73">
        <v>400000</v>
      </c>
      <c r="J66" s="50" t="s">
        <v>22</v>
      </c>
      <c r="K66" s="10" t="s">
        <v>269</v>
      </c>
      <c r="L66" s="10" t="s">
        <v>269</v>
      </c>
      <c r="M66" s="10" t="s">
        <v>269</v>
      </c>
      <c r="N66" s="10" t="s">
        <v>269</v>
      </c>
      <c r="O66" s="25" t="s">
        <v>109</v>
      </c>
      <c r="P66" s="9"/>
    </row>
    <row r="67" spans="1:16" ht="61.5" customHeight="1" x14ac:dyDescent="0.25">
      <c r="A67" s="48" t="s">
        <v>209</v>
      </c>
      <c r="B67" s="42" t="s">
        <v>176</v>
      </c>
      <c r="C67" s="48"/>
      <c r="D67" s="57" t="s">
        <v>162</v>
      </c>
      <c r="E67" s="48" t="s">
        <v>173</v>
      </c>
      <c r="F67" s="6" t="s">
        <v>163</v>
      </c>
      <c r="G67" s="11" t="s">
        <v>164</v>
      </c>
      <c r="H67" s="11" t="s">
        <v>134</v>
      </c>
      <c r="I67" s="73">
        <v>1500</v>
      </c>
      <c r="J67" s="50" t="s">
        <v>22</v>
      </c>
      <c r="K67" s="3" t="s">
        <v>270</v>
      </c>
      <c r="L67" s="3" t="s">
        <v>270</v>
      </c>
      <c r="M67" s="3" t="s">
        <v>270</v>
      </c>
      <c r="N67" s="3" t="s">
        <v>270</v>
      </c>
      <c r="O67" s="25" t="s">
        <v>109</v>
      </c>
      <c r="P67" s="9"/>
    </row>
    <row r="68" spans="1:16" ht="45.75" customHeight="1" x14ac:dyDescent="0.25">
      <c r="A68" s="48" t="s">
        <v>204</v>
      </c>
      <c r="B68" s="42" t="s">
        <v>176</v>
      </c>
      <c r="C68" s="48"/>
      <c r="D68" s="57" t="s">
        <v>254</v>
      </c>
      <c r="E68" s="48" t="s">
        <v>173</v>
      </c>
      <c r="F68" s="25" t="s">
        <v>281</v>
      </c>
      <c r="G68" s="39"/>
      <c r="H68" s="52"/>
      <c r="I68" s="73">
        <v>25000</v>
      </c>
      <c r="J68" s="50" t="s">
        <v>22</v>
      </c>
      <c r="K68" s="3" t="s">
        <v>272</v>
      </c>
      <c r="L68" s="3" t="s">
        <v>272</v>
      </c>
      <c r="M68" s="3" t="s">
        <v>272</v>
      </c>
      <c r="N68" s="3" t="s">
        <v>272</v>
      </c>
      <c r="O68" s="25" t="s">
        <v>109</v>
      </c>
      <c r="P68" s="9"/>
    </row>
    <row r="69" spans="1:16" ht="67.5" customHeight="1" x14ac:dyDescent="0.25">
      <c r="A69" s="48" t="s">
        <v>280</v>
      </c>
      <c r="B69" s="42" t="s">
        <v>176</v>
      </c>
      <c r="C69" s="48"/>
      <c r="D69" s="57" t="s">
        <v>233</v>
      </c>
      <c r="E69" s="48" t="s">
        <v>173</v>
      </c>
      <c r="F69" s="25" t="s">
        <v>232</v>
      </c>
      <c r="G69" s="11" t="s">
        <v>230</v>
      </c>
      <c r="H69" s="52"/>
      <c r="I69" s="73">
        <v>68000</v>
      </c>
      <c r="J69" s="50"/>
      <c r="K69" s="3" t="s">
        <v>270</v>
      </c>
      <c r="L69" s="3" t="s">
        <v>270</v>
      </c>
      <c r="M69" s="3" t="s">
        <v>270</v>
      </c>
      <c r="N69" s="3" t="s">
        <v>270</v>
      </c>
      <c r="O69" s="25" t="s">
        <v>109</v>
      </c>
      <c r="P69" s="9"/>
    </row>
    <row r="70" spans="1:16" ht="43.5" customHeight="1" x14ac:dyDescent="0.25">
      <c r="A70" s="48" t="s">
        <v>210</v>
      </c>
      <c r="B70" s="42" t="s">
        <v>176</v>
      </c>
      <c r="C70" s="48"/>
      <c r="D70" s="57" t="s">
        <v>235</v>
      </c>
      <c r="E70" s="48" t="s">
        <v>173</v>
      </c>
      <c r="F70" s="25" t="s">
        <v>232</v>
      </c>
      <c r="G70" s="11"/>
      <c r="H70" s="52"/>
      <c r="I70" s="73">
        <v>50000</v>
      </c>
      <c r="J70" s="50"/>
      <c r="K70" s="3" t="s">
        <v>272</v>
      </c>
      <c r="L70" s="3" t="s">
        <v>272</v>
      </c>
      <c r="M70" s="3" t="s">
        <v>272</v>
      </c>
      <c r="N70" s="3" t="s">
        <v>272</v>
      </c>
      <c r="O70" s="25" t="s">
        <v>109</v>
      </c>
      <c r="P70" s="9"/>
    </row>
    <row r="71" spans="1:16" ht="43.5" customHeight="1" x14ac:dyDescent="0.25">
      <c r="A71" s="48" t="s">
        <v>234</v>
      </c>
      <c r="B71" s="42" t="s">
        <v>176</v>
      </c>
      <c r="C71" s="48"/>
      <c r="D71" s="57" t="s">
        <v>237</v>
      </c>
      <c r="E71" s="48" t="s">
        <v>173</v>
      </c>
      <c r="F71" s="25" t="s">
        <v>238</v>
      </c>
      <c r="G71" s="11" t="s">
        <v>239</v>
      </c>
      <c r="H71" s="52"/>
      <c r="I71" s="73" t="s">
        <v>240</v>
      </c>
      <c r="J71" s="50"/>
      <c r="K71" s="3" t="s">
        <v>272</v>
      </c>
      <c r="L71" s="3" t="s">
        <v>272</v>
      </c>
      <c r="M71" s="3" t="s">
        <v>272</v>
      </c>
      <c r="N71" s="3" t="s">
        <v>272</v>
      </c>
      <c r="O71" s="25" t="s">
        <v>109</v>
      </c>
      <c r="P71" s="9"/>
    </row>
    <row r="72" spans="1:16" ht="45" customHeight="1" x14ac:dyDescent="0.25">
      <c r="A72" s="48" t="s">
        <v>236</v>
      </c>
      <c r="B72" s="42" t="s">
        <v>176</v>
      </c>
      <c r="C72" s="48"/>
      <c r="D72" s="57" t="s">
        <v>242</v>
      </c>
      <c r="E72" s="48" t="s">
        <v>173</v>
      </c>
      <c r="F72" s="25" t="s">
        <v>243</v>
      </c>
      <c r="G72" s="11"/>
      <c r="H72" s="52"/>
      <c r="I72" s="73">
        <v>15000</v>
      </c>
      <c r="J72" s="50"/>
      <c r="K72" s="3" t="s">
        <v>270</v>
      </c>
      <c r="L72" s="3" t="s">
        <v>270</v>
      </c>
      <c r="M72" s="3" t="s">
        <v>270</v>
      </c>
      <c r="N72" s="3" t="s">
        <v>270</v>
      </c>
      <c r="O72" s="25" t="s">
        <v>109</v>
      </c>
      <c r="P72" s="9"/>
    </row>
    <row r="73" spans="1:16" ht="45" customHeight="1" x14ac:dyDescent="0.25">
      <c r="A73" s="48" t="s">
        <v>241</v>
      </c>
      <c r="B73" s="42" t="s">
        <v>176</v>
      </c>
      <c r="C73" s="48"/>
      <c r="D73" s="57" t="s">
        <v>246</v>
      </c>
      <c r="E73" s="48" t="s">
        <v>173</v>
      </c>
      <c r="F73" s="25" t="s">
        <v>247</v>
      </c>
      <c r="G73" s="11"/>
      <c r="H73" s="52"/>
      <c r="I73" s="73">
        <v>15000</v>
      </c>
      <c r="J73" s="50"/>
      <c r="K73" s="3" t="s">
        <v>268</v>
      </c>
      <c r="L73" s="3" t="s">
        <v>268</v>
      </c>
      <c r="M73" s="3" t="s">
        <v>268</v>
      </c>
      <c r="N73" s="3" t="s">
        <v>268</v>
      </c>
      <c r="O73" s="25" t="s">
        <v>109</v>
      </c>
      <c r="P73" s="9"/>
    </row>
    <row r="74" spans="1:16" ht="45" customHeight="1" x14ac:dyDescent="0.25">
      <c r="A74" s="48" t="s">
        <v>245</v>
      </c>
      <c r="B74" s="42" t="s">
        <v>176</v>
      </c>
      <c r="C74" s="48"/>
      <c r="D74" s="57" t="s">
        <v>249</v>
      </c>
      <c r="E74" s="48"/>
      <c r="F74" s="25" t="s">
        <v>243</v>
      </c>
      <c r="G74" s="11"/>
      <c r="H74" s="52"/>
      <c r="I74" s="73">
        <v>2000</v>
      </c>
      <c r="J74" s="50"/>
      <c r="K74" s="3" t="s">
        <v>267</v>
      </c>
      <c r="L74" s="3" t="s">
        <v>267</v>
      </c>
      <c r="M74" s="3" t="s">
        <v>267</v>
      </c>
      <c r="N74" s="3" t="s">
        <v>267</v>
      </c>
      <c r="O74" s="25" t="s">
        <v>109</v>
      </c>
      <c r="P74" s="9"/>
    </row>
    <row r="75" spans="1:16" ht="45" customHeight="1" x14ac:dyDescent="0.25">
      <c r="A75" s="48" t="s">
        <v>248</v>
      </c>
      <c r="B75" s="42" t="s">
        <v>176</v>
      </c>
      <c r="C75" s="48"/>
      <c r="D75" s="57" t="s">
        <v>251</v>
      </c>
      <c r="E75" s="48"/>
      <c r="F75" s="22" t="s">
        <v>252</v>
      </c>
      <c r="G75" s="81"/>
      <c r="H75" s="82"/>
      <c r="I75" s="73">
        <v>8000</v>
      </c>
      <c r="J75" s="50"/>
      <c r="K75" s="3" t="s">
        <v>272</v>
      </c>
      <c r="L75" s="3" t="s">
        <v>272</v>
      </c>
      <c r="M75" s="3" t="s">
        <v>272</v>
      </c>
      <c r="N75" s="3" t="s">
        <v>272</v>
      </c>
      <c r="O75" s="22" t="s">
        <v>109</v>
      </c>
      <c r="P75" s="9"/>
    </row>
    <row r="76" spans="1:16" ht="45" customHeight="1" x14ac:dyDescent="0.25">
      <c r="A76" s="48" t="s">
        <v>250</v>
      </c>
      <c r="B76" s="42" t="s">
        <v>176</v>
      </c>
      <c r="C76" s="48"/>
      <c r="D76" s="57" t="s">
        <v>258</v>
      </c>
      <c r="E76" s="48"/>
      <c r="F76" s="22" t="s">
        <v>259</v>
      </c>
      <c r="G76" s="81"/>
      <c r="H76" s="82"/>
      <c r="I76" s="73">
        <v>3800000</v>
      </c>
      <c r="J76" s="50"/>
      <c r="K76" s="3" t="s">
        <v>272</v>
      </c>
      <c r="L76" s="3" t="s">
        <v>272</v>
      </c>
      <c r="M76" s="3" t="s">
        <v>272</v>
      </c>
      <c r="N76" s="3" t="s">
        <v>272</v>
      </c>
      <c r="O76" s="22" t="s">
        <v>109</v>
      </c>
      <c r="P76" s="9"/>
    </row>
    <row r="77" spans="1:16" ht="45" customHeight="1" x14ac:dyDescent="0.25">
      <c r="A77" s="48" t="s">
        <v>253</v>
      </c>
      <c r="B77" s="42" t="s">
        <v>176</v>
      </c>
      <c r="C77" s="48"/>
      <c r="D77" s="57" t="s">
        <v>261</v>
      </c>
      <c r="E77" s="48"/>
      <c r="F77" s="22" t="s">
        <v>238</v>
      </c>
      <c r="G77" s="81"/>
      <c r="H77" s="82"/>
      <c r="I77" s="73">
        <v>12200000</v>
      </c>
      <c r="J77" s="50"/>
      <c r="K77" s="3" t="s">
        <v>272</v>
      </c>
      <c r="L77" s="3" t="s">
        <v>272</v>
      </c>
      <c r="M77" s="3" t="s">
        <v>272</v>
      </c>
      <c r="N77" s="3" t="s">
        <v>272</v>
      </c>
      <c r="O77" s="22" t="s">
        <v>109</v>
      </c>
      <c r="P77" s="9"/>
    </row>
    <row r="78" spans="1:16" ht="45" customHeight="1" x14ac:dyDescent="0.25">
      <c r="A78" s="48" t="s">
        <v>260</v>
      </c>
      <c r="B78" s="42" t="s">
        <v>176</v>
      </c>
      <c r="C78" s="48"/>
      <c r="D78" s="57" t="s">
        <v>265</v>
      </c>
      <c r="E78" s="48"/>
      <c r="F78" s="22"/>
      <c r="G78" s="81"/>
      <c r="H78" s="82"/>
      <c r="I78" s="73">
        <v>83300</v>
      </c>
      <c r="J78" s="50"/>
      <c r="K78" s="3" t="s">
        <v>272</v>
      </c>
      <c r="L78" s="3" t="s">
        <v>272</v>
      </c>
      <c r="M78" s="3" t="s">
        <v>272</v>
      </c>
      <c r="N78" s="3" t="s">
        <v>272</v>
      </c>
      <c r="O78" s="22" t="s">
        <v>109</v>
      </c>
      <c r="P78" s="9"/>
    </row>
    <row r="79" spans="1:16" ht="54" customHeight="1" x14ac:dyDescent="0.25">
      <c r="A79" s="48" t="s">
        <v>262</v>
      </c>
      <c r="B79" s="42" t="s">
        <v>176</v>
      </c>
      <c r="C79" s="48"/>
      <c r="D79" s="83" t="s">
        <v>263</v>
      </c>
      <c r="E79" s="48"/>
      <c r="F79" s="22"/>
      <c r="G79" s="81"/>
      <c r="H79" s="82"/>
      <c r="I79" s="73">
        <v>50000</v>
      </c>
      <c r="J79" s="50"/>
      <c r="K79" s="3" t="s">
        <v>272</v>
      </c>
      <c r="L79" s="3" t="s">
        <v>272</v>
      </c>
      <c r="M79" s="3" t="s">
        <v>272</v>
      </c>
      <c r="N79" s="3" t="s">
        <v>272</v>
      </c>
      <c r="O79" s="22" t="s">
        <v>109</v>
      </c>
      <c r="P79" s="9"/>
    </row>
    <row r="80" spans="1:16" ht="115.5" customHeight="1" x14ac:dyDescent="0.25">
      <c r="A80" s="48" t="s">
        <v>264</v>
      </c>
      <c r="B80" s="42" t="s">
        <v>176</v>
      </c>
      <c r="C80" s="48"/>
      <c r="D80" s="57" t="s">
        <v>165</v>
      </c>
      <c r="E80" s="48" t="s">
        <v>173</v>
      </c>
      <c r="F80" s="6" t="s">
        <v>166</v>
      </c>
      <c r="G80" s="11" t="s">
        <v>167</v>
      </c>
      <c r="H80" s="37">
        <v>43190</v>
      </c>
      <c r="I80" s="73">
        <v>26500</v>
      </c>
      <c r="J80" s="50" t="s">
        <v>22</v>
      </c>
      <c r="K80" s="3" t="s">
        <v>269</v>
      </c>
      <c r="L80" s="3" t="s">
        <v>269</v>
      </c>
      <c r="M80" s="3" t="s">
        <v>269</v>
      </c>
      <c r="N80" s="3" t="s">
        <v>269</v>
      </c>
      <c r="O80" s="25" t="s">
        <v>109</v>
      </c>
      <c r="P80" s="9"/>
    </row>
    <row r="81" spans="1:16" ht="15.75" hidden="1" x14ac:dyDescent="0.25">
      <c r="A81" s="124" t="s">
        <v>63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6"/>
      <c r="P81" s="9"/>
    </row>
    <row r="82" spans="1:16" ht="51" hidden="1" x14ac:dyDescent="0.2">
      <c r="A82" s="35">
        <v>43</v>
      </c>
      <c r="B82" s="42" t="s">
        <v>82</v>
      </c>
      <c r="C82" s="35"/>
      <c r="D82" s="35" t="s">
        <v>64</v>
      </c>
      <c r="E82" s="35"/>
      <c r="F82" s="35" t="s">
        <v>65</v>
      </c>
      <c r="G82" s="35" t="s">
        <v>66</v>
      </c>
      <c r="H82" s="35">
        <v>42460</v>
      </c>
      <c r="I82" s="75">
        <f>8+1+16+8+4</f>
        <v>37</v>
      </c>
      <c r="J82" s="50" t="s">
        <v>52</v>
      </c>
      <c r="K82" s="40">
        <v>42856</v>
      </c>
      <c r="L82" s="35" t="s">
        <v>67</v>
      </c>
      <c r="M82" s="40">
        <v>42767</v>
      </c>
      <c r="N82" s="40">
        <v>42826</v>
      </c>
      <c r="O82" s="35" t="s">
        <v>77</v>
      </c>
    </row>
    <row r="83" spans="1:16" ht="63.75" hidden="1" x14ac:dyDescent="0.2">
      <c r="A83" s="35">
        <f>1+A82</f>
        <v>44</v>
      </c>
      <c r="B83" s="42" t="s">
        <v>83</v>
      </c>
      <c r="C83" s="35"/>
      <c r="D83" s="35" t="s">
        <v>68</v>
      </c>
      <c r="E83" s="35"/>
      <c r="F83" s="35" t="s">
        <v>65</v>
      </c>
      <c r="G83" s="35" t="s">
        <v>66</v>
      </c>
      <c r="H83" s="35">
        <v>42460</v>
      </c>
      <c r="I83" s="75">
        <f>4+2+22</f>
        <v>28</v>
      </c>
      <c r="J83" s="50" t="s">
        <v>52</v>
      </c>
      <c r="K83" s="40">
        <v>42856</v>
      </c>
      <c r="L83" s="35" t="s">
        <v>67</v>
      </c>
      <c r="M83" s="40">
        <v>42767</v>
      </c>
      <c r="N83" s="40">
        <v>42826</v>
      </c>
      <c r="O83" s="35" t="s">
        <v>77</v>
      </c>
    </row>
    <row r="84" spans="1:16" ht="51" hidden="1" x14ac:dyDescent="0.2">
      <c r="A84" s="35">
        <f t="shared" ref="A84:A85" si="2">1+A83</f>
        <v>45</v>
      </c>
      <c r="B84" s="42" t="s">
        <v>84</v>
      </c>
      <c r="C84" s="35"/>
      <c r="D84" s="35" t="s">
        <v>69</v>
      </c>
      <c r="E84" s="35"/>
      <c r="F84" s="35" t="s">
        <v>65</v>
      </c>
      <c r="G84" s="35" t="s">
        <v>66</v>
      </c>
      <c r="H84" s="35">
        <v>42460</v>
      </c>
      <c r="I84" s="75">
        <f>33+1+50</f>
        <v>84</v>
      </c>
      <c r="J84" s="50" t="s">
        <v>52</v>
      </c>
      <c r="K84" s="40">
        <v>42856</v>
      </c>
      <c r="L84" s="35" t="s">
        <v>67</v>
      </c>
      <c r="M84" s="40">
        <v>42767</v>
      </c>
      <c r="N84" s="40">
        <v>42826</v>
      </c>
      <c r="O84" s="35" t="s">
        <v>77</v>
      </c>
    </row>
    <row r="85" spans="1:16" ht="63.75" hidden="1" x14ac:dyDescent="0.2">
      <c r="A85" s="35">
        <f t="shared" si="2"/>
        <v>46</v>
      </c>
      <c r="B85" s="42" t="s">
        <v>85</v>
      </c>
      <c r="C85" s="35"/>
      <c r="D85" s="35" t="s">
        <v>70</v>
      </c>
      <c r="E85" s="35"/>
      <c r="F85" s="35" t="s">
        <v>71</v>
      </c>
      <c r="G85" s="35" t="s">
        <v>66</v>
      </c>
      <c r="H85" s="35">
        <v>42460</v>
      </c>
      <c r="I85" s="75">
        <f>2+2</f>
        <v>4</v>
      </c>
      <c r="J85" s="50" t="s">
        <v>52</v>
      </c>
      <c r="K85" s="40">
        <v>42856</v>
      </c>
      <c r="L85" s="35" t="s">
        <v>67</v>
      </c>
      <c r="M85" s="40">
        <v>42767</v>
      </c>
      <c r="N85" s="40">
        <v>42826</v>
      </c>
      <c r="O85" s="35" t="s">
        <v>77</v>
      </c>
    </row>
    <row r="86" spans="1:16" hidden="1" x14ac:dyDescent="0.2">
      <c r="A86" s="127" t="s">
        <v>86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9"/>
    </row>
    <row r="87" spans="1:16" ht="15.75" hidden="1" x14ac:dyDescent="0.25">
      <c r="A87" s="123" t="s">
        <v>87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</row>
    <row r="88" spans="1:16" ht="51" hidden="1" x14ac:dyDescent="0.25">
      <c r="A88" s="50">
        <v>48</v>
      </c>
      <c r="B88" s="50" t="s">
        <v>98</v>
      </c>
      <c r="C88" s="50"/>
      <c r="D88" s="13" t="s">
        <v>88</v>
      </c>
      <c r="E88" s="6" t="s">
        <v>23</v>
      </c>
      <c r="F88" s="50" t="s">
        <v>89</v>
      </c>
      <c r="G88" s="50" t="s">
        <v>90</v>
      </c>
      <c r="H88" s="41">
        <v>43070</v>
      </c>
      <c r="I88" s="67" t="s">
        <v>97</v>
      </c>
      <c r="J88" s="50" t="s">
        <v>91</v>
      </c>
      <c r="K88" s="1">
        <v>42948</v>
      </c>
      <c r="L88" s="1">
        <v>44166</v>
      </c>
      <c r="M88" s="1">
        <v>42461</v>
      </c>
      <c r="N88" s="1">
        <v>42491</v>
      </c>
      <c r="O88" s="22" t="s">
        <v>92</v>
      </c>
    </row>
    <row r="89" spans="1:16" ht="15.75" hidden="1" x14ac:dyDescent="0.25">
      <c r="A89" s="130" t="s">
        <v>93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2"/>
    </row>
    <row r="90" spans="1:16" s="8" customFormat="1" ht="51" hidden="1" x14ac:dyDescent="0.25">
      <c r="A90" s="42">
        <v>49</v>
      </c>
      <c r="B90" s="42" t="s">
        <v>99</v>
      </c>
      <c r="C90" s="42"/>
      <c r="D90" s="43" t="s">
        <v>94</v>
      </c>
      <c r="E90" s="42" t="s">
        <v>23</v>
      </c>
      <c r="F90" s="42"/>
      <c r="G90" s="42"/>
      <c r="H90" s="42"/>
      <c r="I90" s="76">
        <v>30000</v>
      </c>
      <c r="J90" s="42" t="s">
        <v>95</v>
      </c>
      <c r="K90" s="44">
        <v>42948</v>
      </c>
      <c r="L90" s="44">
        <v>43070</v>
      </c>
      <c r="M90" s="44">
        <v>42767</v>
      </c>
      <c r="N90" s="44">
        <v>42917</v>
      </c>
      <c r="O90" s="42" t="s">
        <v>96</v>
      </c>
    </row>
    <row r="91" spans="1:16" s="8" customFormat="1" hidden="1" x14ac:dyDescent="0.25">
      <c r="A91" s="9"/>
      <c r="B91" s="9"/>
      <c r="C91" s="9"/>
      <c r="D91" s="15"/>
      <c r="E91" s="9"/>
      <c r="F91" s="9"/>
      <c r="G91" s="9"/>
      <c r="H91" s="9"/>
      <c r="I91" s="77"/>
      <c r="J91" s="9"/>
      <c r="K91" s="9"/>
      <c r="L91" s="9"/>
      <c r="M91" s="9"/>
      <c r="N91" s="9"/>
      <c r="O91" s="9"/>
    </row>
    <row r="92" spans="1:16" s="8" customFormat="1" ht="60" hidden="1" x14ac:dyDescent="0.2">
      <c r="A92" s="45">
        <v>50</v>
      </c>
      <c r="B92" s="60" t="s">
        <v>104</v>
      </c>
      <c r="C92" s="45"/>
      <c r="D92" s="45" t="s">
        <v>103</v>
      </c>
      <c r="E92" s="45"/>
      <c r="F92" s="46" t="s">
        <v>65</v>
      </c>
      <c r="G92" s="46" t="s">
        <v>100</v>
      </c>
      <c r="H92" s="47">
        <v>42460</v>
      </c>
      <c r="I92" s="78">
        <f>4+2+56</f>
        <v>62</v>
      </c>
      <c r="J92" s="42" t="s">
        <v>95</v>
      </c>
      <c r="K92" s="40">
        <v>42795</v>
      </c>
      <c r="L92" s="35" t="s">
        <v>67</v>
      </c>
      <c r="M92" s="40">
        <v>42767</v>
      </c>
      <c r="N92" s="40">
        <v>42767</v>
      </c>
      <c r="O92" s="35" t="s">
        <v>77</v>
      </c>
    </row>
    <row r="93" spans="1:16" s="8" customFormat="1" ht="60" hidden="1" x14ac:dyDescent="0.2">
      <c r="A93" s="45">
        <v>51</v>
      </c>
      <c r="B93" s="60" t="s">
        <v>105</v>
      </c>
      <c r="C93" s="45"/>
      <c r="D93" s="45" t="s">
        <v>101</v>
      </c>
      <c r="E93" s="45"/>
      <c r="F93" s="46" t="s">
        <v>65</v>
      </c>
      <c r="G93" s="46" t="s">
        <v>102</v>
      </c>
      <c r="H93" s="47">
        <v>42461</v>
      </c>
      <c r="I93" s="78">
        <v>5</v>
      </c>
      <c r="J93" s="42" t="s">
        <v>95</v>
      </c>
      <c r="K93" s="40">
        <v>42826</v>
      </c>
      <c r="L93" s="35" t="s">
        <v>67</v>
      </c>
      <c r="M93" s="40">
        <v>42767</v>
      </c>
      <c r="N93" s="40">
        <v>42767</v>
      </c>
      <c r="O93" s="35" t="s">
        <v>77</v>
      </c>
    </row>
    <row r="94" spans="1:16" s="8" customFormat="1" hidden="1" x14ac:dyDescent="0.25">
      <c r="A94" s="9"/>
      <c r="B94" s="9"/>
      <c r="C94" s="9"/>
      <c r="D94" s="15"/>
      <c r="E94" s="9"/>
      <c r="F94" s="9"/>
      <c r="G94" s="9"/>
      <c r="H94" s="9"/>
      <c r="I94" s="77"/>
      <c r="J94" s="9"/>
      <c r="K94" s="9"/>
      <c r="L94" s="9"/>
      <c r="M94" s="9"/>
      <c r="N94" s="9"/>
      <c r="O94" s="9"/>
    </row>
    <row r="97" spans="1:15" s="8" customFormat="1" x14ac:dyDescent="0.25">
      <c r="A97" s="9"/>
      <c r="B97" s="9"/>
      <c r="C97" s="9"/>
      <c r="D97" s="15" t="str">
        <f>[17]Образец!B51</f>
        <v>Руководитель организатора закупки ________________________</v>
      </c>
      <c r="E97" s="9"/>
      <c r="F97" s="9"/>
      <c r="G97" s="9"/>
      <c r="H97" s="9"/>
      <c r="I97" s="77" t="str">
        <f>[17]Образец!G51</f>
        <v>________________</v>
      </c>
      <c r="J97" s="59" t="s">
        <v>211</v>
      </c>
      <c r="K97" s="9"/>
      <c r="L97" s="9"/>
      <c r="M97" s="9"/>
      <c r="N97" s="9"/>
      <c r="O97" s="9"/>
    </row>
    <row r="98" spans="1:15" s="8" customFormat="1" x14ac:dyDescent="0.25">
      <c r="A98" s="9"/>
      <c r="B98" s="9"/>
      <c r="C98" s="9"/>
      <c r="D98" s="15"/>
      <c r="E98" s="9"/>
      <c r="F98" s="9" t="str">
        <f>[17]Образец!D52</f>
        <v>должность</v>
      </c>
      <c r="G98" s="9"/>
      <c r="H98" s="9"/>
      <c r="I98" s="77" t="str">
        <f>[17]Образец!G52</f>
        <v>подпись</v>
      </c>
      <c r="J98" s="9" t="str">
        <f>[17]Образец!H52</f>
        <v>Ф.И.О.</v>
      </c>
      <c r="K98" s="9"/>
      <c r="L98" s="9"/>
      <c r="M98" s="9"/>
      <c r="N98" s="9"/>
      <c r="O98" s="9"/>
    </row>
    <row r="99" spans="1:15" s="8" customFormat="1" x14ac:dyDescent="0.25">
      <c r="A99" s="9"/>
      <c r="B99" s="9"/>
      <c r="C99" s="9"/>
      <c r="D99" s="15" t="str">
        <f>[17]Образец!B53</f>
        <v>Организатор закупки ________________________</v>
      </c>
      <c r="E99" s="9"/>
      <c r="F99" s="9"/>
      <c r="G99" s="9"/>
      <c r="H99" s="9"/>
      <c r="I99" s="77" t="str">
        <f>[17]Образец!G53</f>
        <v>________________</v>
      </c>
      <c r="J99" s="59" t="s">
        <v>212</v>
      </c>
      <c r="K99" s="9"/>
      <c r="L99" s="9"/>
      <c r="M99" s="51"/>
      <c r="N99" s="9"/>
      <c r="O99" s="9"/>
    </row>
    <row r="100" spans="1:15" s="8" customFormat="1" x14ac:dyDescent="0.25">
      <c r="A100" s="9"/>
      <c r="B100" s="9"/>
      <c r="C100" s="9"/>
      <c r="D100" s="15"/>
      <c r="E100" s="9"/>
      <c r="F100" s="9" t="str">
        <f>[17]Образец!D54</f>
        <v>должность</v>
      </c>
      <c r="G100" s="9"/>
      <c r="H100" s="9"/>
      <c r="I100" s="77" t="str">
        <f>[17]Образец!G54</f>
        <v>подпись</v>
      </c>
      <c r="J100" s="9" t="str">
        <f>[17]Образец!H54</f>
        <v>Ф.И.О.</v>
      </c>
      <c r="K100" s="9"/>
      <c r="L100" s="9"/>
      <c r="M100" s="9"/>
      <c r="N100" s="9"/>
      <c r="O100" s="9"/>
    </row>
    <row r="101" spans="1:15" s="8" customFormat="1" x14ac:dyDescent="0.25">
      <c r="A101" s="9"/>
      <c r="B101" s="9"/>
      <c r="C101" s="9"/>
      <c r="D101" s="15"/>
      <c r="E101" s="9"/>
      <c r="F101" s="9"/>
      <c r="G101" s="9"/>
      <c r="H101" s="9"/>
      <c r="I101" s="77">
        <f>[17]Образец!G55</f>
        <v>0</v>
      </c>
      <c r="J101" s="9"/>
      <c r="K101" s="9"/>
      <c r="L101" s="9"/>
      <c r="M101" s="9"/>
      <c r="N101" s="9"/>
      <c r="O101" s="9"/>
    </row>
  </sheetData>
  <mergeCells count="33">
    <mergeCell ref="A61:O61"/>
    <mergeCell ref="A81:O81"/>
    <mergeCell ref="A86:O86"/>
    <mergeCell ref="A87:O87"/>
    <mergeCell ref="A89:O89"/>
    <mergeCell ref="A30:O30"/>
    <mergeCell ref="A17:A22"/>
    <mergeCell ref="B17:B22"/>
    <mergeCell ref="F17:F22"/>
    <mergeCell ref="G17:G22"/>
    <mergeCell ref="H17:H22"/>
    <mergeCell ref="J17:J22"/>
    <mergeCell ref="K17:K22"/>
    <mergeCell ref="L17:L22"/>
    <mergeCell ref="M17:M22"/>
    <mergeCell ref="N17:N22"/>
    <mergeCell ref="A23:O23"/>
    <mergeCell ref="K13:K15"/>
    <mergeCell ref="L13:L15"/>
    <mergeCell ref="M13:N14"/>
    <mergeCell ref="O13:O15"/>
    <mergeCell ref="C14:C15"/>
    <mergeCell ref="D14:D15"/>
    <mergeCell ref="E14:E15"/>
    <mergeCell ref="F14:F15"/>
    <mergeCell ref="G14:G15"/>
    <mergeCell ref="H14:H15"/>
    <mergeCell ref="J13:J15"/>
    <mergeCell ref="A13:A15"/>
    <mergeCell ref="B13:B15"/>
    <mergeCell ref="C13:E13"/>
    <mergeCell ref="F13:H13"/>
    <mergeCell ref="I13:I15"/>
  </mergeCells>
  <pageMargins left="0.23622047244094491" right="0.23622047244094491" top="0.39370078740157483" bottom="0.39370078740157483" header="0.31496062992125984" footer="0.31496062992125984"/>
  <pageSetup paperSize="9" scale="68" fitToHeight="6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workbookViewId="0">
      <selection activeCell="E3" sqref="E3"/>
    </sheetView>
  </sheetViews>
  <sheetFormatPr defaultColWidth="9.140625" defaultRowHeight="12.75" x14ac:dyDescent="0.25"/>
  <cols>
    <col min="1" max="1" width="8.5703125" style="9" customWidth="1"/>
    <col min="2" max="2" width="13.140625" style="9" customWidth="1"/>
    <col min="3" max="3" width="5.85546875" style="9" customWidth="1"/>
    <col min="4" max="4" width="21.7109375" style="15" customWidth="1"/>
    <col min="5" max="5" width="5.42578125" style="9" customWidth="1"/>
    <col min="6" max="6" width="14.7109375" style="9" customWidth="1"/>
    <col min="7" max="8" width="13.85546875" style="9" customWidth="1"/>
    <col min="9" max="9" width="13" style="9" customWidth="1"/>
    <col min="10" max="10" width="13.85546875" style="9" customWidth="1"/>
    <col min="11" max="11" width="19.42578125" style="9" customWidth="1"/>
    <col min="12" max="12" width="20.140625" style="8" customWidth="1"/>
    <col min="13" max="16384" width="9.140625" style="9"/>
  </cols>
  <sheetData>
    <row r="1" spans="1:12" ht="15.75" x14ac:dyDescent="0.25">
      <c r="A1" s="61"/>
      <c r="B1" s="62"/>
      <c r="C1" s="61"/>
      <c r="D1" s="53"/>
      <c r="E1" s="54"/>
      <c r="I1" s="61"/>
      <c r="J1" s="61"/>
      <c r="K1" s="63"/>
    </row>
    <row r="2" spans="1:12" ht="15.75" x14ac:dyDescent="0.25">
      <c r="A2" s="61"/>
      <c r="B2" s="62"/>
      <c r="C2" s="61"/>
      <c r="D2" s="53"/>
      <c r="E2" s="54"/>
      <c r="J2" s="61" t="s">
        <v>207</v>
      </c>
      <c r="K2" s="61"/>
    </row>
    <row r="3" spans="1:12" s="7" customFormat="1" ht="18.75" x14ac:dyDescent="0.25">
      <c r="A3" s="55" t="s">
        <v>35</v>
      </c>
      <c r="C3" s="55"/>
      <c r="D3" s="55"/>
      <c r="E3" s="56" t="s">
        <v>218</v>
      </c>
      <c r="F3" s="55"/>
      <c r="G3" s="55"/>
      <c r="L3" s="20"/>
    </row>
    <row r="4" spans="1:12" s="7" customFormat="1" ht="15.75" x14ac:dyDescent="0.25">
      <c r="A4" s="12" t="s">
        <v>106</v>
      </c>
      <c r="D4" s="12"/>
      <c r="I4" s="80"/>
      <c r="J4" s="80"/>
      <c r="K4" s="80"/>
      <c r="L4" s="20"/>
    </row>
    <row r="5" spans="1:12" s="7" customFormat="1" ht="15.75" x14ac:dyDescent="0.25">
      <c r="A5" s="12"/>
      <c r="D5" s="12"/>
      <c r="I5" s="80"/>
      <c r="J5" s="80"/>
      <c r="K5" s="80"/>
      <c r="L5" s="20"/>
    </row>
    <row r="6" spans="1:12" s="7" customFormat="1" ht="15.75" x14ac:dyDescent="0.25">
      <c r="D6" s="12"/>
      <c r="I6" s="80"/>
      <c r="J6" s="80"/>
      <c r="K6" s="80"/>
      <c r="L6" s="20"/>
    </row>
    <row r="7" spans="1:12" s="8" customFormat="1" ht="23.45" customHeight="1" x14ac:dyDescent="0.25">
      <c r="A7" s="85" t="s">
        <v>0</v>
      </c>
      <c r="B7" s="85" t="s">
        <v>6</v>
      </c>
      <c r="C7" s="86" t="s">
        <v>1</v>
      </c>
      <c r="D7" s="87"/>
      <c r="E7" s="88"/>
      <c r="F7" s="92" t="s">
        <v>12</v>
      </c>
      <c r="G7" s="92" t="s">
        <v>4</v>
      </c>
      <c r="H7" s="92" t="s">
        <v>5</v>
      </c>
      <c r="I7" s="95" t="s">
        <v>13</v>
      </c>
      <c r="J7" s="96"/>
      <c r="K7" s="92" t="s">
        <v>2</v>
      </c>
    </row>
    <row r="8" spans="1:12" s="8" customFormat="1" ht="58.15" customHeight="1" x14ac:dyDescent="0.25">
      <c r="A8" s="85"/>
      <c r="B8" s="85"/>
      <c r="C8" s="92" t="s">
        <v>10</v>
      </c>
      <c r="D8" s="92" t="s">
        <v>9</v>
      </c>
      <c r="E8" s="92" t="s">
        <v>11</v>
      </c>
      <c r="F8" s="93"/>
      <c r="G8" s="93"/>
      <c r="H8" s="93"/>
      <c r="I8" s="97"/>
      <c r="J8" s="98"/>
      <c r="K8" s="93"/>
    </row>
    <row r="9" spans="1:12" s="8" customFormat="1" ht="19.149999999999999" customHeight="1" x14ac:dyDescent="0.25">
      <c r="A9" s="85"/>
      <c r="B9" s="85"/>
      <c r="C9" s="99"/>
      <c r="D9" s="99"/>
      <c r="E9" s="99"/>
      <c r="F9" s="94"/>
      <c r="G9" s="94"/>
      <c r="H9" s="94"/>
      <c r="I9" s="84" t="s">
        <v>14</v>
      </c>
      <c r="J9" s="84" t="s">
        <v>15</v>
      </c>
      <c r="K9" s="94"/>
    </row>
    <row r="10" spans="1:12" s="8" customFormat="1" x14ac:dyDescent="0.25">
      <c r="A10" s="50">
        <v>1</v>
      </c>
      <c r="B10" s="50">
        <v>2</v>
      </c>
      <c r="C10" s="50">
        <v>3</v>
      </c>
      <c r="D10" s="13">
        <v>4</v>
      </c>
      <c r="E10" s="50">
        <v>5</v>
      </c>
      <c r="F10" s="50">
        <v>10</v>
      </c>
      <c r="G10" s="50">
        <v>11</v>
      </c>
      <c r="H10" s="50">
        <v>12</v>
      </c>
      <c r="I10" s="50">
        <v>13</v>
      </c>
      <c r="J10" s="50">
        <v>14</v>
      </c>
      <c r="K10" s="50">
        <v>15</v>
      </c>
    </row>
    <row r="11" spans="1:12" s="8" customFormat="1" ht="54" hidden="1" customHeight="1" x14ac:dyDescent="0.25">
      <c r="A11" s="105">
        <v>2</v>
      </c>
      <c r="B11" s="105" t="s">
        <v>40</v>
      </c>
      <c r="C11" s="36"/>
      <c r="D11" s="13" t="s">
        <v>57</v>
      </c>
      <c r="E11" s="6" t="s">
        <v>23</v>
      </c>
      <c r="F11" s="117" t="s">
        <v>22</v>
      </c>
      <c r="G11" s="120">
        <v>42675</v>
      </c>
      <c r="H11" s="120">
        <v>43070</v>
      </c>
      <c r="I11" s="120" t="s">
        <v>14</v>
      </c>
      <c r="J11" s="120">
        <v>42644</v>
      </c>
      <c r="K11" s="50" t="s">
        <v>31</v>
      </c>
    </row>
    <row r="12" spans="1:12" s="8" customFormat="1" ht="54" hidden="1" customHeight="1" x14ac:dyDescent="0.25">
      <c r="A12" s="106"/>
      <c r="B12" s="106"/>
      <c r="C12" s="36"/>
      <c r="D12" s="13" t="s">
        <v>58</v>
      </c>
      <c r="E12" s="6" t="s">
        <v>23</v>
      </c>
      <c r="F12" s="118"/>
      <c r="G12" s="121"/>
      <c r="H12" s="121"/>
      <c r="I12" s="121"/>
      <c r="J12" s="121"/>
      <c r="K12" s="50" t="s">
        <v>31</v>
      </c>
    </row>
    <row r="13" spans="1:12" s="8" customFormat="1" ht="54" hidden="1" customHeight="1" x14ac:dyDescent="0.25">
      <c r="A13" s="106"/>
      <c r="B13" s="106"/>
      <c r="C13" s="36"/>
      <c r="D13" s="13" t="s">
        <v>59</v>
      </c>
      <c r="E13" s="6" t="s">
        <v>23</v>
      </c>
      <c r="F13" s="118"/>
      <c r="G13" s="121"/>
      <c r="H13" s="121"/>
      <c r="I13" s="121"/>
      <c r="J13" s="121"/>
      <c r="K13" s="50" t="s">
        <v>31</v>
      </c>
    </row>
    <row r="14" spans="1:12" s="8" customFormat="1" ht="51" hidden="1" customHeight="1" x14ac:dyDescent="0.25">
      <c r="A14" s="106"/>
      <c r="B14" s="106"/>
      <c r="C14" s="36"/>
      <c r="D14" s="13" t="s">
        <v>60</v>
      </c>
      <c r="E14" s="6" t="s">
        <v>23</v>
      </c>
      <c r="F14" s="118"/>
      <c r="G14" s="121"/>
      <c r="H14" s="121"/>
      <c r="I14" s="121"/>
      <c r="J14" s="121"/>
      <c r="K14" s="50" t="s">
        <v>31</v>
      </c>
    </row>
    <row r="15" spans="1:12" s="8" customFormat="1" ht="59.25" hidden="1" customHeight="1" x14ac:dyDescent="0.25">
      <c r="A15" s="106"/>
      <c r="B15" s="106"/>
      <c r="C15" s="48"/>
      <c r="D15" s="13" t="s">
        <v>61</v>
      </c>
      <c r="E15" s="48" t="s">
        <v>24</v>
      </c>
      <c r="F15" s="118"/>
      <c r="G15" s="121"/>
      <c r="H15" s="121"/>
      <c r="I15" s="121"/>
      <c r="J15" s="121"/>
      <c r="K15" s="50" t="s">
        <v>31</v>
      </c>
    </row>
    <row r="16" spans="1:12" s="8" customFormat="1" ht="48" hidden="1" customHeight="1" x14ac:dyDescent="0.25">
      <c r="A16" s="107"/>
      <c r="B16" s="107"/>
      <c r="C16" s="48"/>
      <c r="D16" s="13" t="s">
        <v>62</v>
      </c>
      <c r="E16" s="48" t="s">
        <v>24</v>
      </c>
      <c r="F16" s="119"/>
      <c r="G16" s="122"/>
      <c r="H16" s="122"/>
      <c r="I16" s="122"/>
      <c r="J16" s="122"/>
      <c r="K16" s="50" t="s">
        <v>31</v>
      </c>
    </row>
    <row r="17" spans="1:12" s="8" customFormat="1" ht="20.25" hidden="1" customHeight="1" x14ac:dyDescent="0.25">
      <c r="A17" s="102" t="s">
        <v>18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4"/>
    </row>
    <row r="18" spans="1:12" s="8" customFormat="1" ht="51" hidden="1" x14ac:dyDescent="0.25">
      <c r="A18" s="50">
        <v>3</v>
      </c>
      <c r="B18" s="50" t="s">
        <v>41</v>
      </c>
      <c r="C18" s="36"/>
      <c r="D18" s="14" t="s">
        <v>26</v>
      </c>
      <c r="E18" s="6" t="s">
        <v>23</v>
      </c>
      <c r="F18" s="50" t="s">
        <v>52</v>
      </c>
      <c r="G18" s="1">
        <v>42552</v>
      </c>
      <c r="H18" s="1">
        <v>42795</v>
      </c>
      <c r="I18" s="1">
        <v>42430</v>
      </c>
      <c r="J18" s="1">
        <v>42522</v>
      </c>
      <c r="K18" s="50" t="s">
        <v>31</v>
      </c>
    </row>
    <row r="19" spans="1:12" ht="38.25" hidden="1" customHeight="1" x14ac:dyDescent="0.25">
      <c r="A19" s="50">
        <f>A18+1</f>
        <v>4</v>
      </c>
      <c r="B19" s="50" t="s">
        <v>42</v>
      </c>
      <c r="C19" s="36"/>
      <c r="D19" s="14" t="s">
        <v>27</v>
      </c>
      <c r="E19" s="6" t="s">
        <v>23</v>
      </c>
      <c r="F19" s="50" t="s">
        <v>52</v>
      </c>
      <c r="G19" s="1">
        <v>42522</v>
      </c>
      <c r="H19" s="4">
        <v>42705</v>
      </c>
      <c r="I19" s="1">
        <v>42430</v>
      </c>
      <c r="J19" s="1">
        <v>42491</v>
      </c>
      <c r="K19" s="50" t="s">
        <v>31</v>
      </c>
    </row>
    <row r="20" spans="1:12" ht="36.6" hidden="1" customHeight="1" x14ac:dyDescent="0.25">
      <c r="A20" s="25">
        <f t="shared" ref="A20:A23" si="0">A19+1</f>
        <v>5</v>
      </c>
      <c r="B20" s="25" t="s">
        <v>43</v>
      </c>
      <c r="C20" s="29"/>
      <c r="D20" s="27" t="s">
        <v>30</v>
      </c>
      <c r="E20" s="25" t="s">
        <v>23</v>
      </c>
      <c r="F20" s="25" t="s">
        <v>52</v>
      </c>
      <c r="G20" s="30">
        <v>42491</v>
      </c>
      <c r="H20" s="30">
        <v>42705</v>
      </c>
      <c r="I20" s="30">
        <v>42401</v>
      </c>
      <c r="J20" s="30">
        <v>42491</v>
      </c>
      <c r="K20" s="25" t="s">
        <v>31</v>
      </c>
    </row>
    <row r="21" spans="1:12" ht="33" hidden="1" customHeight="1" x14ac:dyDescent="0.25">
      <c r="A21" s="22">
        <f t="shared" si="0"/>
        <v>6</v>
      </c>
      <c r="B21" s="22" t="s">
        <v>44</v>
      </c>
      <c r="C21" s="31"/>
      <c r="D21" s="27" t="s">
        <v>28</v>
      </c>
      <c r="E21" s="25" t="s">
        <v>23</v>
      </c>
      <c r="F21" s="22" t="s">
        <v>52</v>
      </c>
      <c r="G21" s="32">
        <v>42522</v>
      </c>
      <c r="H21" s="33">
        <v>42705</v>
      </c>
      <c r="I21" s="33">
        <v>42430</v>
      </c>
      <c r="J21" s="32">
        <v>42491</v>
      </c>
      <c r="K21" s="22" t="s">
        <v>32</v>
      </c>
      <c r="L21" s="8" t="s">
        <v>56</v>
      </c>
    </row>
    <row r="22" spans="1:12" ht="63.75" hidden="1" x14ac:dyDescent="0.25">
      <c r="A22" s="22">
        <f t="shared" si="0"/>
        <v>7</v>
      </c>
      <c r="B22" s="22" t="s">
        <v>45</v>
      </c>
      <c r="C22" s="31"/>
      <c r="D22" s="27" t="s">
        <v>34</v>
      </c>
      <c r="E22" s="25" t="s">
        <v>23</v>
      </c>
      <c r="F22" s="22" t="s">
        <v>52</v>
      </c>
      <c r="G22" s="33">
        <v>42583</v>
      </c>
      <c r="H22" s="30">
        <v>42856</v>
      </c>
      <c r="I22" s="33">
        <v>42491</v>
      </c>
      <c r="J22" s="33">
        <v>42552</v>
      </c>
      <c r="K22" s="22" t="s">
        <v>31</v>
      </c>
      <c r="L22" s="8" t="s">
        <v>56</v>
      </c>
    </row>
    <row r="23" spans="1:12" ht="51" hidden="1" x14ac:dyDescent="0.25">
      <c r="A23" s="50">
        <f t="shared" si="0"/>
        <v>8</v>
      </c>
      <c r="B23" s="50" t="s">
        <v>46</v>
      </c>
      <c r="C23" s="36"/>
      <c r="D23" s="14" t="s">
        <v>29</v>
      </c>
      <c r="E23" s="6" t="s">
        <v>23</v>
      </c>
      <c r="F23" s="50" t="s">
        <v>52</v>
      </c>
      <c r="G23" s="5">
        <v>42614</v>
      </c>
      <c r="H23" s="1">
        <v>43070</v>
      </c>
      <c r="I23" s="1">
        <v>42522</v>
      </c>
      <c r="J23" s="5">
        <v>42583</v>
      </c>
      <c r="K23" s="50" t="s">
        <v>31</v>
      </c>
      <c r="L23" s="8" t="s">
        <v>55</v>
      </c>
    </row>
    <row r="24" spans="1:12" ht="23.25" hidden="1" customHeight="1" x14ac:dyDescent="0.25">
      <c r="A24" s="102" t="s">
        <v>19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4"/>
    </row>
    <row r="25" spans="1:12" ht="39" hidden="1" customHeight="1" x14ac:dyDescent="0.25">
      <c r="A25" s="50">
        <v>9</v>
      </c>
      <c r="B25" s="16" t="s">
        <v>47</v>
      </c>
      <c r="C25" s="16"/>
      <c r="D25" s="17" t="s">
        <v>17</v>
      </c>
      <c r="E25" s="16" t="s">
        <v>24</v>
      </c>
      <c r="F25" s="16" t="s">
        <v>52</v>
      </c>
      <c r="G25" s="18">
        <v>42583</v>
      </c>
      <c r="H25" s="18">
        <v>42795</v>
      </c>
      <c r="I25" s="19">
        <v>42491</v>
      </c>
      <c r="J25" s="19">
        <v>42552</v>
      </c>
      <c r="K25" s="16" t="s">
        <v>31</v>
      </c>
    </row>
    <row r="26" spans="1:12" ht="42.75" hidden="1" customHeight="1" x14ac:dyDescent="0.25">
      <c r="A26" s="50">
        <f>A25+1</f>
        <v>10</v>
      </c>
      <c r="B26" s="22" t="s">
        <v>48</v>
      </c>
      <c r="C26" s="26"/>
      <c r="D26" s="27" t="s">
        <v>20</v>
      </c>
      <c r="E26" s="25" t="s">
        <v>24</v>
      </c>
      <c r="F26" s="22" t="s">
        <v>52</v>
      </c>
      <c r="G26" s="28">
        <v>42522</v>
      </c>
      <c r="H26" s="33">
        <v>43070</v>
      </c>
      <c r="I26" s="28">
        <v>42401</v>
      </c>
      <c r="J26" s="28">
        <v>42491</v>
      </c>
      <c r="K26" s="25" t="s">
        <v>31</v>
      </c>
      <c r="L26" s="8" t="s">
        <v>56</v>
      </c>
    </row>
    <row r="27" spans="1:12" ht="42" hidden="1" customHeight="1" x14ac:dyDescent="0.25">
      <c r="A27" s="50">
        <f t="shared" ref="A27:A29" si="1">A26+1</f>
        <v>11</v>
      </c>
      <c r="B27" s="22" t="s">
        <v>49</v>
      </c>
      <c r="C27" s="21"/>
      <c r="D27" s="23" t="s">
        <v>36</v>
      </c>
      <c r="E27" s="22" t="s">
        <v>24</v>
      </c>
      <c r="F27" s="22" t="s">
        <v>52</v>
      </c>
      <c r="G27" s="24">
        <v>42583</v>
      </c>
      <c r="H27" s="33">
        <v>43101</v>
      </c>
      <c r="I27" s="10">
        <v>42491</v>
      </c>
      <c r="J27" s="24">
        <v>42583</v>
      </c>
      <c r="K27" s="22" t="s">
        <v>31</v>
      </c>
      <c r="L27" s="8" t="s">
        <v>56</v>
      </c>
    </row>
    <row r="28" spans="1:12" ht="51.75" hidden="1" customHeight="1" x14ac:dyDescent="0.25">
      <c r="A28" s="50">
        <f t="shared" si="1"/>
        <v>12</v>
      </c>
      <c r="B28" s="22" t="s">
        <v>50</v>
      </c>
      <c r="C28" s="21"/>
      <c r="D28" s="23" t="s">
        <v>25</v>
      </c>
      <c r="E28" s="22" t="s">
        <v>24</v>
      </c>
      <c r="F28" s="22" t="s">
        <v>52</v>
      </c>
      <c r="G28" s="24">
        <v>42583</v>
      </c>
      <c r="H28" s="33">
        <v>43132</v>
      </c>
      <c r="I28" s="10">
        <v>42491</v>
      </c>
      <c r="J28" s="24">
        <v>42583</v>
      </c>
      <c r="K28" s="22" t="s">
        <v>31</v>
      </c>
      <c r="L28" s="8" t="s">
        <v>56</v>
      </c>
    </row>
    <row r="29" spans="1:12" ht="54" hidden="1" customHeight="1" x14ac:dyDescent="0.25">
      <c r="A29" s="50">
        <f t="shared" si="1"/>
        <v>13</v>
      </c>
      <c r="B29" s="22" t="s">
        <v>51</v>
      </c>
      <c r="C29" s="26"/>
      <c r="D29" s="27" t="s">
        <v>21</v>
      </c>
      <c r="E29" s="25" t="s">
        <v>24</v>
      </c>
      <c r="F29" s="22" t="s">
        <v>52</v>
      </c>
      <c r="G29" s="5">
        <v>42614</v>
      </c>
      <c r="H29" s="1">
        <v>43070</v>
      </c>
      <c r="I29" s="1">
        <v>42522</v>
      </c>
      <c r="J29" s="5">
        <v>42583</v>
      </c>
      <c r="K29" s="25" t="s">
        <v>31</v>
      </c>
      <c r="L29" s="8" t="s">
        <v>56</v>
      </c>
    </row>
    <row r="30" spans="1:12" ht="51" x14ac:dyDescent="0.25">
      <c r="A30" s="48" t="s">
        <v>180</v>
      </c>
      <c r="B30" s="50" t="s">
        <v>176</v>
      </c>
      <c r="C30" s="57"/>
      <c r="D30" s="57" t="s">
        <v>169</v>
      </c>
      <c r="E30" s="48" t="s">
        <v>173</v>
      </c>
      <c r="F30" s="50" t="s">
        <v>52</v>
      </c>
      <c r="G30" s="10" t="s">
        <v>267</v>
      </c>
      <c r="H30" s="10" t="s">
        <v>267</v>
      </c>
      <c r="I30" s="10" t="s">
        <v>267</v>
      </c>
      <c r="J30" s="10" t="s">
        <v>267</v>
      </c>
      <c r="K30" s="25" t="s">
        <v>109</v>
      </c>
    </row>
    <row r="31" spans="1:12" ht="51" x14ac:dyDescent="0.25">
      <c r="A31" s="48" t="s">
        <v>181</v>
      </c>
      <c r="B31" s="50" t="s">
        <v>176</v>
      </c>
      <c r="C31" s="57"/>
      <c r="D31" s="57" t="s">
        <v>228</v>
      </c>
      <c r="E31" s="48" t="s">
        <v>173</v>
      </c>
      <c r="F31" s="50" t="s">
        <v>52</v>
      </c>
      <c r="G31" s="10" t="s">
        <v>268</v>
      </c>
      <c r="H31" s="10" t="s">
        <v>268</v>
      </c>
      <c r="I31" s="10" t="s">
        <v>268</v>
      </c>
      <c r="J31" s="10" t="s">
        <v>268</v>
      </c>
      <c r="K31" s="25" t="s">
        <v>109</v>
      </c>
    </row>
    <row r="32" spans="1:12" ht="51" x14ac:dyDescent="0.25">
      <c r="A32" s="48" t="s">
        <v>182</v>
      </c>
      <c r="B32" s="50" t="s">
        <v>176</v>
      </c>
      <c r="C32" s="57"/>
      <c r="D32" s="57" t="s">
        <v>144</v>
      </c>
      <c r="E32" s="48" t="s">
        <v>173</v>
      </c>
      <c r="F32" s="50" t="s">
        <v>22</v>
      </c>
      <c r="G32" s="10" t="s">
        <v>269</v>
      </c>
      <c r="H32" s="10" t="s">
        <v>269</v>
      </c>
      <c r="I32" s="10" t="s">
        <v>269</v>
      </c>
      <c r="J32" s="10" t="s">
        <v>269</v>
      </c>
      <c r="K32" s="25" t="s">
        <v>109</v>
      </c>
    </row>
    <row r="33" spans="1:12" ht="63.75" x14ac:dyDescent="0.25">
      <c r="A33" s="48" t="s">
        <v>183</v>
      </c>
      <c r="B33" s="50" t="s">
        <v>176</v>
      </c>
      <c r="C33" s="57"/>
      <c r="D33" s="57" t="s">
        <v>294</v>
      </c>
      <c r="E33" s="57" t="s">
        <v>173</v>
      </c>
      <c r="F33" s="50" t="s">
        <v>52</v>
      </c>
      <c r="G33" s="3" t="s">
        <v>270</v>
      </c>
      <c r="H33" s="3" t="s">
        <v>270</v>
      </c>
      <c r="I33" s="3" t="s">
        <v>270</v>
      </c>
      <c r="J33" s="3" t="s">
        <v>270</v>
      </c>
      <c r="K33" s="25" t="s">
        <v>109</v>
      </c>
    </row>
    <row r="34" spans="1:12" ht="51" x14ac:dyDescent="0.25">
      <c r="A34" s="48" t="s">
        <v>184</v>
      </c>
      <c r="B34" s="50" t="s">
        <v>176</v>
      </c>
      <c r="C34" s="57"/>
      <c r="D34" s="43" t="s">
        <v>170</v>
      </c>
      <c r="E34" s="57" t="s">
        <v>173</v>
      </c>
      <c r="F34" s="50" t="s">
        <v>52</v>
      </c>
      <c r="G34" s="10" t="s">
        <v>267</v>
      </c>
      <c r="H34" s="10" t="s">
        <v>267</v>
      </c>
      <c r="I34" s="3">
        <v>44166</v>
      </c>
      <c r="J34" s="10">
        <v>44197</v>
      </c>
      <c r="K34" s="25" t="s">
        <v>109</v>
      </c>
    </row>
    <row r="35" spans="1:12" ht="48" customHeight="1" x14ac:dyDescent="0.25">
      <c r="A35" s="48" t="s">
        <v>185</v>
      </c>
      <c r="B35" s="50" t="s">
        <v>176</v>
      </c>
      <c r="C35" s="48"/>
      <c r="D35" s="57" t="s">
        <v>132</v>
      </c>
      <c r="E35" s="48" t="s">
        <v>173</v>
      </c>
      <c r="F35" s="50" t="s">
        <v>52</v>
      </c>
      <c r="G35" s="10" t="s">
        <v>269</v>
      </c>
      <c r="H35" s="10" t="s">
        <v>269</v>
      </c>
      <c r="I35" s="10" t="s">
        <v>269</v>
      </c>
      <c r="J35" s="10" t="s">
        <v>269</v>
      </c>
      <c r="K35" s="25" t="s">
        <v>109</v>
      </c>
    </row>
    <row r="36" spans="1:12" ht="51" x14ac:dyDescent="0.25">
      <c r="A36" s="48" t="s">
        <v>186</v>
      </c>
      <c r="B36" s="50" t="s">
        <v>117</v>
      </c>
      <c r="C36" s="48"/>
      <c r="D36" s="57" t="s">
        <v>295</v>
      </c>
      <c r="F36" s="50" t="s">
        <v>213</v>
      </c>
      <c r="G36" s="3" t="s">
        <v>271</v>
      </c>
      <c r="H36" s="3" t="s">
        <v>271</v>
      </c>
      <c r="I36" s="3" t="s">
        <v>271</v>
      </c>
      <c r="J36" s="3" t="s">
        <v>271</v>
      </c>
      <c r="K36" s="25" t="s">
        <v>109</v>
      </c>
    </row>
    <row r="37" spans="1:12" ht="66" customHeight="1" x14ac:dyDescent="0.25">
      <c r="A37" s="48" t="s">
        <v>292</v>
      </c>
      <c r="B37" s="50" t="s">
        <v>176</v>
      </c>
      <c r="C37" s="48"/>
      <c r="D37" s="57" t="s">
        <v>178</v>
      </c>
      <c r="E37" s="48" t="s">
        <v>173</v>
      </c>
      <c r="F37" s="50" t="s">
        <v>22</v>
      </c>
      <c r="G37" s="10" t="s">
        <v>267</v>
      </c>
      <c r="H37" s="10" t="s">
        <v>267</v>
      </c>
      <c r="I37" s="10" t="s">
        <v>267</v>
      </c>
      <c r="J37" s="10" t="s">
        <v>267</v>
      </c>
      <c r="K37" s="25" t="s">
        <v>109</v>
      </c>
    </row>
    <row r="38" spans="1:12" ht="66" customHeight="1" x14ac:dyDescent="0.25">
      <c r="A38" s="48" t="s">
        <v>188</v>
      </c>
      <c r="B38" s="50" t="s">
        <v>176</v>
      </c>
      <c r="C38" s="48"/>
      <c r="D38" s="57" t="s">
        <v>221</v>
      </c>
      <c r="E38" s="48" t="s">
        <v>173</v>
      </c>
      <c r="F38" s="50" t="s">
        <v>22</v>
      </c>
      <c r="G38" s="3" t="s">
        <v>270</v>
      </c>
      <c r="H38" s="3" t="s">
        <v>270</v>
      </c>
      <c r="I38" s="3" t="s">
        <v>270</v>
      </c>
      <c r="J38" s="3" t="s">
        <v>270</v>
      </c>
      <c r="K38" s="25" t="s">
        <v>109</v>
      </c>
    </row>
    <row r="39" spans="1:12" ht="79.5" customHeight="1" x14ac:dyDescent="0.25">
      <c r="A39" s="48" t="s">
        <v>293</v>
      </c>
      <c r="B39" s="50" t="s">
        <v>176</v>
      </c>
      <c r="C39" s="48"/>
      <c r="D39" s="42" t="s">
        <v>226</v>
      </c>
      <c r="E39" s="48" t="s">
        <v>173</v>
      </c>
      <c r="F39" s="50" t="s">
        <v>22</v>
      </c>
      <c r="G39" s="3" t="s">
        <v>272</v>
      </c>
      <c r="H39" s="3" t="s">
        <v>272</v>
      </c>
      <c r="I39" s="3" t="s">
        <v>272</v>
      </c>
      <c r="J39" s="3" t="s">
        <v>272</v>
      </c>
      <c r="K39" s="25" t="s">
        <v>109</v>
      </c>
    </row>
    <row r="40" spans="1:12" ht="60" customHeight="1" x14ac:dyDescent="0.25">
      <c r="A40" s="48" t="s">
        <v>282</v>
      </c>
      <c r="B40" s="50" t="s">
        <v>176</v>
      </c>
      <c r="C40" s="48"/>
      <c r="D40" s="57" t="s">
        <v>151</v>
      </c>
      <c r="E40" s="48" t="s">
        <v>173</v>
      </c>
      <c r="F40" s="50" t="s">
        <v>22</v>
      </c>
      <c r="G40" s="3" t="s">
        <v>277</v>
      </c>
      <c r="H40" s="3" t="s">
        <v>267</v>
      </c>
      <c r="I40" s="3" t="s">
        <v>277</v>
      </c>
      <c r="J40" s="3" t="s">
        <v>267</v>
      </c>
      <c r="K40" s="25" t="s">
        <v>109</v>
      </c>
    </row>
    <row r="41" spans="1:12" ht="76.5" customHeight="1" x14ac:dyDescent="0.25">
      <c r="A41" s="48" t="s">
        <v>283</v>
      </c>
      <c r="B41" s="50" t="s">
        <v>176</v>
      </c>
      <c r="C41" s="48"/>
      <c r="D41" s="57" t="s">
        <v>154</v>
      </c>
      <c r="E41" s="48" t="s">
        <v>173</v>
      </c>
      <c r="F41" s="50" t="s">
        <v>52</v>
      </c>
      <c r="G41" s="10" t="s">
        <v>267</v>
      </c>
      <c r="H41" s="10" t="s">
        <v>267</v>
      </c>
      <c r="I41" s="10" t="s">
        <v>267</v>
      </c>
      <c r="J41" s="10" t="s">
        <v>267</v>
      </c>
      <c r="K41" s="25" t="s">
        <v>109</v>
      </c>
    </row>
    <row r="42" spans="1:12" ht="28.5" hidden="1" customHeight="1" x14ac:dyDescent="0.25">
      <c r="A42" s="123" t="s">
        <v>73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2" ht="130.5" hidden="1" customHeight="1" x14ac:dyDescent="0.2">
      <c r="A43" s="48">
        <v>35</v>
      </c>
      <c r="B43" s="42" t="s">
        <v>80</v>
      </c>
      <c r="C43" s="48"/>
      <c r="D43" s="35" t="s">
        <v>78</v>
      </c>
      <c r="E43" s="35"/>
      <c r="F43" s="50" t="s">
        <v>52</v>
      </c>
      <c r="G43" s="3">
        <v>42826</v>
      </c>
      <c r="H43" s="3">
        <v>43435</v>
      </c>
      <c r="I43" s="3">
        <v>42767</v>
      </c>
      <c r="J43" s="3">
        <v>42795</v>
      </c>
      <c r="K43" s="25" t="s">
        <v>31</v>
      </c>
    </row>
    <row r="44" spans="1:12" ht="108.75" hidden="1" customHeight="1" x14ac:dyDescent="0.2">
      <c r="A44" s="48">
        <v>36</v>
      </c>
      <c r="B44" s="42" t="s">
        <v>81</v>
      </c>
      <c r="C44" s="48"/>
      <c r="D44" s="35" t="s">
        <v>79</v>
      </c>
      <c r="E44" s="35"/>
      <c r="F44" s="50" t="s">
        <v>52</v>
      </c>
      <c r="G44" s="3">
        <v>42826</v>
      </c>
      <c r="H44" s="3">
        <v>43435</v>
      </c>
      <c r="I44" s="3">
        <v>42767</v>
      </c>
      <c r="J44" s="3">
        <v>42795</v>
      </c>
      <c r="K44" s="25" t="s">
        <v>31</v>
      </c>
    </row>
    <row r="45" spans="1:12" ht="49.5" customHeight="1" x14ac:dyDescent="0.25">
      <c r="A45" s="48" t="s">
        <v>192</v>
      </c>
      <c r="B45" s="42" t="s">
        <v>176</v>
      </c>
      <c r="C45" s="48"/>
      <c r="D45" s="57" t="s">
        <v>157</v>
      </c>
      <c r="E45" s="48" t="s">
        <v>173</v>
      </c>
      <c r="F45" s="50" t="s">
        <v>22</v>
      </c>
      <c r="G45" s="10" t="s">
        <v>267</v>
      </c>
      <c r="H45" s="10" t="s">
        <v>267</v>
      </c>
      <c r="I45" s="10" t="s">
        <v>267</v>
      </c>
      <c r="J45" s="10" t="s">
        <v>267</v>
      </c>
      <c r="K45" s="25" t="s">
        <v>109</v>
      </c>
    </row>
    <row r="46" spans="1:12" ht="51" x14ac:dyDescent="0.25">
      <c r="A46" s="48" t="s">
        <v>193</v>
      </c>
      <c r="B46" s="42" t="s">
        <v>176</v>
      </c>
      <c r="C46" s="48"/>
      <c r="D46" s="57" t="s">
        <v>296</v>
      </c>
      <c r="E46" s="48" t="s">
        <v>173</v>
      </c>
      <c r="F46" s="50" t="s">
        <v>22</v>
      </c>
      <c r="G46" s="10" t="s">
        <v>267</v>
      </c>
      <c r="H46" s="10" t="s">
        <v>267</v>
      </c>
      <c r="I46" s="10" t="s">
        <v>267</v>
      </c>
      <c r="J46" s="10" t="s">
        <v>267</v>
      </c>
      <c r="K46" s="25" t="s">
        <v>109</v>
      </c>
      <c r="L46" s="9"/>
    </row>
    <row r="47" spans="1:12" ht="51" x14ac:dyDescent="0.25">
      <c r="A47" s="48" t="s">
        <v>194</v>
      </c>
      <c r="B47" s="42" t="s">
        <v>176</v>
      </c>
      <c r="C47" s="48"/>
      <c r="D47" s="57" t="s">
        <v>160</v>
      </c>
      <c r="E47" s="48" t="s">
        <v>173</v>
      </c>
      <c r="F47" s="50" t="s">
        <v>22</v>
      </c>
      <c r="G47" s="10" t="s">
        <v>269</v>
      </c>
      <c r="H47" s="10" t="s">
        <v>269</v>
      </c>
      <c r="I47" s="10" t="s">
        <v>269</v>
      </c>
      <c r="J47" s="10" t="s">
        <v>269</v>
      </c>
      <c r="K47" s="25" t="s">
        <v>109</v>
      </c>
      <c r="L47" s="9"/>
    </row>
    <row r="48" spans="1:12" ht="45.75" customHeight="1" x14ac:dyDescent="0.25">
      <c r="A48" s="48" t="s">
        <v>195</v>
      </c>
      <c r="B48" s="42" t="s">
        <v>176</v>
      </c>
      <c r="C48" s="48"/>
      <c r="D48" s="57" t="s">
        <v>254</v>
      </c>
      <c r="E48" s="48" t="s">
        <v>173</v>
      </c>
      <c r="F48" s="50" t="s">
        <v>52</v>
      </c>
      <c r="G48" s="3" t="s">
        <v>272</v>
      </c>
      <c r="H48" s="3" t="s">
        <v>272</v>
      </c>
      <c r="I48" s="3" t="s">
        <v>272</v>
      </c>
      <c r="J48" s="3" t="s">
        <v>272</v>
      </c>
      <c r="K48" s="25" t="s">
        <v>109</v>
      </c>
      <c r="L48" s="9"/>
    </row>
    <row r="49" spans="1:12" ht="67.5" customHeight="1" x14ac:dyDescent="0.25">
      <c r="A49" s="48" t="s">
        <v>196</v>
      </c>
      <c r="B49" s="42" t="s">
        <v>176</v>
      </c>
      <c r="C49" s="48"/>
      <c r="D49" s="57" t="s">
        <v>233</v>
      </c>
      <c r="E49" s="48" t="s">
        <v>173</v>
      </c>
      <c r="F49" s="50" t="s">
        <v>52</v>
      </c>
      <c r="G49" s="3" t="s">
        <v>270</v>
      </c>
      <c r="H49" s="3" t="s">
        <v>270</v>
      </c>
      <c r="I49" s="3" t="s">
        <v>270</v>
      </c>
      <c r="J49" s="3" t="s">
        <v>270</v>
      </c>
      <c r="K49" s="25" t="s">
        <v>109</v>
      </c>
      <c r="L49" s="9"/>
    </row>
    <row r="50" spans="1:12" ht="43.5" customHeight="1" x14ac:dyDescent="0.25">
      <c r="A50" s="48" t="s">
        <v>278</v>
      </c>
      <c r="B50" s="42" t="s">
        <v>176</v>
      </c>
      <c r="C50" s="48"/>
      <c r="D50" s="57" t="s">
        <v>235</v>
      </c>
      <c r="E50" s="48" t="s">
        <v>173</v>
      </c>
      <c r="F50" s="50" t="s">
        <v>52</v>
      </c>
      <c r="G50" s="3" t="s">
        <v>272</v>
      </c>
      <c r="H50" s="3" t="s">
        <v>272</v>
      </c>
      <c r="I50" s="3" t="s">
        <v>272</v>
      </c>
      <c r="J50" s="3" t="s">
        <v>272</v>
      </c>
      <c r="K50" s="25" t="s">
        <v>109</v>
      </c>
      <c r="L50" s="9"/>
    </row>
    <row r="51" spans="1:12" ht="43.5" customHeight="1" x14ac:dyDescent="0.25">
      <c r="A51" s="48" t="s">
        <v>231</v>
      </c>
      <c r="B51" s="42" t="s">
        <v>176</v>
      </c>
      <c r="C51" s="48"/>
      <c r="D51" s="57" t="s">
        <v>237</v>
      </c>
      <c r="E51" s="48" t="s">
        <v>173</v>
      </c>
      <c r="F51" s="50" t="s">
        <v>22</v>
      </c>
      <c r="G51" s="3" t="s">
        <v>272</v>
      </c>
      <c r="H51" s="3" t="s">
        <v>272</v>
      </c>
      <c r="I51" s="3" t="s">
        <v>272</v>
      </c>
      <c r="J51" s="3" t="s">
        <v>272</v>
      </c>
      <c r="K51" s="25" t="s">
        <v>109</v>
      </c>
      <c r="L51" s="9"/>
    </row>
    <row r="52" spans="1:12" ht="45" customHeight="1" x14ac:dyDescent="0.25">
      <c r="A52" s="48" t="s">
        <v>284</v>
      </c>
      <c r="B52" s="42" t="s">
        <v>176</v>
      </c>
      <c r="C52" s="48"/>
      <c r="D52" s="57" t="s">
        <v>242</v>
      </c>
      <c r="E52" s="48" t="s">
        <v>173</v>
      </c>
      <c r="F52" s="50" t="s">
        <v>52</v>
      </c>
      <c r="G52" s="3" t="s">
        <v>270</v>
      </c>
      <c r="H52" s="3" t="s">
        <v>270</v>
      </c>
      <c r="I52" s="3" t="s">
        <v>270</v>
      </c>
      <c r="J52" s="3" t="s">
        <v>270</v>
      </c>
      <c r="K52" s="25" t="s">
        <v>109</v>
      </c>
      <c r="L52" s="9"/>
    </row>
    <row r="53" spans="1:12" ht="45" customHeight="1" x14ac:dyDescent="0.25">
      <c r="A53" s="48" t="s">
        <v>279</v>
      </c>
      <c r="B53" s="42" t="s">
        <v>176</v>
      </c>
      <c r="C53" s="48"/>
      <c r="D53" s="57" t="s">
        <v>246</v>
      </c>
      <c r="E53" s="48" t="s">
        <v>173</v>
      </c>
      <c r="F53" s="50" t="s">
        <v>22</v>
      </c>
      <c r="G53" s="3" t="s">
        <v>268</v>
      </c>
      <c r="H53" s="3" t="s">
        <v>268</v>
      </c>
      <c r="I53" s="3" t="s">
        <v>268</v>
      </c>
      <c r="J53" s="3" t="s">
        <v>268</v>
      </c>
      <c r="K53" s="25" t="s">
        <v>109</v>
      </c>
      <c r="L53" s="9"/>
    </row>
    <row r="54" spans="1:12" ht="45" customHeight="1" x14ac:dyDescent="0.25">
      <c r="A54" s="48" t="s">
        <v>285</v>
      </c>
      <c r="B54" s="42" t="s">
        <v>176</v>
      </c>
      <c r="C54" s="48"/>
      <c r="D54" s="57" t="s">
        <v>249</v>
      </c>
      <c r="E54" s="48"/>
      <c r="F54" s="50" t="s">
        <v>52</v>
      </c>
      <c r="G54" s="3" t="s">
        <v>267</v>
      </c>
      <c r="H54" s="3" t="s">
        <v>267</v>
      </c>
      <c r="I54" s="3" t="s">
        <v>267</v>
      </c>
      <c r="J54" s="3" t="s">
        <v>267</v>
      </c>
      <c r="K54" s="25" t="s">
        <v>109</v>
      </c>
      <c r="L54" s="9"/>
    </row>
    <row r="55" spans="1:12" ht="45" customHeight="1" x14ac:dyDescent="0.25">
      <c r="A55" s="48" t="s">
        <v>286</v>
      </c>
      <c r="B55" s="42" t="s">
        <v>176</v>
      </c>
      <c r="C55" s="48"/>
      <c r="D55" s="57" t="s">
        <v>251</v>
      </c>
      <c r="E55" s="48"/>
      <c r="F55" s="50" t="s">
        <v>52</v>
      </c>
      <c r="G55" s="3" t="s">
        <v>272</v>
      </c>
      <c r="H55" s="3" t="s">
        <v>272</v>
      </c>
      <c r="I55" s="3" t="s">
        <v>272</v>
      </c>
      <c r="J55" s="3" t="s">
        <v>272</v>
      </c>
      <c r="K55" s="22" t="s">
        <v>109</v>
      </c>
      <c r="L55" s="9"/>
    </row>
    <row r="56" spans="1:12" ht="45" customHeight="1" x14ac:dyDescent="0.25">
      <c r="A56" s="48" t="s">
        <v>287</v>
      </c>
      <c r="B56" s="42" t="s">
        <v>176</v>
      </c>
      <c r="C56" s="48"/>
      <c r="D56" s="57" t="s">
        <v>258</v>
      </c>
      <c r="E56" s="48"/>
      <c r="F56" s="50" t="s">
        <v>22</v>
      </c>
      <c r="G56" s="3" t="s">
        <v>272</v>
      </c>
      <c r="H56" s="3" t="s">
        <v>272</v>
      </c>
      <c r="I56" s="3" t="s">
        <v>272</v>
      </c>
      <c r="J56" s="3" t="s">
        <v>272</v>
      </c>
      <c r="K56" s="22" t="s">
        <v>109</v>
      </c>
      <c r="L56" s="9"/>
    </row>
    <row r="57" spans="1:12" ht="45" customHeight="1" x14ac:dyDescent="0.25">
      <c r="A57" s="48" t="s">
        <v>288</v>
      </c>
      <c r="B57" s="42" t="s">
        <v>176</v>
      </c>
      <c r="C57" s="48"/>
      <c r="D57" s="57" t="s">
        <v>261</v>
      </c>
      <c r="E57" s="48"/>
      <c r="F57" s="50" t="s">
        <v>22</v>
      </c>
      <c r="G57" s="3" t="s">
        <v>272</v>
      </c>
      <c r="H57" s="3" t="s">
        <v>272</v>
      </c>
      <c r="I57" s="3" t="s">
        <v>272</v>
      </c>
      <c r="J57" s="3" t="s">
        <v>272</v>
      </c>
      <c r="K57" s="22" t="s">
        <v>109</v>
      </c>
      <c r="L57" s="9"/>
    </row>
    <row r="58" spans="1:12" ht="45" customHeight="1" x14ac:dyDescent="0.25">
      <c r="A58" s="48" t="s">
        <v>289</v>
      </c>
      <c r="B58" s="42" t="s">
        <v>176</v>
      </c>
      <c r="C58" s="48"/>
      <c r="D58" s="57" t="s">
        <v>265</v>
      </c>
      <c r="E58" s="48"/>
      <c r="F58" s="50" t="s">
        <v>52</v>
      </c>
      <c r="G58" s="3" t="s">
        <v>272</v>
      </c>
      <c r="H58" s="3" t="s">
        <v>272</v>
      </c>
      <c r="I58" s="3" t="s">
        <v>272</v>
      </c>
      <c r="J58" s="3" t="s">
        <v>272</v>
      </c>
      <c r="K58" s="22" t="s">
        <v>109</v>
      </c>
      <c r="L58" s="9"/>
    </row>
    <row r="59" spans="1:12" ht="54" customHeight="1" x14ac:dyDescent="0.25">
      <c r="A59" s="48" t="s">
        <v>290</v>
      </c>
      <c r="B59" s="42" t="s">
        <v>176</v>
      </c>
      <c r="C59" s="48"/>
      <c r="D59" s="83" t="s">
        <v>263</v>
      </c>
      <c r="E59" s="48"/>
      <c r="F59" s="50" t="s">
        <v>52</v>
      </c>
      <c r="G59" s="3" t="s">
        <v>272</v>
      </c>
      <c r="H59" s="3" t="s">
        <v>272</v>
      </c>
      <c r="I59" s="3" t="s">
        <v>272</v>
      </c>
      <c r="J59" s="3" t="s">
        <v>272</v>
      </c>
      <c r="K59" s="22" t="s">
        <v>109</v>
      </c>
      <c r="L59" s="9"/>
    </row>
    <row r="60" spans="1:12" ht="115.5" customHeight="1" x14ac:dyDescent="0.25">
      <c r="A60" s="48" t="s">
        <v>291</v>
      </c>
      <c r="B60" s="42" t="s">
        <v>176</v>
      </c>
      <c r="C60" s="48"/>
      <c r="D60" s="57" t="s">
        <v>165</v>
      </c>
      <c r="E60" s="48" t="s">
        <v>173</v>
      </c>
      <c r="F60" s="50" t="s">
        <v>22</v>
      </c>
      <c r="G60" s="3" t="s">
        <v>269</v>
      </c>
      <c r="H60" s="3" t="s">
        <v>269</v>
      </c>
      <c r="I60" s="3" t="s">
        <v>269</v>
      </c>
      <c r="J60" s="3" t="s">
        <v>269</v>
      </c>
      <c r="K60" s="25" t="s">
        <v>109</v>
      </c>
      <c r="L60" s="9"/>
    </row>
    <row r="61" spans="1:12" ht="15.75" hidden="1" x14ac:dyDescent="0.25">
      <c r="A61" s="124" t="s">
        <v>63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6"/>
      <c r="L61" s="9"/>
    </row>
    <row r="62" spans="1:12" ht="51" hidden="1" x14ac:dyDescent="0.2">
      <c r="A62" s="35">
        <v>43</v>
      </c>
      <c r="B62" s="42" t="s">
        <v>82</v>
      </c>
      <c r="C62" s="35"/>
      <c r="D62" s="35" t="s">
        <v>64</v>
      </c>
      <c r="E62" s="35"/>
      <c r="F62" s="50" t="s">
        <v>52</v>
      </c>
      <c r="G62" s="40">
        <v>42856</v>
      </c>
      <c r="H62" s="35" t="s">
        <v>67</v>
      </c>
      <c r="I62" s="40">
        <v>42767</v>
      </c>
      <c r="J62" s="40">
        <v>42826</v>
      </c>
      <c r="K62" s="35" t="s">
        <v>77</v>
      </c>
    </row>
    <row r="63" spans="1:12" ht="63.75" hidden="1" x14ac:dyDescent="0.2">
      <c r="A63" s="35">
        <f>1+A62</f>
        <v>44</v>
      </c>
      <c r="B63" s="42" t="s">
        <v>83</v>
      </c>
      <c r="C63" s="35"/>
      <c r="D63" s="35" t="s">
        <v>68</v>
      </c>
      <c r="E63" s="35"/>
      <c r="F63" s="50" t="s">
        <v>52</v>
      </c>
      <c r="G63" s="40">
        <v>42856</v>
      </c>
      <c r="H63" s="35" t="s">
        <v>67</v>
      </c>
      <c r="I63" s="40">
        <v>42767</v>
      </c>
      <c r="J63" s="40">
        <v>42826</v>
      </c>
      <c r="K63" s="35" t="s">
        <v>77</v>
      </c>
    </row>
    <row r="64" spans="1:12" ht="51" hidden="1" x14ac:dyDescent="0.2">
      <c r="A64" s="35">
        <f t="shared" ref="A64:A65" si="2">1+A63</f>
        <v>45</v>
      </c>
      <c r="B64" s="42" t="s">
        <v>84</v>
      </c>
      <c r="C64" s="35"/>
      <c r="D64" s="35" t="s">
        <v>69</v>
      </c>
      <c r="E64" s="35"/>
      <c r="F64" s="50" t="s">
        <v>52</v>
      </c>
      <c r="G64" s="40">
        <v>42856</v>
      </c>
      <c r="H64" s="35" t="s">
        <v>67</v>
      </c>
      <c r="I64" s="40">
        <v>42767</v>
      </c>
      <c r="J64" s="40">
        <v>42826</v>
      </c>
      <c r="K64" s="35" t="s">
        <v>77</v>
      </c>
    </row>
    <row r="65" spans="1:11" ht="63.75" hidden="1" x14ac:dyDescent="0.2">
      <c r="A65" s="35">
        <f t="shared" si="2"/>
        <v>46</v>
      </c>
      <c r="B65" s="42" t="s">
        <v>85</v>
      </c>
      <c r="C65" s="35"/>
      <c r="D65" s="35" t="s">
        <v>70</v>
      </c>
      <c r="E65" s="35"/>
      <c r="F65" s="50" t="s">
        <v>52</v>
      </c>
      <c r="G65" s="40">
        <v>42856</v>
      </c>
      <c r="H65" s="35" t="s">
        <v>67</v>
      </c>
      <c r="I65" s="40">
        <v>42767</v>
      </c>
      <c r="J65" s="40">
        <v>42826</v>
      </c>
      <c r="K65" s="35" t="s">
        <v>77</v>
      </c>
    </row>
    <row r="66" spans="1:11" hidden="1" x14ac:dyDescent="0.2">
      <c r="A66" s="127" t="s">
        <v>86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9"/>
    </row>
    <row r="67" spans="1:11" ht="15.75" hidden="1" x14ac:dyDescent="0.25">
      <c r="A67" s="123" t="s">
        <v>87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11" ht="51" hidden="1" x14ac:dyDescent="0.25">
      <c r="A68" s="50">
        <v>48</v>
      </c>
      <c r="B68" s="50" t="s">
        <v>98</v>
      </c>
      <c r="C68" s="50"/>
      <c r="D68" s="13" t="s">
        <v>88</v>
      </c>
      <c r="E68" s="6" t="s">
        <v>23</v>
      </c>
      <c r="F68" s="50" t="s">
        <v>91</v>
      </c>
      <c r="G68" s="1">
        <v>42948</v>
      </c>
      <c r="H68" s="1">
        <v>44166</v>
      </c>
      <c r="I68" s="1">
        <v>42461</v>
      </c>
      <c r="J68" s="1">
        <v>42491</v>
      </c>
      <c r="K68" s="22" t="s">
        <v>92</v>
      </c>
    </row>
    <row r="69" spans="1:11" ht="15.75" hidden="1" x14ac:dyDescent="0.25">
      <c r="A69" s="130" t="s">
        <v>93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2"/>
    </row>
    <row r="70" spans="1:11" s="8" customFormat="1" ht="51" hidden="1" x14ac:dyDescent="0.25">
      <c r="A70" s="42">
        <v>49</v>
      </c>
      <c r="B70" s="42" t="s">
        <v>99</v>
      </c>
      <c r="C70" s="42"/>
      <c r="D70" s="43" t="s">
        <v>94</v>
      </c>
      <c r="E70" s="42" t="s">
        <v>23</v>
      </c>
      <c r="F70" s="42" t="s">
        <v>95</v>
      </c>
      <c r="G70" s="44">
        <v>42948</v>
      </c>
      <c r="H70" s="44">
        <v>43070</v>
      </c>
      <c r="I70" s="44">
        <v>42767</v>
      </c>
      <c r="J70" s="44">
        <v>42917</v>
      </c>
      <c r="K70" s="42" t="s">
        <v>96</v>
      </c>
    </row>
    <row r="71" spans="1:11" s="8" customFormat="1" hidden="1" x14ac:dyDescent="0.25">
      <c r="A71" s="9"/>
      <c r="B71" s="9"/>
      <c r="C71" s="9"/>
      <c r="D71" s="15"/>
      <c r="E71" s="9"/>
      <c r="F71" s="9"/>
      <c r="G71" s="9"/>
      <c r="H71" s="9"/>
      <c r="I71" s="9"/>
      <c r="J71" s="9"/>
      <c r="K71" s="9"/>
    </row>
    <row r="72" spans="1:11" s="8" customFormat="1" ht="60" hidden="1" x14ac:dyDescent="0.2">
      <c r="A72" s="45">
        <v>50</v>
      </c>
      <c r="B72" s="60" t="s">
        <v>104</v>
      </c>
      <c r="C72" s="45"/>
      <c r="D72" s="45" t="s">
        <v>103</v>
      </c>
      <c r="E72" s="45"/>
      <c r="F72" s="42" t="s">
        <v>95</v>
      </c>
      <c r="G72" s="40">
        <v>42795</v>
      </c>
      <c r="H72" s="35" t="s">
        <v>67</v>
      </c>
      <c r="I72" s="40">
        <v>42767</v>
      </c>
      <c r="J72" s="40">
        <v>42767</v>
      </c>
      <c r="K72" s="35" t="s">
        <v>77</v>
      </c>
    </row>
    <row r="73" spans="1:11" s="8" customFormat="1" ht="60" hidden="1" x14ac:dyDescent="0.2">
      <c r="A73" s="45">
        <v>51</v>
      </c>
      <c r="B73" s="60" t="s">
        <v>105</v>
      </c>
      <c r="C73" s="45"/>
      <c r="D73" s="45" t="s">
        <v>101</v>
      </c>
      <c r="E73" s="45"/>
      <c r="F73" s="42" t="s">
        <v>95</v>
      </c>
      <c r="G73" s="40">
        <v>42826</v>
      </c>
      <c r="H73" s="35" t="s">
        <v>67</v>
      </c>
      <c r="I73" s="40">
        <v>42767</v>
      </c>
      <c r="J73" s="40">
        <v>42767</v>
      </c>
      <c r="K73" s="35" t="s">
        <v>77</v>
      </c>
    </row>
    <row r="74" spans="1:11" s="8" customFormat="1" hidden="1" x14ac:dyDescent="0.25">
      <c r="A74" s="9"/>
      <c r="B74" s="9"/>
      <c r="C74" s="9"/>
      <c r="D74" s="15"/>
      <c r="E74" s="9"/>
      <c r="F74" s="9"/>
      <c r="G74" s="9"/>
      <c r="H74" s="9"/>
      <c r="I74" s="9"/>
      <c r="J74" s="9"/>
      <c r="K74" s="9"/>
    </row>
    <row r="77" spans="1:11" s="8" customFormat="1" x14ac:dyDescent="0.25">
      <c r="A77" s="9"/>
      <c r="B77" s="9"/>
      <c r="C77" s="9"/>
      <c r="D77" s="15" t="str">
        <f>[17]Образец!B51</f>
        <v>Руководитель организатора закупки ________________________</v>
      </c>
      <c r="E77" s="9"/>
      <c r="F77" s="59" t="s">
        <v>211</v>
      </c>
      <c r="G77" s="9"/>
      <c r="H77" s="9"/>
      <c r="I77" s="9"/>
      <c r="J77" s="9"/>
      <c r="K77" s="9"/>
    </row>
    <row r="78" spans="1:11" s="8" customFormat="1" x14ac:dyDescent="0.25">
      <c r="A78" s="9"/>
      <c r="B78" s="9"/>
      <c r="C78" s="9"/>
      <c r="D78" s="15"/>
      <c r="E78" s="9"/>
      <c r="F78" s="9" t="str">
        <f>[17]Образец!H52</f>
        <v>Ф.И.О.</v>
      </c>
      <c r="G78" s="9"/>
      <c r="H78" s="9"/>
      <c r="I78" s="9"/>
      <c r="J78" s="9"/>
      <c r="K78" s="9"/>
    </row>
    <row r="79" spans="1:11" s="8" customFormat="1" x14ac:dyDescent="0.25">
      <c r="A79" s="9"/>
      <c r="B79" s="9"/>
      <c r="C79" s="9"/>
      <c r="D79" s="15" t="str">
        <f>[17]Образец!B53</f>
        <v>Организатор закупки ________________________</v>
      </c>
      <c r="E79" s="9"/>
      <c r="F79" s="59" t="s">
        <v>212</v>
      </c>
      <c r="G79" s="9"/>
      <c r="H79" s="9"/>
      <c r="I79" s="51"/>
      <c r="J79" s="9"/>
      <c r="K79" s="9"/>
    </row>
    <row r="80" spans="1:11" s="8" customFormat="1" x14ac:dyDescent="0.25">
      <c r="A80" s="9"/>
      <c r="B80" s="9"/>
      <c r="C80" s="9"/>
      <c r="D80" s="15"/>
      <c r="E80" s="9"/>
      <c r="F80" s="9" t="str">
        <f>[17]Образец!H54</f>
        <v>Ф.И.О.</v>
      </c>
      <c r="G80" s="9"/>
      <c r="H80" s="9"/>
      <c r="I80" s="9"/>
      <c r="J80" s="9"/>
      <c r="K80" s="9"/>
    </row>
    <row r="81" spans="1:11" s="8" customFormat="1" x14ac:dyDescent="0.25">
      <c r="A81" s="9"/>
      <c r="B81" s="9"/>
      <c r="C81" s="9"/>
      <c r="D81" s="15"/>
      <c r="E81" s="9"/>
      <c r="F81" s="9"/>
      <c r="G81" s="9"/>
      <c r="H81" s="9"/>
      <c r="I81" s="9"/>
      <c r="J81" s="9"/>
      <c r="K81" s="9"/>
    </row>
  </sheetData>
  <mergeCells count="25">
    <mergeCell ref="A42:K42"/>
    <mergeCell ref="A61:K61"/>
    <mergeCell ref="A66:K66"/>
    <mergeCell ref="A67:K67"/>
    <mergeCell ref="A69:K69"/>
    <mergeCell ref="A24:K24"/>
    <mergeCell ref="A11:A16"/>
    <mergeCell ref="B11:B16"/>
    <mergeCell ref="F11:F16"/>
    <mergeCell ref="G11:G16"/>
    <mergeCell ref="H11:H16"/>
    <mergeCell ref="I11:I16"/>
    <mergeCell ref="J11:J16"/>
    <mergeCell ref="A17:K17"/>
    <mergeCell ref="G7:G9"/>
    <mergeCell ref="H7:H9"/>
    <mergeCell ref="I7:J8"/>
    <mergeCell ref="K7:K9"/>
    <mergeCell ref="C8:C9"/>
    <mergeCell ref="D8:D9"/>
    <mergeCell ref="E8:E9"/>
    <mergeCell ref="F7:F9"/>
    <mergeCell ref="A7:A9"/>
    <mergeCell ref="B7:B9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Е програм закупок (2)</vt:lpstr>
      <vt:lpstr>Программа закупок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Саетова Лейсан Назифовна</dc:creator>
  <cp:lastModifiedBy>Талипова Флюра Рифовна</cp:lastModifiedBy>
  <cp:lastPrinted>2020-12-15T04:32:44Z</cp:lastPrinted>
  <dcterms:created xsi:type="dcterms:W3CDTF">2013-08-23T12:53:42Z</dcterms:created>
  <dcterms:modified xsi:type="dcterms:W3CDTF">2021-01-14T06:12:20Z</dcterms:modified>
</cp:coreProperties>
</file>