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7100" windowHeight="10365" activeTab="8"/>
  </bookViews>
  <sheets>
    <sheet name="ф1_12" sheetId="1" r:id="rId1"/>
    <sheet name="ф2_12" sheetId="2" r:id="rId2"/>
    <sheet name="ОИК1" sheetId="3" r:id="rId3"/>
    <sheet name="ОИК2 " sheetId="4" r:id="rId4"/>
    <sheet name="ОДДС" sheetId="5" r:id="rId5"/>
    <sheet name="Поясн1" sheetId="6" r:id="rId6"/>
    <sheet name="Поясн2" sheetId="7" r:id="rId7"/>
    <sheet name="Поясн3" sheetId="8" r:id="rId8"/>
    <sheet name="Поясн4" sheetId="9" r:id="rId9"/>
    <sheet name="Поясн5" sheetId="10" r:id="rId10"/>
    <sheet name="Поясн6" sheetId="11" r:id="rId11"/>
  </sheets>
  <externalReferences>
    <externalReference r:id="rId14"/>
    <externalReference r:id="rId15"/>
    <externalReference r:id="rId16"/>
  </externalReferences>
  <definedNames>
    <definedName name="aaaaa" localSheetId="2" hidden="1">{#N/A,#N/A,TRUE,"Буржуям"}</definedName>
    <definedName name="aaaaa" localSheetId="3" hidden="1">{#N/A,#N/A,TRUE,"Буржуям"}</definedName>
    <definedName name="aaaaa" localSheetId="0" hidden="1">{#N/A,#N/A,TRUE,"Буржуям"}</definedName>
    <definedName name="aaaaa" localSheetId="1" hidden="1">{#N/A,#N/A,TRUE,"Буржуям"}</definedName>
    <definedName name="aaaaa" hidden="1">{#N/A,#N/A,TRUE,"Буржуям"}</definedName>
    <definedName name="b.ym10" localSheetId="2" hidden="1">{#N/A,#N/A,TRUE,"Буржуям"}</definedName>
    <definedName name="b.ym10" localSheetId="3" hidden="1">{#N/A,#N/A,TRUE,"Буржуям"}</definedName>
    <definedName name="b.ym10" localSheetId="0" hidden="1">{#N/A,#N/A,TRUE,"Буржуям"}</definedName>
    <definedName name="b.ym10" localSheetId="1" hidden="1">{#N/A,#N/A,TRUE,"Буржуям"}</definedName>
    <definedName name="b.ym10" hidden="1">{#N/A,#N/A,TRUE,"Буржуям"}</definedName>
    <definedName name="dddddddd" localSheetId="2" hidden="1">{#N/A,#N/A,TRUE,"Буржуям"}</definedName>
    <definedName name="dddddddd" localSheetId="3" hidden="1">{#N/A,#N/A,TRUE,"Буржуям"}</definedName>
    <definedName name="dddddddd" localSheetId="0" hidden="1">{#N/A,#N/A,TRUE,"Буржуям"}</definedName>
    <definedName name="dddddddd" localSheetId="1" hidden="1">{#N/A,#N/A,TRUE,"Буржуям"}</definedName>
    <definedName name="dddddddd" hidden="1">{#N/A,#N/A,TRUE,"Буржуям"}</definedName>
    <definedName name="hjjk" localSheetId="2" hidden="1">{#N/A,#N/A,TRUE,"Буржуям"}</definedName>
    <definedName name="hjjk" localSheetId="3" hidden="1">{#N/A,#N/A,TRUE,"Буржуям"}</definedName>
    <definedName name="hjjk" localSheetId="0" hidden="1">{#N/A,#N/A,TRUE,"Буржуям"}</definedName>
    <definedName name="hjjk" localSheetId="1" hidden="1">{#N/A,#N/A,TRUE,"Буржуям"}</definedName>
    <definedName name="hjjk" hidden="1">{#N/A,#N/A,TRUE,"Буржуям"}</definedName>
    <definedName name="kkk" localSheetId="2" hidden="1">{#N/A,#N/A,TRUE,"Буржуям"}</definedName>
    <definedName name="kkk" localSheetId="3" hidden="1">{#N/A,#N/A,TRUE,"Буржуям"}</definedName>
    <definedName name="kkk" localSheetId="0" hidden="1">{#N/A,#N/A,TRUE,"Буржуям"}</definedName>
    <definedName name="kkk" localSheetId="1" hidden="1">{#N/A,#N/A,TRUE,"Буржуям"}</definedName>
    <definedName name="kkk" hidden="1">{#N/A,#N/A,TRUE,"Буржуям"}</definedName>
    <definedName name="nfyz" localSheetId="2" hidden="1">{#N/A,#N/A,TRUE,"Буржуям"}</definedName>
    <definedName name="nfyz" localSheetId="3" hidden="1">{#N/A,#N/A,TRUE,"Буржуям"}</definedName>
    <definedName name="nfyz" localSheetId="0" hidden="1">{#N/A,#N/A,TRUE,"Буржуям"}</definedName>
    <definedName name="nfyz" localSheetId="1" hidden="1">{#N/A,#N/A,TRUE,"Буржуям"}</definedName>
    <definedName name="nfyz" hidden="1">{#N/A,#N/A,TRUE,"Буржуям"}</definedName>
    <definedName name="v" localSheetId="2" hidden="1">{#N/A,#N/A,TRUE,"Буржуям"}</definedName>
    <definedName name="v" localSheetId="3" hidden="1">{#N/A,#N/A,TRUE,"Буржуям"}</definedName>
    <definedName name="v" localSheetId="0" hidden="1">{#N/A,#N/A,TRUE,"Буржуям"}</definedName>
    <definedName name="v" localSheetId="1" hidden="1">{#N/A,#N/A,TRUE,"Буржуям"}</definedName>
    <definedName name="v" hidden="1">{#N/A,#N/A,TRUE,"Буржуям"}</definedName>
    <definedName name="wrn.справка._.для._.Отдела._.МС." localSheetId="2" hidden="1">{#N/A,#N/A,TRUE,"Буржуям"}</definedName>
    <definedName name="wrn.справка._.для._.Отдела._.МС." localSheetId="3" hidden="1">{#N/A,#N/A,TRUE,"Буржуям"}</definedName>
    <definedName name="wrn.справка._.для._.Отдела._.МС." localSheetId="0" hidden="1">{#N/A,#N/A,TRUE,"Буржуям"}</definedName>
    <definedName name="wrn.справка._.для._.Отдела._.МС." localSheetId="1" hidden="1">{#N/A,#N/A,TRUE,"Буржуям"}</definedName>
    <definedName name="wrn.справка._.для._.Отдела._.МС." hidden="1">{#N/A,#N/A,TRUE,"Буржуям"}</definedName>
    <definedName name="а" localSheetId="2" hidden="1">{#N/A,#N/A,TRUE,"Буржуям"}</definedName>
    <definedName name="а" localSheetId="3" hidden="1">{#N/A,#N/A,TRUE,"Буржуям"}</definedName>
    <definedName name="а" localSheetId="0" hidden="1">{#N/A,#N/A,TRUE,"Буржуям"}</definedName>
    <definedName name="а" localSheetId="1" hidden="1">{#N/A,#N/A,TRUE,"Буржуям"}</definedName>
    <definedName name="а" hidden="1">{#N/A,#N/A,TRUE,"Буржуям"}</definedName>
    <definedName name="А11">#REF!</definedName>
    <definedName name="август" localSheetId="2" hidden="1">{#N/A,#N/A,TRUE,"Буржуям"}</definedName>
    <definedName name="август" localSheetId="3" hidden="1">{#N/A,#N/A,TRUE,"Буржуям"}</definedName>
    <definedName name="август" localSheetId="0" hidden="1">{#N/A,#N/A,TRUE,"Буржуям"}</definedName>
    <definedName name="август" localSheetId="1" hidden="1">{#N/A,#N/A,TRUE,"Буржуям"}</definedName>
    <definedName name="август" hidden="1">{#N/A,#N/A,TRUE,"Буржуям"}</definedName>
    <definedName name="апр" localSheetId="2" hidden="1">{#N/A,#N/A,TRUE,"Буржуям"}</definedName>
    <definedName name="апр" localSheetId="3" hidden="1">{#N/A,#N/A,TRUE,"Буржуям"}</definedName>
    <definedName name="апр" localSheetId="0" hidden="1">{#N/A,#N/A,TRUE,"Буржуям"}</definedName>
    <definedName name="апр" localSheetId="1" hidden="1">{#N/A,#N/A,TRUE,"Буржуям"}</definedName>
    <definedName name="апр" hidden="1">{#N/A,#N/A,TRUE,"Буржуям"}</definedName>
    <definedName name="апрель" localSheetId="2" hidden="1">{#N/A,#N/A,TRUE,"Буржуям"}</definedName>
    <definedName name="апрель" localSheetId="3" hidden="1">{#N/A,#N/A,TRUE,"Буржуям"}</definedName>
    <definedName name="апрель" localSheetId="0" hidden="1">{#N/A,#N/A,TRUE,"Буржуям"}</definedName>
    <definedName name="апрель" localSheetId="1" hidden="1">{#N/A,#N/A,TRUE,"Буржуям"}</definedName>
    <definedName name="апрель" hidden="1">{#N/A,#N/A,TRUE,"Буржуям"}</definedName>
    <definedName name="бланк" localSheetId="2" hidden="1">{#N/A,#N/A,TRUE,"Буржуям"}</definedName>
    <definedName name="бланк" localSheetId="3" hidden="1">{#N/A,#N/A,TRUE,"Буржуям"}</definedName>
    <definedName name="бланк" localSheetId="0" hidden="1">{#N/A,#N/A,TRUE,"Буржуям"}</definedName>
    <definedName name="бланк" localSheetId="1" hidden="1">{#N/A,#N/A,TRUE,"Буржуям"}</definedName>
    <definedName name="бланк" hidden="1">{#N/A,#N/A,TRUE,"Буржуям"}</definedName>
    <definedName name="взносы" localSheetId="2" hidden="1">{#N/A,#N/A,TRUE,"Буржуям"}</definedName>
    <definedName name="взносы" localSheetId="3" hidden="1">{#N/A,#N/A,TRUE,"Буржуям"}</definedName>
    <definedName name="взносы" localSheetId="0" hidden="1">{#N/A,#N/A,TRUE,"Буржуям"}</definedName>
    <definedName name="взносы" localSheetId="1" hidden="1">{#N/A,#N/A,TRUE,"Буржуям"}</definedName>
    <definedName name="взносы" hidden="1">{#N/A,#N/A,TRUE,"Буржуям"}</definedName>
    <definedName name="вставка" localSheetId="2" hidden="1">{#N/A,#N/A,TRUE,"Буржуям"}</definedName>
    <definedName name="вставка" localSheetId="3" hidden="1">{#N/A,#N/A,TRUE,"Буржуям"}</definedName>
    <definedName name="вставка" localSheetId="0" hidden="1">{#N/A,#N/A,TRUE,"Буржуям"}</definedName>
    <definedName name="вставка" localSheetId="1" hidden="1">{#N/A,#N/A,TRUE,"Буржуям"}</definedName>
    <definedName name="вставка" hidden="1">{#N/A,#N/A,TRUE,"Буржуям"}</definedName>
    <definedName name="выплата" localSheetId="2" hidden="1">{#N/A,#N/A,TRUE,"Буржуям"}</definedName>
    <definedName name="выплата" localSheetId="3" hidden="1">{#N/A,#N/A,TRUE,"Буржуям"}</definedName>
    <definedName name="выплата" localSheetId="0" hidden="1">{#N/A,#N/A,TRUE,"Буржуям"}</definedName>
    <definedName name="выплата" localSheetId="1" hidden="1">{#N/A,#N/A,TRUE,"Буржуям"}</definedName>
    <definedName name="выплата" hidden="1">{#N/A,#N/A,TRUE,"Буржуям"}</definedName>
    <definedName name="газета" localSheetId="2" hidden="1">{#N/A,#N/A,TRUE,"Буржуям"}</definedName>
    <definedName name="газета" localSheetId="3" hidden="1">{#N/A,#N/A,TRUE,"Буржуям"}</definedName>
    <definedName name="газета" localSheetId="0" hidden="1">{#N/A,#N/A,TRUE,"Буржуям"}</definedName>
    <definedName name="газета" localSheetId="1" hidden="1">{#N/A,#N/A,TRUE,"Буржуям"}</definedName>
    <definedName name="газета" hidden="1">{#N/A,#N/A,TRUE,"Буржуям"}</definedName>
    <definedName name="гриф" localSheetId="2" hidden="1">{#N/A,#N/A,TRUE,"Буржуям"}</definedName>
    <definedName name="гриф" localSheetId="3" hidden="1">{#N/A,#N/A,TRUE,"Буржуям"}</definedName>
    <definedName name="гриф" localSheetId="0" hidden="1">{#N/A,#N/A,TRUE,"Буржуям"}</definedName>
    <definedName name="гриф" localSheetId="1" hidden="1">{#N/A,#N/A,TRUE,"Буржуям"}</definedName>
    <definedName name="гриф" hidden="1">{#N/A,#N/A,TRUE,"Буржуям"}</definedName>
    <definedName name="завод" localSheetId="2" hidden="1">{#N/A,#N/A,TRUE,"Буржуям"}</definedName>
    <definedName name="завод" localSheetId="3" hidden="1">{#N/A,#N/A,TRUE,"Буржуям"}</definedName>
    <definedName name="завод" localSheetId="0" hidden="1">{#N/A,#N/A,TRUE,"Буржуям"}</definedName>
    <definedName name="завод" localSheetId="1" hidden="1">{#N/A,#N/A,TRUE,"Буржуям"}</definedName>
    <definedName name="завод" hidden="1">{#N/A,#N/A,TRUE,"Буржуям"}</definedName>
    <definedName name="задел" localSheetId="2" hidden="1">{#N/A,#N/A,TRUE,"Буржуям"}</definedName>
    <definedName name="задел" localSheetId="3" hidden="1">{#N/A,#N/A,TRUE,"Буржуям"}</definedName>
    <definedName name="задел" localSheetId="0" hidden="1">{#N/A,#N/A,TRUE,"Буржуям"}</definedName>
    <definedName name="задел" localSheetId="1" hidden="1">{#N/A,#N/A,TRUE,"Буржуям"}</definedName>
    <definedName name="задел" hidden="1">{#N/A,#N/A,TRUE,"Буржуям"}</definedName>
    <definedName name="заказ" localSheetId="2" hidden="1">{#N/A,#N/A,TRUE,"Буржуям"}</definedName>
    <definedName name="заказ" localSheetId="3" hidden="1">{#N/A,#N/A,TRUE,"Буржуям"}</definedName>
    <definedName name="заказ" localSheetId="0" hidden="1">{#N/A,#N/A,TRUE,"Буржуям"}</definedName>
    <definedName name="заказ" localSheetId="1" hidden="1">{#N/A,#N/A,TRUE,"Буржуям"}</definedName>
    <definedName name="заказ" hidden="1">{#N/A,#N/A,TRUE,"Буржуям"}</definedName>
    <definedName name="затраты" localSheetId="2" hidden="1">{#N/A,#N/A,TRUE,"Буржуям"}</definedName>
    <definedName name="затраты" localSheetId="3" hidden="1">{#N/A,#N/A,TRUE,"Буржуям"}</definedName>
    <definedName name="затраты" localSheetId="0" hidden="1">{#N/A,#N/A,TRUE,"Буржуям"}</definedName>
    <definedName name="затраты" localSheetId="1" hidden="1">{#N/A,#N/A,TRUE,"Буржуям"}</definedName>
    <definedName name="затраты" hidden="1">{#N/A,#N/A,TRUE,"Буржуям"}</definedName>
    <definedName name="испрза11мес" localSheetId="2" hidden="1">{#N/A,#N/A,TRUE,"Буржуям"}</definedName>
    <definedName name="испрза11мес" localSheetId="3" hidden="1">{#N/A,#N/A,TRUE,"Буржуям"}</definedName>
    <definedName name="испрза11мес" localSheetId="0" hidden="1">{#N/A,#N/A,TRUE,"Буржуям"}</definedName>
    <definedName name="испрза11мес" localSheetId="1" hidden="1">{#N/A,#N/A,TRUE,"Буржуям"}</definedName>
    <definedName name="испрза11мес" hidden="1">{#N/A,#N/A,TRUE,"Буржуям"}</definedName>
    <definedName name="июль" localSheetId="2" hidden="1">{#N/A,#N/A,TRUE,"Буржуям"}</definedName>
    <definedName name="июль" localSheetId="3" hidden="1">{#N/A,#N/A,TRUE,"Буржуям"}</definedName>
    <definedName name="июль" localSheetId="0" hidden="1">{#N/A,#N/A,TRUE,"Буржуям"}</definedName>
    <definedName name="июль" localSheetId="1" hidden="1">{#N/A,#N/A,TRUE,"Буржуям"}</definedName>
    <definedName name="июль" hidden="1">{#N/A,#N/A,TRUE,"Буржуям"}</definedName>
    <definedName name="июль5" localSheetId="2" hidden="1">{#N/A,#N/A,TRUE,"Буржуям"}</definedName>
    <definedName name="июль5" localSheetId="3" hidden="1">{#N/A,#N/A,TRUE,"Буржуям"}</definedName>
    <definedName name="июль5" localSheetId="0" hidden="1">{#N/A,#N/A,TRUE,"Буржуям"}</definedName>
    <definedName name="июль5" localSheetId="1" hidden="1">{#N/A,#N/A,TRUE,"Буржуям"}</definedName>
    <definedName name="июль5" hidden="1">{#N/A,#N/A,TRUE,"Буржуям"}</definedName>
    <definedName name="июнь" localSheetId="2" hidden="1">{#N/A,#N/A,TRUE,"Буржуям"}</definedName>
    <definedName name="июнь" localSheetId="3" hidden="1">{#N/A,#N/A,TRUE,"Буржуям"}</definedName>
    <definedName name="июнь" localSheetId="0" hidden="1">{#N/A,#N/A,TRUE,"Буржуям"}</definedName>
    <definedName name="июнь" localSheetId="1" hidden="1">{#N/A,#N/A,TRUE,"Буржуям"}</definedName>
    <definedName name="июнь" hidden="1">{#N/A,#N/A,TRUE,"Буржуям"}</definedName>
    <definedName name="июнь1" localSheetId="2" hidden="1">{#N/A,#N/A,TRUE,"Буржуям"}</definedName>
    <definedName name="июнь1" localSheetId="3" hidden="1">{#N/A,#N/A,TRUE,"Буржуям"}</definedName>
    <definedName name="июнь1" localSheetId="0" hidden="1">{#N/A,#N/A,TRUE,"Буржуям"}</definedName>
    <definedName name="июнь1" localSheetId="1" hidden="1">{#N/A,#N/A,TRUE,"Буржуям"}</definedName>
    <definedName name="июнь1" hidden="1">{#N/A,#N/A,TRUE,"Буржуям"}</definedName>
    <definedName name="июнь101" localSheetId="2" hidden="1">{#N/A,#N/A,TRUE,"Буржуям"}</definedName>
    <definedName name="июнь101" localSheetId="3" hidden="1">{#N/A,#N/A,TRUE,"Буржуям"}</definedName>
    <definedName name="июнь101" localSheetId="0" hidden="1">{#N/A,#N/A,TRUE,"Буржуям"}</definedName>
    <definedName name="июнь101" localSheetId="1" hidden="1">{#N/A,#N/A,TRUE,"Буржуям"}</definedName>
    <definedName name="июнь101" hidden="1">{#N/A,#N/A,TRUE,"Буржуям"}</definedName>
    <definedName name="июнь6" localSheetId="2" hidden="1">{#N/A,#N/A,TRUE,"Буржуям"}</definedName>
    <definedName name="июнь6" localSheetId="3" hidden="1">{#N/A,#N/A,TRUE,"Буржуям"}</definedName>
    <definedName name="июнь6" localSheetId="0" hidden="1">{#N/A,#N/A,TRUE,"Буржуям"}</definedName>
    <definedName name="июнь6" localSheetId="1" hidden="1">{#N/A,#N/A,TRUE,"Буржуям"}</definedName>
    <definedName name="июнь6" hidden="1">{#N/A,#N/A,TRUE,"Буржуям"}</definedName>
    <definedName name="Люзя" localSheetId="2" hidden="1">{#N/A,#N/A,TRUE,"Буржуям"}</definedName>
    <definedName name="Люзя" localSheetId="3" hidden="1">{#N/A,#N/A,TRUE,"Буржуям"}</definedName>
    <definedName name="Люзя" localSheetId="0" hidden="1">{#N/A,#N/A,TRUE,"Буржуям"}</definedName>
    <definedName name="Люзя" localSheetId="1" hidden="1">{#N/A,#N/A,TRUE,"Буржуям"}</definedName>
    <definedName name="Люзя" hidden="1">{#N/A,#N/A,TRUE,"Буржуям"}</definedName>
    <definedName name="май" localSheetId="2" hidden="1">{#N/A,#N/A,TRUE,"Буржуям"}</definedName>
    <definedName name="май" localSheetId="3" hidden="1">{#N/A,#N/A,TRUE,"Буржуям"}</definedName>
    <definedName name="май" localSheetId="0" hidden="1">{#N/A,#N/A,TRUE,"Буржуям"}</definedName>
    <definedName name="май" localSheetId="1" hidden="1">{#N/A,#N/A,TRUE,"Буржуям"}</definedName>
    <definedName name="май" hidden="1">{#N/A,#N/A,TRUE,"Буржуям"}</definedName>
    <definedName name="май5" localSheetId="2" hidden="1">{#N/A,#N/A,TRUE,"Буржуям"}</definedName>
    <definedName name="май5" localSheetId="3" hidden="1">{#N/A,#N/A,TRUE,"Буржуям"}</definedName>
    <definedName name="май5" localSheetId="0" hidden="1">{#N/A,#N/A,TRUE,"Буржуям"}</definedName>
    <definedName name="май5" localSheetId="1" hidden="1">{#N/A,#N/A,TRUE,"Буржуям"}</definedName>
    <definedName name="май5" hidden="1">{#N/A,#N/A,TRUE,"Буржуям"}</definedName>
    <definedName name="март" localSheetId="2" hidden="1">{#N/A,#N/A,TRUE,"Буржуям"}</definedName>
    <definedName name="март" localSheetId="3" hidden="1">{#N/A,#N/A,TRUE,"Буржуям"}</definedName>
    <definedName name="март" localSheetId="0" hidden="1">{#N/A,#N/A,TRUE,"Буржуям"}</definedName>
    <definedName name="март" localSheetId="1" hidden="1">{#N/A,#N/A,TRUE,"Буржуям"}</definedName>
    <definedName name="март" hidden="1">{#N/A,#N/A,TRUE,"Буржуям"}</definedName>
    <definedName name="март2" localSheetId="2" hidden="1">{#N/A,#N/A,TRUE,"Буржуям"}</definedName>
    <definedName name="март2" localSheetId="3" hidden="1">{#N/A,#N/A,TRUE,"Буржуям"}</definedName>
    <definedName name="март2" localSheetId="0" hidden="1">{#N/A,#N/A,TRUE,"Буржуям"}</definedName>
    <definedName name="март2" localSheetId="1" hidden="1">{#N/A,#N/A,TRUE,"Буржуям"}</definedName>
    <definedName name="март2" hidden="1">{#N/A,#N/A,TRUE,"Буржуям"}</definedName>
    <definedName name="март3" localSheetId="2" hidden="1">{#N/A,#N/A,TRUE,"Буржуям"}</definedName>
    <definedName name="март3" localSheetId="3" hidden="1">{#N/A,#N/A,TRUE,"Буржуям"}</definedName>
    <definedName name="март3" localSheetId="0" hidden="1">{#N/A,#N/A,TRUE,"Буржуям"}</definedName>
    <definedName name="март3" localSheetId="1" hidden="1">{#N/A,#N/A,TRUE,"Буржуям"}</definedName>
    <definedName name="март3" hidden="1">{#N/A,#N/A,TRUE,"Буржуям"}</definedName>
    <definedName name="март5" localSheetId="2" hidden="1">{#N/A,#N/A,TRUE,"Буржуям"}</definedName>
    <definedName name="март5" localSheetId="3" hidden="1">{#N/A,#N/A,TRUE,"Буржуям"}</definedName>
    <definedName name="март5" localSheetId="0" hidden="1">{#N/A,#N/A,TRUE,"Буржуям"}</definedName>
    <definedName name="март5" localSheetId="1" hidden="1">{#N/A,#N/A,TRUE,"Буржуям"}</definedName>
    <definedName name="март5" hidden="1">{#N/A,#N/A,TRUE,"Буржуям"}</definedName>
    <definedName name="мес" localSheetId="2" hidden="1">{#N/A,#N/A,TRUE,"Буржуям"}</definedName>
    <definedName name="мес" localSheetId="3" hidden="1">{#N/A,#N/A,TRUE,"Буржуям"}</definedName>
    <definedName name="мес" localSheetId="0" hidden="1">{#N/A,#N/A,TRUE,"Буржуям"}</definedName>
    <definedName name="мес" localSheetId="1" hidden="1">{#N/A,#N/A,TRUE,"Буржуям"}</definedName>
    <definedName name="мес" hidden="1">{#N/A,#N/A,TRUE,"Буржуям"}</definedName>
    <definedName name="месяц" localSheetId="2" hidden="1">{#N/A,#N/A,TRUE,"Буржуям"}</definedName>
    <definedName name="месяц" localSheetId="3" hidden="1">{#N/A,#N/A,TRUE,"Буржуям"}</definedName>
    <definedName name="месяц" localSheetId="0" hidden="1">{#N/A,#N/A,TRUE,"Буржуям"}</definedName>
    <definedName name="месяц" localSheetId="1" hidden="1">{#N/A,#N/A,TRUE,"Буржуям"}</definedName>
    <definedName name="месяц" hidden="1">{#N/A,#N/A,TRUE,"Буржуям"}</definedName>
    <definedName name="месяц5" localSheetId="2" hidden="1">{#N/A,#N/A,TRUE,"Буржуям"}</definedName>
    <definedName name="месяц5" localSheetId="3" hidden="1">{#N/A,#N/A,TRUE,"Буржуям"}</definedName>
    <definedName name="месяц5" localSheetId="0" hidden="1">{#N/A,#N/A,TRUE,"Буржуям"}</definedName>
    <definedName name="месяц5" localSheetId="1" hidden="1">{#N/A,#N/A,TRUE,"Буржуям"}</definedName>
    <definedName name="месяц5" hidden="1">{#N/A,#N/A,TRUE,"Буржуям"}</definedName>
    <definedName name="мост" localSheetId="2" hidden="1">{#N/A,#N/A,TRUE,"Буржуям"}</definedName>
    <definedName name="мост" localSheetId="3" hidden="1">{#N/A,#N/A,TRUE,"Буржуям"}</definedName>
    <definedName name="мост" localSheetId="0" hidden="1">{#N/A,#N/A,TRUE,"Буржуям"}</definedName>
    <definedName name="мост" localSheetId="1" hidden="1">{#N/A,#N/A,TRUE,"Буржуям"}</definedName>
    <definedName name="мост" hidden="1">{#N/A,#N/A,TRUE,"Буржуям"}</definedName>
    <definedName name="н.форма" localSheetId="2" hidden="1">{#N/A,#N/A,TRUE,"Буржуям"}</definedName>
    <definedName name="н.форма" localSheetId="3" hidden="1">{#N/A,#N/A,TRUE,"Буржуям"}</definedName>
    <definedName name="н.форма" localSheetId="0" hidden="1">{#N/A,#N/A,TRUE,"Буржуям"}</definedName>
    <definedName name="н.форма" localSheetId="1" hidden="1">{#N/A,#N/A,TRUE,"Буржуям"}</definedName>
    <definedName name="н.форма" hidden="1">{#N/A,#N/A,TRUE,"Буржуям"}</definedName>
    <definedName name="нур" localSheetId="2" hidden="1">{#N/A,#N/A,TRUE,"Буржуям"}</definedName>
    <definedName name="нур" localSheetId="3" hidden="1">{#N/A,#N/A,TRUE,"Буржуям"}</definedName>
    <definedName name="нур" localSheetId="0" hidden="1">{#N/A,#N/A,TRUE,"Буржуям"}</definedName>
    <definedName name="нур" localSheetId="1" hidden="1">{#N/A,#N/A,TRUE,"Буржуям"}</definedName>
    <definedName name="нур" hidden="1">{#N/A,#N/A,TRUE,"Буржуям"}</definedName>
    <definedName name="нурис" localSheetId="2" hidden="1">{#N/A,#N/A,TRUE,"Буржуям"}</definedName>
    <definedName name="нурис" localSheetId="3" hidden="1">{#N/A,#N/A,TRUE,"Буржуям"}</definedName>
    <definedName name="нурис" localSheetId="0" hidden="1">{#N/A,#N/A,TRUE,"Буржуям"}</definedName>
    <definedName name="нурис" localSheetId="1" hidden="1">{#N/A,#N/A,TRUE,"Буржуям"}</definedName>
    <definedName name="нурис" hidden="1">{#N/A,#N/A,TRUE,"Буржуям"}</definedName>
    <definedName name="нурисламова" localSheetId="2" hidden="1">{#N/A,#N/A,TRUE,"Буржуям"}</definedName>
    <definedName name="нурисламова" localSheetId="3" hidden="1">{#N/A,#N/A,TRUE,"Буржуям"}</definedName>
    <definedName name="нурисламова" localSheetId="0" hidden="1">{#N/A,#N/A,TRUE,"Буржуям"}</definedName>
    <definedName name="нурисламова" localSheetId="1" hidden="1">{#N/A,#N/A,TRUE,"Буржуям"}</definedName>
    <definedName name="нурисламова" hidden="1">{#N/A,#N/A,TRUE,"Буржуям"}</definedName>
    <definedName name="_xlnm.Print_Area" localSheetId="9">'Поясн5'!$A$1:$GR$159</definedName>
    <definedName name="_xlnm.Print_Area" localSheetId="0">'ф1_12'!$A$1:$DX$135</definedName>
    <definedName name="_xlnm.Print_Area" localSheetId="1">'ф2_12'!$A$1:$K$87</definedName>
    <definedName name="октябрь" localSheetId="2" hidden="1">{#N/A,#N/A,TRUE,"Буржуям"}</definedName>
    <definedName name="октябрь" localSheetId="3" hidden="1">{#N/A,#N/A,TRUE,"Буржуям"}</definedName>
    <definedName name="октябрь" localSheetId="0" hidden="1">{#N/A,#N/A,TRUE,"Буржуям"}</definedName>
    <definedName name="октябрь" localSheetId="1" hidden="1">{#N/A,#N/A,TRUE,"Буржуям"}</definedName>
    <definedName name="октябрь" hidden="1">{#N/A,#N/A,TRUE,"Буржуям"}</definedName>
    <definedName name="оооо" localSheetId="2" hidden="1">{,#N/A,TRUE,""}</definedName>
    <definedName name="оооо" localSheetId="3" hidden="1">{,#N/A,TRUE,""}</definedName>
    <definedName name="оооо" localSheetId="0" hidden="1">{,#N/A,TRUE,""}</definedName>
    <definedName name="оооо" localSheetId="1" hidden="1">{,#N/A,TRUE,""}</definedName>
    <definedName name="оооо" hidden="1">{,#N/A,TRUE,""}</definedName>
    <definedName name="по" localSheetId="2" hidden="1">{#N/A,#N/A,TRUE,"Буржуям"}</definedName>
    <definedName name="по" localSheetId="3" hidden="1">{#N/A,#N/A,TRUE,"Буржуям"}</definedName>
    <definedName name="по" localSheetId="0" hidden="1">{#N/A,#N/A,TRUE,"Буржуям"}</definedName>
    <definedName name="по" localSheetId="1" hidden="1">{#N/A,#N/A,TRUE,"Буржуям"}</definedName>
    <definedName name="по" hidden="1">{#N/A,#N/A,TRUE,"Буржуям"}</definedName>
    <definedName name="помощь" localSheetId="2" hidden="1">{#N/A,#N/A,TRUE,"Буржуям"}</definedName>
    <definedName name="помощь" localSheetId="3" hidden="1">{#N/A,#N/A,TRUE,"Буржуям"}</definedName>
    <definedName name="помощь" localSheetId="0" hidden="1">{#N/A,#N/A,TRUE,"Буржуям"}</definedName>
    <definedName name="помощь" localSheetId="1" hidden="1">{#N/A,#N/A,TRUE,"Буржуям"}</definedName>
    <definedName name="помощь" hidden="1">{#N/A,#N/A,TRUE,"Буржуям"}</definedName>
    <definedName name="прибыль" localSheetId="2" hidden="1">{#N/A,#N/A,TRUE,"Буржуям"}</definedName>
    <definedName name="прибыль" localSheetId="3" hidden="1">{#N/A,#N/A,TRUE,"Буржуям"}</definedName>
    <definedName name="прибыль" localSheetId="0" hidden="1">{#N/A,#N/A,TRUE,"Буржуям"}</definedName>
    <definedName name="прибыль" localSheetId="1" hidden="1">{#N/A,#N/A,TRUE,"Буржуям"}</definedName>
    <definedName name="прибыль" hidden="1">{#N/A,#N/A,TRUE,"Буржуям"}</definedName>
    <definedName name="проезд" localSheetId="2" hidden="1">{#N/A,#N/A,TRUE,"Буржуям"}</definedName>
    <definedName name="проезд" localSheetId="3" hidden="1">{#N/A,#N/A,TRUE,"Буржуям"}</definedName>
    <definedName name="проезд" localSheetId="0" hidden="1">{#N/A,#N/A,TRUE,"Буржуям"}</definedName>
    <definedName name="проезд" localSheetId="1" hidden="1">{#N/A,#N/A,TRUE,"Буржуям"}</definedName>
    <definedName name="проезд" hidden="1">{#N/A,#N/A,TRUE,"Буржуям"}</definedName>
    <definedName name="прочие" localSheetId="2" hidden="1">{#N/A,#N/A,TRUE,"Буржуям"}</definedName>
    <definedName name="прочие" localSheetId="3" hidden="1">{#N/A,#N/A,TRUE,"Буржуям"}</definedName>
    <definedName name="прочие" localSheetId="0" hidden="1">{#N/A,#N/A,TRUE,"Буржуям"}</definedName>
    <definedName name="прочие" localSheetId="1" hidden="1">{#N/A,#N/A,TRUE,"Буржуям"}</definedName>
    <definedName name="прочие" hidden="1">{#N/A,#N/A,TRUE,"Буржуям"}</definedName>
    <definedName name="расфивровка" localSheetId="2" hidden="1">{#N/A,#N/A,TRUE,"Буржуям"}</definedName>
    <definedName name="расфивровка" localSheetId="3" hidden="1">{#N/A,#N/A,TRUE,"Буржуям"}</definedName>
    <definedName name="расфивровка" localSheetId="0" hidden="1">{#N/A,#N/A,TRUE,"Буржуям"}</definedName>
    <definedName name="расфивровка" localSheetId="1" hidden="1">{#N/A,#N/A,TRUE,"Буржуям"}</definedName>
    <definedName name="расфивровка" hidden="1">{#N/A,#N/A,TRUE,"Буржуям"}</definedName>
    <definedName name="расход" localSheetId="2" hidden="1">{#N/A,#N/A,TRUE,"Буржуям"}</definedName>
    <definedName name="расход" localSheetId="3" hidden="1">{#N/A,#N/A,TRUE,"Буржуям"}</definedName>
    <definedName name="расход" localSheetId="0" hidden="1">{#N/A,#N/A,TRUE,"Буржуям"}</definedName>
    <definedName name="расход" localSheetId="1" hidden="1">{#N/A,#N/A,TRUE,"Буржуям"}</definedName>
    <definedName name="расход" hidden="1">{#N/A,#N/A,TRUE,"Буржуям"}</definedName>
    <definedName name="связи" localSheetId="2" hidden="1">{#N/A,#N/A,TRUE,"Буржуям"}</definedName>
    <definedName name="связи" localSheetId="3" hidden="1">{#N/A,#N/A,TRUE,"Буржуям"}</definedName>
    <definedName name="связи" localSheetId="0" hidden="1">{#N/A,#N/A,TRUE,"Буржуям"}</definedName>
    <definedName name="связи" localSheetId="1" hidden="1">{#N/A,#N/A,TRUE,"Буржуям"}</definedName>
    <definedName name="связи" hidden="1">{#N/A,#N/A,TRUE,"Буржуям"}</definedName>
    <definedName name="слон" localSheetId="2" hidden="1">{#N/A,#N/A,TRUE,"Буржуям"}</definedName>
    <definedName name="слон" localSheetId="3" hidden="1">{#N/A,#N/A,TRUE,"Буржуям"}</definedName>
    <definedName name="слон" localSheetId="0" hidden="1">{#N/A,#N/A,TRUE,"Буржуям"}</definedName>
    <definedName name="слон" localSheetId="1" hidden="1">{#N/A,#N/A,TRUE,"Буржуям"}</definedName>
    <definedName name="слон" hidden="1">{#N/A,#N/A,TRUE,"Буржуям"}</definedName>
    <definedName name="содерж" localSheetId="2" hidden="1">{#N/A,#N/A,TRUE,"Буржуям"}</definedName>
    <definedName name="содерж" localSheetId="3" hidden="1">{#N/A,#N/A,TRUE,"Буржуям"}</definedName>
    <definedName name="содерж" localSheetId="0" hidden="1">{#N/A,#N/A,TRUE,"Буржуям"}</definedName>
    <definedName name="содерж" localSheetId="1" hidden="1">{#N/A,#N/A,TRUE,"Буржуям"}</definedName>
    <definedName name="содерж" hidden="1">{#N/A,#N/A,TRUE,"Буржуям"}</definedName>
    <definedName name="солнце" localSheetId="2" hidden="1">{#N/A,#N/A,TRUE,"Буржуям"}</definedName>
    <definedName name="солнце" localSheetId="3" hidden="1">{#N/A,#N/A,TRUE,"Буржуям"}</definedName>
    <definedName name="солнце" localSheetId="0" hidden="1">{#N/A,#N/A,TRUE,"Буржуям"}</definedName>
    <definedName name="солнце" localSheetId="1" hidden="1">{#N/A,#N/A,TRUE,"Буржуям"}</definedName>
    <definedName name="солнце" hidden="1">{#N/A,#N/A,TRUE,"Буржуям"}</definedName>
    <definedName name="соц.сфера" localSheetId="2" hidden="1">{#N/A,#N/A,TRUE,"Буржуям"}</definedName>
    <definedName name="соц.сфера" localSheetId="3" hidden="1">{#N/A,#N/A,TRUE,"Буржуям"}</definedName>
    <definedName name="соц.сфера" localSheetId="0" hidden="1">{#N/A,#N/A,TRUE,"Буржуям"}</definedName>
    <definedName name="соц.сфера" localSheetId="1" hidden="1">{#N/A,#N/A,TRUE,"Буржуям"}</definedName>
    <definedName name="соц.сфера" hidden="1">{#N/A,#N/A,TRUE,"Буржуям"}</definedName>
    <definedName name="соцсфера" localSheetId="2" hidden="1">{#N/A,#N/A,TRUE,"Буржуям"}</definedName>
    <definedName name="соцсфера" localSheetId="3" hidden="1">{#N/A,#N/A,TRUE,"Буржуям"}</definedName>
    <definedName name="соцсфера" localSheetId="0" hidden="1">{#N/A,#N/A,TRUE,"Буржуям"}</definedName>
    <definedName name="соцсфера" localSheetId="1" hidden="1">{#N/A,#N/A,TRUE,"Буржуям"}</definedName>
    <definedName name="соцсфера" hidden="1">{#N/A,#N/A,TRUE,"Буржуям"}</definedName>
    <definedName name="список">#REF!</definedName>
    <definedName name="ссс" localSheetId="2" hidden="1">{#N/A,#N/A,TRUE,"Буржуям"}</definedName>
    <definedName name="ссс" localSheetId="3" hidden="1">{#N/A,#N/A,TRUE,"Буржуям"}</definedName>
    <definedName name="ссс" localSheetId="0" hidden="1">{#N/A,#N/A,TRUE,"Буржуям"}</definedName>
    <definedName name="ссс" localSheetId="1" hidden="1">{#N/A,#N/A,TRUE,"Буржуям"}</definedName>
    <definedName name="ссс" hidden="1">{#N/A,#N/A,TRUE,"Буржуям"}</definedName>
    <definedName name="сфера" localSheetId="2" hidden="1">{#N/A,#N/A,TRUE,"Буржуям"}</definedName>
    <definedName name="сфера" localSheetId="3" hidden="1">{#N/A,#N/A,TRUE,"Буржуям"}</definedName>
    <definedName name="сфера" localSheetId="0" hidden="1">{#N/A,#N/A,TRUE,"Буржуям"}</definedName>
    <definedName name="сфера" localSheetId="1" hidden="1">{#N/A,#N/A,TRUE,"Буржуям"}</definedName>
    <definedName name="сфера" hidden="1">{#N/A,#N/A,TRUE,"Буржуям"}</definedName>
    <definedName name="таня" localSheetId="2" hidden="1">{#N/A,#N/A,TRUE,"Буржуям"}</definedName>
    <definedName name="таня" localSheetId="3" hidden="1">{#N/A,#N/A,TRUE,"Буржуям"}</definedName>
    <definedName name="таня" localSheetId="0" hidden="1">{#N/A,#N/A,TRUE,"Буржуям"}</definedName>
    <definedName name="таня" localSheetId="1" hidden="1">{#N/A,#N/A,TRUE,"Буржуям"}</definedName>
    <definedName name="таня" hidden="1">{#N/A,#N/A,TRUE,"Буржуям"}</definedName>
    <definedName name="татьяна" localSheetId="2" hidden="1">{#N/A,#N/A,TRUE,"Буржуям"}</definedName>
    <definedName name="татьяна" localSheetId="3" hidden="1">{#N/A,#N/A,TRUE,"Буржуям"}</definedName>
    <definedName name="татьяна" localSheetId="0" hidden="1">{#N/A,#N/A,TRUE,"Буржуям"}</definedName>
    <definedName name="татьяна" localSheetId="1" hidden="1">{#N/A,#N/A,TRUE,"Буржуям"}</definedName>
    <definedName name="татьяна" hidden="1">{#N/A,#N/A,TRUE,"Буржуям"}</definedName>
    <definedName name="тня" localSheetId="2" hidden="1">{#N/A,#N/A,TRUE,"Буржуям"}</definedName>
    <definedName name="тня" localSheetId="3" hidden="1">{#N/A,#N/A,TRUE,"Буржуям"}</definedName>
    <definedName name="тня" localSheetId="0" hidden="1">{#N/A,#N/A,TRUE,"Буржуям"}</definedName>
    <definedName name="тня" localSheetId="1" hidden="1">{#N/A,#N/A,TRUE,"Буржуям"}</definedName>
    <definedName name="тня" hidden="1">{#N/A,#N/A,TRUE,"Буржуям"}</definedName>
    <definedName name="услуги" localSheetId="2" hidden="1">{#N/A,#N/A,TRUE,"Буржуям"}</definedName>
    <definedName name="услуги" localSheetId="3" hidden="1">{#N/A,#N/A,TRUE,"Буржуям"}</definedName>
    <definedName name="услуги" localSheetId="0" hidden="1">{#N/A,#N/A,TRUE,"Буржуям"}</definedName>
    <definedName name="услуги" localSheetId="1" hidden="1">{#N/A,#N/A,TRUE,"Буржуям"}</definedName>
    <definedName name="услуги" hidden="1">{#N/A,#N/A,TRUE,"Буржуям"}</definedName>
    <definedName name="ФЗП" localSheetId="2" hidden="1">{#N/A,#N/A,TRUE,"Буржуям"}</definedName>
    <definedName name="ФЗП" localSheetId="3" hidden="1">{#N/A,#N/A,TRUE,"Буржуям"}</definedName>
    <definedName name="ФЗП" localSheetId="0" hidden="1">{#N/A,#N/A,TRUE,"Буржуям"}</definedName>
    <definedName name="ФЗП" localSheetId="1" hidden="1">{#N/A,#N/A,TRUE,"Буржуям"}</definedName>
    <definedName name="ФЗП" hidden="1">{#N/A,#N/A,TRUE,"Буржуям"}</definedName>
    <definedName name="финанс" localSheetId="2" hidden="1">{#N/A,#N/A,TRUE,"Буржуям"}</definedName>
    <definedName name="финанс" localSheetId="3" hidden="1">{#N/A,#N/A,TRUE,"Буржуям"}</definedName>
    <definedName name="финанс" localSheetId="0" hidden="1">{#N/A,#N/A,TRUE,"Буржуям"}</definedName>
    <definedName name="финанс" localSheetId="1" hidden="1">{#N/A,#N/A,TRUE,"Буржуям"}</definedName>
    <definedName name="финанс" hidden="1">{#N/A,#N/A,TRUE,"Буржуям"}</definedName>
    <definedName name="финансы" localSheetId="2" hidden="1">{#N/A,#N/A,TRUE,"Буржуям"}</definedName>
    <definedName name="финансы" localSheetId="3" hidden="1">{#N/A,#N/A,TRUE,"Буржуям"}</definedName>
    <definedName name="финансы" localSheetId="0" hidden="1">{#N/A,#N/A,TRUE,"Буржуям"}</definedName>
    <definedName name="финансы" localSheetId="1" hidden="1">{#N/A,#N/A,TRUE,"Буржуям"}</definedName>
    <definedName name="финансы" hidden="1">{#N/A,#N/A,TRUE,"Буржуям"}</definedName>
    <definedName name="форма" localSheetId="2" hidden="1">{#N/A,#N/A,TRUE,"Буржуям"}</definedName>
    <definedName name="форма" localSheetId="3" hidden="1">{#N/A,#N/A,TRUE,"Буржуям"}</definedName>
    <definedName name="форма" localSheetId="0" hidden="1">{#N/A,#N/A,TRUE,"Буржуям"}</definedName>
    <definedName name="форма" localSheetId="1" hidden="1">{#N/A,#N/A,TRUE,"Буржуям"}</definedName>
    <definedName name="форма" hidden="1">{#N/A,#N/A,TRUE,"Буржуям"}</definedName>
    <definedName name="ыыы" localSheetId="2" hidden="1">{,#N/A,TRUE,""}</definedName>
    <definedName name="ыыы" localSheetId="3" hidden="1">{,#N/A,TRUE,""}</definedName>
    <definedName name="ыыы" localSheetId="0" hidden="1">{,#N/A,TRUE,""}</definedName>
    <definedName name="ыыы" localSheetId="1" hidden="1">{,#N/A,TRUE,""}</definedName>
    <definedName name="ыыы" hidden="1">{,#N/A,TRUE,""}</definedName>
    <definedName name="эра" localSheetId="2" hidden="1">{#N/A,#N/A,TRUE,"Буржуям"}</definedName>
    <definedName name="эра" localSheetId="3" hidden="1">{#N/A,#N/A,TRUE,"Буржуям"}</definedName>
    <definedName name="эра" localSheetId="0" hidden="1">{#N/A,#N/A,TRUE,"Буржуям"}</definedName>
    <definedName name="эра" localSheetId="1" hidden="1">{#N/A,#N/A,TRUE,"Буржуям"}</definedName>
    <definedName name="эра" hidden="1">{#N/A,#N/A,TRUE,"Буржуям"}</definedName>
    <definedName name="январь" localSheetId="2" hidden="1">{#N/A,#N/A,TRUE,"Буржуям"}</definedName>
    <definedName name="январь" localSheetId="3" hidden="1">{#N/A,#N/A,TRUE,"Буржуям"}</definedName>
    <definedName name="январь" localSheetId="0" hidden="1">{#N/A,#N/A,TRUE,"Буржуям"}</definedName>
    <definedName name="январь" localSheetId="1" hidden="1">{#N/A,#N/A,TRUE,"Буржуям"}</definedName>
    <definedName name="январь" hidden="1">{#N/A,#N/A,TRUE,"Буржуям"}</definedName>
  </definedNames>
  <calcPr fullCalcOnLoad="1"/>
</workbook>
</file>

<file path=xl/comments1.xml><?xml version="1.0" encoding="utf-8"?>
<comments xmlns="http://schemas.openxmlformats.org/spreadsheetml/2006/main">
  <authors>
    <author>angelika</author>
  </authors>
  <commentList>
    <comment ref="DE29" authorId="0">
      <text>
        <r>
          <rPr>
            <b/>
            <sz val="8"/>
            <rFont val="Tahoma"/>
            <family val="0"/>
          </rPr>
          <t>angelika:</t>
        </r>
        <r>
          <rPr>
            <sz val="8"/>
            <rFont val="Tahoma"/>
            <family val="0"/>
          </rPr>
          <t xml:space="preserve">
из рашифровки Лены для КАМАЗА по 120 стр сальдо
</t>
        </r>
      </text>
    </comment>
    <comment ref="DE119" authorId="0">
      <text>
        <r>
          <rPr>
            <b/>
            <sz val="8"/>
            <rFont val="Tahoma"/>
            <family val="0"/>
          </rPr>
          <t>angelika:</t>
        </r>
        <r>
          <rPr>
            <sz val="8"/>
            <rFont val="Tahoma"/>
            <family val="0"/>
          </rPr>
          <t xml:space="preserve">
Таня делает расшифровку забалансовых счетов
</t>
        </r>
      </text>
    </comment>
  </commentList>
</comments>
</file>

<file path=xl/sharedStrings.xml><?xml version="1.0" encoding="utf-8"?>
<sst xmlns="http://schemas.openxmlformats.org/spreadsheetml/2006/main" count="3093" uniqueCount="717">
  <si>
    <t>Приложение 1</t>
  </si>
  <si>
    <t xml:space="preserve">БУХГАЛТЕРСКИЙ БАЛАНС  </t>
  </si>
  <si>
    <t xml:space="preserve">на </t>
  </si>
  <si>
    <t>2</t>
  </si>
  <si>
    <t xml:space="preserve"> г.</t>
  </si>
  <si>
    <t>КОДЫ</t>
  </si>
  <si>
    <t>Форма № 1 по ОКУД</t>
  </si>
  <si>
    <t>Форма по ОКУД</t>
  </si>
  <si>
    <t>0710001</t>
  </si>
  <si>
    <t>Дата (число, месяц, год)</t>
  </si>
  <si>
    <t>Дата (год, месяц, число)</t>
  </si>
  <si>
    <t>31</t>
  </si>
  <si>
    <t>2012</t>
  </si>
  <si>
    <t>Организация</t>
  </si>
  <si>
    <t>ОАО Нефтекамский автозавод</t>
  </si>
  <si>
    <t>по ОКПО</t>
  </si>
  <si>
    <t>05745101</t>
  </si>
  <si>
    <t>Идентификационный номер налогоплательщика</t>
  </si>
  <si>
    <t>ИНН</t>
  </si>
  <si>
    <t>0264004103</t>
  </si>
  <si>
    <t>Вид экономической деятельности</t>
  </si>
  <si>
    <t>машиностроение</t>
  </si>
  <si>
    <t>по ОКВЭД</t>
  </si>
  <si>
    <t>34.20/34.10.4/34.10.3</t>
  </si>
  <si>
    <t>Организационно-правовая форма/форма собственности</t>
  </si>
  <si>
    <t>по ОКОПФ/ОКФС</t>
  </si>
  <si>
    <t>47</t>
  </si>
  <si>
    <t>42</t>
  </si>
  <si>
    <t>акционерная/смешанная</t>
  </si>
  <si>
    <t>Единица измерения: тыс. руб.</t>
  </si>
  <si>
    <t>по ОКЕИ</t>
  </si>
  <si>
    <t>384</t>
  </si>
  <si>
    <t>Местонахождение (адрес)</t>
  </si>
  <si>
    <t>452680, Башкортостан Респ, Нефтекамск, Янаульская, д.3</t>
  </si>
  <si>
    <t>Дата утверждения</t>
  </si>
  <si>
    <t>Дата отправки (принятия)</t>
  </si>
  <si>
    <t>Пояснения</t>
  </si>
  <si>
    <t>АКТИВ</t>
  </si>
  <si>
    <t xml:space="preserve">Код </t>
  </si>
  <si>
    <t>На 31 Декабря 2011 г.</t>
  </si>
  <si>
    <t>На 31 Декабря 2010 г.</t>
  </si>
  <si>
    <t>I. ВНЕОБОРОТНЫЕ АКТИВЫ</t>
  </si>
  <si>
    <t>1110</t>
  </si>
  <si>
    <t xml:space="preserve">  патенты, лицензии, товарные знаки,иные аналогичные права и активы</t>
  </si>
  <si>
    <t>1111</t>
  </si>
  <si>
    <t>Результаты исследований и разработок</t>
  </si>
  <si>
    <t>1120</t>
  </si>
  <si>
    <t xml:space="preserve"> земельные участки и объекты природопользования</t>
  </si>
  <si>
    <t xml:space="preserve"> здания, сооружения, машины и оборудование</t>
  </si>
  <si>
    <t xml:space="preserve"> прочие основные средства</t>
  </si>
  <si>
    <t xml:space="preserve"> имущество для передачи в лизинг</t>
  </si>
  <si>
    <t xml:space="preserve"> прочие доходные вложения в материальные ценности</t>
  </si>
  <si>
    <t>1150</t>
  </si>
  <si>
    <t xml:space="preserve"> инвестиции в дочерние общества</t>
  </si>
  <si>
    <t>1151</t>
  </si>
  <si>
    <t xml:space="preserve"> инвестиции в зависимые общества</t>
  </si>
  <si>
    <t>1153</t>
  </si>
  <si>
    <t xml:space="preserve"> инвестиции в другие общества</t>
  </si>
  <si>
    <t xml:space="preserve"> прочие долгосрочные финансовые вложения</t>
  </si>
  <si>
    <t>Отложенные налоговые активы</t>
  </si>
  <si>
    <t>1160</t>
  </si>
  <si>
    <t>Прочие внеоборотные активы</t>
  </si>
  <si>
    <t>1170</t>
  </si>
  <si>
    <t>незавершенное строительство</t>
  </si>
  <si>
    <t>1171</t>
  </si>
  <si>
    <t>ИТОГО по разделу I</t>
  </si>
  <si>
    <t>1100</t>
  </si>
  <si>
    <t>II. ОБОРОТНЫЕ АКТИВЫ</t>
  </si>
  <si>
    <t>1210</t>
  </si>
  <si>
    <t>в том числе:</t>
  </si>
  <si>
    <t>1211</t>
  </si>
  <si>
    <t>сырье, материалы и другие аналогичные ценности</t>
  </si>
  <si>
    <t>животные на выращивании и откорме</t>
  </si>
  <si>
    <t>1212</t>
  </si>
  <si>
    <t>затраты в незавершенном производстве (издержках обращения)</t>
  </si>
  <si>
    <t>1213</t>
  </si>
  <si>
    <t>готовая продукция и товары для перепродажи</t>
  </si>
  <si>
    <t>1214</t>
  </si>
  <si>
    <t>товары отгруженные</t>
  </si>
  <si>
    <t>1215</t>
  </si>
  <si>
    <t>расходы будущих периодов</t>
  </si>
  <si>
    <t>1216</t>
  </si>
  <si>
    <t>прочие запасы и затраты</t>
  </si>
  <si>
    <t>217</t>
  </si>
  <si>
    <t>Налог на добавленную стоимость по приобретенным ценностям</t>
  </si>
  <si>
    <t>1220</t>
  </si>
  <si>
    <t>1230.1</t>
  </si>
  <si>
    <t xml:space="preserve"> покупатели и заказчики </t>
  </si>
  <si>
    <t xml:space="preserve"> </t>
  </si>
  <si>
    <t>1230.2</t>
  </si>
  <si>
    <t xml:space="preserve">покупатели и заказчики </t>
  </si>
  <si>
    <t>1231.2</t>
  </si>
  <si>
    <t xml:space="preserve">векселя к получению </t>
  </si>
  <si>
    <t>1232.2</t>
  </si>
  <si>
    <t>задолженность дочерних и зависимых обществ</t>
  </si>
  <si>
    <t>243</t>
  </si>
  <si>
    <t>задолженность участников (учредителей) по взносам в уставный капитал</t>
  </si>
  <si>
    <t>1233.2</t>
  </si>
  <si>
    <t>авансы выданные</t>
  </si>
  <si>
    <t>1234.2</t>
  </si>
  <si>
    <t xml:space="preserve">прочие дебиторы </t>
  </si>
  <si>
    <t>1235.2</t>
  </si>
  <si>
    <t>1240</t>
  </si>
  <si>
    <t>займы, предоставленные организациям на срок менее 12 месяцев</t>
  </si>
  <si>
    <t>251</t>
  </si>
  <si>
    <t>прочие краткосрочные финансовые вложения</t>
  </si>
  <si>
    <t>1242</t>
  </si>
  <si>
    <t>1250</t>
  </si>
  <si>
    <t>касса</t>
  </si>
  <si>
    <t>1251</t>
  </si>
  <si>
    <t>расчетные счета</t>
  </si>
  <si>
    <t>1252</t>
  </si>
  <si>
    <t>валютные счета</t>
  </si>
  <si>
    <t>1253</t>
  </si>
  <si>
    <t>прочие денежные средства и денежные эквиваленты</t>
  </si>
  <si>
    <t>1254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</si>
  <si>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</si>
  <si>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</si>
  <si>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</si>
  <si>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</si>
  <si>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</si>
  <si>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</si>
  <si>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ПАССИВ</t>
  </si>
  <si>
    <t>III. КАПИТАЛ И РЕЗЕРВЫ</t>
  </si>
  <si>
    <t>1310</t>
  </si>
  <si>
    <t>Уставный капитал</t>
  </si>
  <si>
    <t>Собственные акции, выкупленные у акционеров</t>
  </si>
  <si>
    <t>1320</t>
  </si>
  <si>
    <t>(</t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</si>
  <si>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</si>
  <si>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</si>
  <si>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</si>
  <si>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</si>
  <si>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</si>
  <si>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капитал, в том числе:</t>
  </si>
  <si>
    <t>1360</t>
  </si>
  <si>
    <t>резервы, образованные в соответствии с законодательством</t>
  </si>
  <si>
    <t>1361</t>
  </si>
  <si>
    <t>резервы, образованные в соответствии с учредительными документами</t>
  </si>
  <si>
    <t>1362</t>
  </si>
  <si>
    <t>1370</t>
  </si>
  <si>
    <t>прибыль (убыток) отчетного года</t>
  </si>
  <si>
    <t>1371</t>
  </si>
  <si>
    <t>прибыль (убыток) прошлых лет</t>
  </si>
  <si>
    <t>1372</t>
  </si>
  <si>
    <t>ИТОГО по разделу III</t>
  </si>
  <si>
    <t>1300</t>
  </si>
  <si>
    <t>IV. ДОЛГОСРОЧНЫЕ ОБЯЗАТЕЛЬСТВА</t>
  </si>
  <si>
    <t>1410</t>
  </si>
  <si>
    <t>1411</t>
  </si>
  <si>
    <t>прочие займы, подлежащие погашению более, чем через 12 месяцев</t>
  </si>
  <si>
    <t>Отложенные налоговые обязательства</t>
  </si>
  <si>
    <t>1420</t>
  </si>
  <si>
    <t>Оценочные обязательства</t>
  </si>
  <si>
    <t>1430</t>
  </si>
  <si>
    <t>Прочие 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</si>
  <si>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</si>
  <si>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</si>
  <si>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</si>
  <si>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</si>
  <si>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</si>
  <si>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кредиты банков, подлежащие погашению менее, чем через 12 месяцев                                           после отчетной даты</t>
  </si>
  <si>
    <t>1511</t>
  </si>
  <si>
    <t>прочие займы, подлежащие погашению менее, чем через 12 месяцев</t>
  </si>
  <si>
    <t>1520</t>
  </si>
  <si>
    <t xml:space="preserve">поставщики и подрядчики </t>
  </si>
  <si>
    <t>1521</t>
  </si>
  <si>
    <t>задолженность перед персоналом организации</t>
  </si>
  <si>
    <t>1522</t>
  </si>
  <si>
    <t>задолженность перед государственными внебюджетными фондами</t>
  </si>
  <si>
    <t>1523</t>
  </si>
  <si>
    <t>задолженность по налогам и сборам</t>
  </si>
  <si>
    <t>1524</t>
  </si>
  <si>
    <t>прочие кредиторы</t>
  </si>
  <si>
    <t>1525</t>
  </si>
  <si>
    <t xml:space="preserve">векселя к уплате </t>
  </si>
  <si>
    <t>1526</t>
  </si>
  <si>
    <t>авансы полученные</t>
  </si>
  <si>
    <t>1527</t>
  </si>
  <si>
    <t>задолженность перед участниками (учредителями) по выплате доходов</t>
  </si>
  <si>
    <t>1528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</si>
  <si>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</si>
  <si>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</si>
  <si>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</si>
  <si>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</si>
  <si>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</si>
  <si>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</si>
  <si>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</si>
  <si>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Справка о наличии ценностей, учитываемых на забалансовых счетах:</t>
  </si>
  <si>
    <t>001</t>
  </si>
  <si>
    <t>Арендованные основные средства</t>
  </si>
  <si>
    <t>Арендованные ТМЦ</t>
  </si>
  <si>
    <t>911</t>
  </si>
  <si>
    <t>Товарно-материальные ценности, принятые на ответственное хранение</t>
  </si>
  <si>
    <t>002</t>
  </si>
  <si>
    <t>Материалы,принятые в переработку</t>
  </si>
  <si>
    <t>003</t>
  </si>
  <si>
    <t>Списанная в убыток задолженность неплатежеспособных дебиторов</t>
  </si>
  <si>
    <t>007</t>
  </si>
  <si>
    <t>Обеспечения обязательств и платежей полученные</t>
  </si>
  <si>
    <t>008</t>
  </si>
  <si>
    <t>Обеспечения обязательств и платежей выданные</t>
  </si>
  <si>
    <t>009</t>
  </si>
  <si>
    <t>Износ жилищного фонда</t>
  </si>
  <si>
    <t>010</t>
  </si>
  <si>
    <t>Нематериальные активы, полученные в пользование</t>
  </si>
  <si>
    <t>018</t>
  </si>
  <si>
    <t>Спецоснастка,переданная заказчиком для обработки давальческого сырья</t>
  </si>
  <si>
    <t>995</t>
  </si>
  <si>
    <t xml:space="preserve">Обязательства,полученные от внебюджетных фондов,бюджета </t>
  </si>
  <si>
    <t>996</t>
  </si>
  <si>
    <t>Руководитель</t>
  </si>
  <si>
    <t>Маликов Раиф Салихович</t>
  </si>
  <si>
    <t>Главный бухгалтер</t>
  </si>
  <si>
    <t>Насибуллина Фания Масабиховна</t>
  </si>
  <si>
    <t>(подпись)</t>
  </si>
  <si>
    <t>(расшифровка подписи)</t>
  </si>
  <si>
    <t>М.П.</t>
  </si>
  <si>
    <t>"</t>
  </si>
  <si>
    <t>12</t>
  </si>
  <si>
    <t xml:space="preserve">Приложение 2 </t>
  </si>
  <si>
    <t xml:space="preserve">  </t>
  </si>
  <si>
    <t xml:space="preserve">   К О Д Ы</t>
  </si>
  <si>
    <t>0710002</t>
  </si>
  <si>
    <t>На 30 Апреля 2011 г.</t>
  </si>
  <si>
    <t xml:space="preserve">        Дата (год, месяц, число)</t>
  </si>
  <si>
    <t xml:space="preserve">Организационно-правовая форма / форма собственности  </t>
  </si>
  <si>
    <t>47/42</t>
  </si>
  <si>
    <t>По ясне ния</t>
  </si>
  <si>
    <t>Наименование показателя</t>
  </si>
  <si>
    <t>Код строки</t>
  </si>
  <si>
    <t>I. Доходы и расходы по обычным видам деятельности</t>
  </si>
  <si>
    <t>Выручка  (нетто)  от  продажи  товаров,  продукции  и  услуг  (за минусом налога на добавленную стоимость,  акцизов  и аналогичных обязательных платежей)   всего</t>
  </si>
  <si>
    <t>в том числе :</t>
  </si>
  <si>
    <t>продукции</t>
  </si>
  <si>
    <t>товаров</t>
  </si>
  <si>
    <t>услуг</t>
  </si>
  <si>
    <t>Себестоимость проданных товаров,продукции и услуг всего</t>
  </si>
  <si>
    <t>Валовая прибыль</t>
  </si>
  <si>
    <t>Коммерческие расходы</t>
  </si>
  <si>
    <t>в том числе от продажи :</t>
  </si>
  <si>
    <t>Управленческие расходы</t>
  </si>
  <si>
    <t>Прибыль(убыток) от продаж (строки (2110-2120-2210-2220))</t>
  </si>
  <si>
    <t>в том числе от продажи:</t>
  </si>
  <si>
    <t>II.Прочие доходы и расходы</t>
  </si>
  <si>
    <t>Доходы от участия в других организациях</t>
  </si>
  <si>
    <t>Проценты к получению</t>
  </si>
  <si>
    <t>Проценты к уплате</t>
  </si>
  <si>
    <t>Прочие  доходы</t>
  </si>
  <si>
    <t>Прочие  расходы</t>
  </si>
  <si>
    <t>Прибыль(убыток) до налогообложения</t>
  </si>
  <si>
    <t>(строки (2200+2310+2320-2330+2340-2350))</t>
  </si>
  <si>
    <t xml:space="preserve">Текущий налог на прибыль 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</si>
  <si>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</si>
  <si>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</si>
  <si>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</si>
  <si>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Иные аналогичные обязательные платежи</t>
  </si>
  <si>
    <t>Чистая прибыль (нераспределенная прибыль (убыток) отчетного периода) (строки (2300-2410-2421+2450-2460))</t>
  </si>
  <si>
    <t>код строки</t>
  </si>
  <si>
    <t>СПРАВОЧНО.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</si>
  <si>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</si>
  <si>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</si>
  <si>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</si>
  <si>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</si>
  <si>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</si>
  <si>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Условный доход (расход) по налогу на прибыль</t>
  </si>
  <si>
    <t xml:space="preserve">   Главный бухгалтер</t>
  </si>
  <si>
    <t xml:space="preserve">              (подпись)</t>
  </si>
  <si>
    <r>
      <t xml:space="preserve">Нематериальные активы, </t>
    </r>
    <r>
      <rPr>
        <sz val="10"/>
        <rFont val="Times New Roman"/>
        <family val="1"/>
      </rPr>
      <t>в том числе:</t>
    </r>
  </si>
  <si>
    <r>
      <t xml:space="preserve">Основные средства, </t>
    </r>
    <r>
      <rPr>
        <sz val="10"/>
        <rFont val="Times New Roman"/>
        <family val="1"/>
      </rPr>
      <t>в том числе:</t>
    </r>
  </si>
  <si>
    <r>
      <t xml:space="preserve">Доходные вложения в материальные ценности, </t>
    </r>
    <r>
      <rPr>
        <sz val="10"/>
        <rFont val="Times New Roman"/>
        <family val="1"/>
      </rPr>
      <t>в том числе:</t>
    </r>
  </si>
  <si>
    <r>
      <t xml:space="preserve">Финансовые вложения, </t>
    </r>
    <r>
      <rPr>
        <sz val="10"/>
        <rFont val="Times New Roman"/>
        <family val="1"/>
      </rPr>
      <t>в том числе:</t>
    </r>
  </si>
  <si>
    <r>
      <t xml:space="preserve">Запасы, </t>
    </r>
    <r>
      <rPr>
        <sz val="10"/>
        <rFont val="Times New Roman"/>
        <family val="1"/>
      </rPr>
      <t>в том числе:</t>
    </r>
  </si>
  <si>
    <r>
      <t xml:space="preserve">Дебиторская задолженность (платежи по которой ожидаются более чем через 12 месяцев после отчетной даты), </t>
    </r>
    <r>
      <rPr>
        <sz val="10"/>
        <rFont val="Times New Roman"/>
        <family val="1"/>
      </rPr>
      <t>в том числе:</t>
    </r>
  </si>
  <si>
    <r>
      <t xml:space="preserve">Дебиторская задолженность (платежи по которой ожидаются в течение 12 месяцев после отчетной даты), </t>
    </r>
    <r>
      <rPr>
        <sz val="10"/>
        <rFont val="Times New Roman"/>
        <family val="1"/>
      </rPr>
      <t>в том числе:</t>
    </r>
  </si>
  <si>
    <r>
      <t xml:space="preserve">Финансовые вложения (за исключением денежных эквивалентов), </t>
    </r>
    <r>
      <rPr>
        <sz val="10"/>
        <rFont val="Times New Roman"/>
        <family val="1"/>
      </rPr>
      <t>в том числе:</t>
    </r>
  </si>
  <si>
    <r>
      <t xml:space="preserve">Денежные средства и денежные эквиваленты, </t>
    </r>
    <r>
      <rPr>
        <sz val="10"/>
        <rFont val="Times New Roman"/>
        <family val="1"/>
      </rPr>
      <t>в том числе:</t>
    </r>
  </si>
  <si>
    <r>
      <t xml:space="preserve">Нераспределенная прибыль (непокрытый убыток), </t>
    </r>
    <r>
      <rPr>
        <sz val="10"/>
        <rFont val="Times New Roman"/>
        <family val="1"/>
      </rPr>
      <t>в том числе:</t>
    </r>
  </si>
  <si>
    <r>
      <t>Заемные средства,</t>
    </r>
    <r>
      <rPr>
        <sz val="10"/>
        <rFont val="Times New Roman"/>
        <family val="1"/>
      </rPr>
      <t xml:space="preserve"> в том числе:</t>
    </r>
  </si>
  <si>
    <r>
      <t xml:space="preserve">Кредиторская задолженность, </t>
    </r>
    <r>
      <rPr>
        <sz val="10"/>
        <rFont val="Times New Roman"/>
        <family val="1"/>
      </rPr>
      <t>в том числе:</t>
    </r>
  </si>
  <si>
    <r>
      <t xml:space="preserve">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Форма </t>
    </r>
    <r>
      <rPr>
        <sz val="14"/>
        <rFont val="Times New Roman"/>
        <family val="1"/>
      </rPr>
      <t xml:space="preserve"> по ОКУД</t>
    </r>
  </si>
  <si>
    <r>
      <t xml:space="preserve">Организация </t>
    </r>
    <r>
      <rPr>
        <b/>
        <sz val="18"/>
        <rFont val="Times New Roman"/>
        <family val="1"/>
      </rPr>
      <t>ОАО "Нефтекамский Автозавод"</t>
    </r>
  </si>
  <si>
    <r>
      <t xml:space="preserve">Вид деятельности  </t>
    </r>
    <r>
      <rPr>
        <b/>
        <sz val="18"/>
        <rFont val="Times New Roman"/>
        <family val="1"/>
      </rPr>
      <t>машиностроение</t>
    </r>
  </si>
  <si>
    <r>
      <t xml:space="preserve">Единица измерения: </t>
    </r>
    <r>
      <rPr>
        <b/>
        <sz val="18"/>
        <rFont val="Times New Roman"/>
        <family val="1"/>
      </rPr>
      <t>тыс.руб.</t>
    </r>
  </si>
  <si>
    <t>кредиты банков, подлежащие погашению более, чем через 12 месяцев  после отчетной даты</t>
  </si>
  <si>
    <t>13</t>
  </si>
  <si>
    <t>1152</t>
  </si>
  <si>
    <t>1161</t>
  </si>
  <si>
    <t>1162</t>
  </si>
  <si>
    <t>1173</t>
  </si>
  <si>
    <t>1174</t>
  </si>
  <si>
    <t>1175</t>
  </si>
  <si>
    <t>1180</t>
  </si>
  <si>
    <t>1190</t>
  </si>
  <si>
    <t>1191</t>
  </si>
  <si>
    <t>10</t>
  </si>
  <si>
    <t>11</t>
  </si>
  <si>
    <t>31 декабря</t>
  </si>
  <si>
    <t>с 1 Января по 31 Декабря 2012  года</t>
  </si>
  <si>
    <t>2012  12  31</t>
  </si>
  <si>
    <t>Декабрь 2012 г</t>
  </si>
  <si>
    <t>За Январь - Декабрь 2012 г</t>
  </si>
  <si>
    <t>За Январь - Декабрь 2011 г</t>
  </si>
  <si>
    <t>Приложение 3</t>
  </si>
  <si>
    <t>Отчет об изменениях капитала</t>
  </si>
  <si>
    <t>за 20</t>
  </si>
  <si>
    <t>г.</t>
  </si>
  <si>
    <t>Коды</t>
  </si>
  <si>
    <t>0710003</t>
  </si>
  <si>
    <t>Открытое акционерное общество "Нефтекамский автозавод"</t>
  </si>
  <si>
    <t>открытое акционерное общество / смешанная</t>
  </si>
  <si>
    <r>
      <t xml:space="preserve">Единица измерения: </t>
    </r>
    <r>
      <rPr>
        <b/>
        <sz val="10"/>
        <rFont val="Arial"/>
        <family val="2"/>
      </rPr>
      <t xml:space="preserve">тыс. руб. </t>
    </r>
  </si>
  <si>
    <t>384 (385)</t>
  </si>
  <si>
    <t>1. Движение капитала</t>
  </si>
  <si>
    <t>Код</t>
  </si>
  <si>
    <t>Уставный капитал (складочный капитал,уставный фонд, вклады товарищей)</t>
  </si>
  <si>
    <t>Собственные акции, выкупленные
у акционеров</t>
  </si>
  <si>
    <t>Добавочный
капитал</t>
  </si>
  <si>
    <t>Резервный
капитал</t>
  </si>
  <si>
    <t>Нераспределенная прибыль (непокрытый убыток)</t>
  </si>
  <si>
    <t>Итого</t>
  </si>
  <si>
    <t>3100</t>
  </si>
  <si>
    <t>За 20</t>
  </si>
  <si>
    <r>
      <t xml:space="preserve"> г.</t>
    </r>
    <r>
      <rPr>
        <vertAlign val="superscript"/>
        <sz val="10"/>
        <rFont val="Arial"/>
        <family val="2"/>
      </rPr>
      <t>2</t>
    </r>
  </si>
  <si>
    <t>3210</t>
  </si>
  <si>
    <t>Увеличение капитала - всего: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</si>
  <si>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</si>
  <si>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</si>
  <si>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</si>
  <si>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</si>
  <si>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</si>
  <si>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</si>
  <si>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</si>
  <si>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</si>
  <si>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</si>
  <si>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</si>
  <si>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</si>
  <si>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</si>
  <si>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</si>
  <si>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Добавочный капитал</t>
  </si>
  <si>
    <t>Резервный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</si>
  <si>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</si>
  <si>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</si>
  <si>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</si>
  <si>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</si>
  <si>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</si>
  <si>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</si>
  <si>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</si>
  <si>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</si>
  <si>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</si>
  <si>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</si>
  <si>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</si>
  <si>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</si>
  <si>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</si>
  <si>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</si>
  <si>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</si>
  <si>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</si>
  <si>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</si>
  <si>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</si>
  <si>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Величина капитала на 31 декабря 2010 г.</t>
  </si>
  <si>
    <t>3200</t>
  </si>
  <si>
    <r>
      <t xml:space="preserve"> г.</t>
    </r>
    <r>
      <rPr>
        <vertAlign val="superscript"/>
        <sz val="10"/>
        <rFont val="Arial"/>
        <family val="2"/>
      </rPr>
      <t>3</t>
    </r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</si>
  <si>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</si>
  <si>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</si>
  <si>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</si>
  <si>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</si>
  <si>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</si>
  <si>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</si>
  <si>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</si>
  <si>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</si>
  <si>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</si>
  <si>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</si>
  <si>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</si>
  <si>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</si>
  <si>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</si>
  <si>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</si>
  <si>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</si>
  <si>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</si>
  <si>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</si>
  <si>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Величина капитала на 31 декабря 2011 г.</t>
  </si>
  <si>
    <t>3300</t>
  </si>
  <si>
    <t>2. Корректировки в связи с изменением учетной политики и исправлением ошибок</t>
  </si>
  <si>
    <t>На 31 декабря</t>
  </si>
  <si>
    <t>Изменения капитала за 20</t>
  </si>
  <si>
    <r>
      <t xml:space="preserve"> г.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</si>
  <si>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1</t>
    </r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</si>
  <si>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</si>
  <si>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</si>
  <si>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</si>
  <si>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</si>
  <si>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</si>
  <si>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</si>
  <si>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</si>
  <si>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</si>
  <si>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</si>
  <si>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</si>
  <si>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</si>
  <si>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</si>
  <si>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</si>
  <si>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</si>
  <si>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</si>
  <si>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</si>
  <si>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</si>
  <si>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</si>
  <si>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</si>
  <si>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</si>
  <si>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3. Чистые активы</t>
  </si>
  <si>
    <t>Чистые активы</t>
  </si>
  <si>
    <t>3600</t>
  </si>
  <si>
    <t>Главный</t>
  </si>
  <si>
    <t>бухгалтер</t>
  </si>
  <si>
    <t>МП</t>
  </si>
  <si>
    <t>Приложение 4</t>
  </si>
  <si>
    <t>Отчет о движении денежных средств</t>
  </si>
  <si>
    <t>за</t>
  </si>
  <si>
    <t>12 месяцев</t>
  </si>
  <si>
    <t>0710004</t>
  </si>
  <si>
    <t>ОАО "Нефтекамский автозавод"</t>
  </si>
  <si>
    <t>057445101</t>
  </si>
  <si>
    <t>384/385</t>
  </si>
  <si>
    <t xml:space="preserve">За </t>
  </si>
  <si>
    <t>2011 г.</t>
  </si>
  <si>
    <t>строки</t>
  </si>
  <si>
    <t>Денежные потоки от текущих операций</t>
  </si>
  <si>
    <t>Поступления - всего</t>
  </si>
  <si>
    <t>от продажи продукции, товаров, работ и услуг</t>
  </si>
  <si>
    <t>из них основному обществу:</t>
  </si>
  <si>
    <t>арендных платежей, лицензионных платежей, роялти,
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</si>
  <si>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</si>
  <si>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</si>
  <si>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</si>
  <si>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</si>
  <si>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</si>
  <si>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</si>
  <si>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 xml:space="preserve">налога на прибыль организаций </t>
  </si>
  <si>
    <t>прочие платежи</t>
  </si>
  <si>
    <t>Сальдо денежных потоков от текущих операций</t>
  </si>
  <si>
    <t>Денежные потоки от инвестиционных операций</t>
  </si>
  <si>
    <t xml:space="preserve"> 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</si>
  <si>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</si>
  <si>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 прав требованиия денежных средств к другим лицам)</t>
  </si>
  <si>
    <t>дивидентов,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</si>
  <si>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</si>
  <si>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</si>
  <si>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</si>
  <si>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</si>
  <si>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</si>
  <si>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</si>
  <si>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</si>
  <si>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</si>
  <si>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</si>
  <si>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</si>
  <si>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</si>
  <si>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</si>
  <si>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</si>
  <si>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</si>
  <si>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</si>
  <si>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</si>
  <si>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</si>
  <si>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</si>
  <si>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 xml:space="preserve">Маликов Раиф Салихович </t>
  </si>
  <si>
    <t xml:space="preserve">Насибуллина Фания Масабиховна </t>
  </si>
  <si>
    <t>января</t>
  </si>
  <si>
    <t>Приложение 5</t>
  </si>
  <si>
    <t>к приложению 3</t>
  </si>
  <si>
    <t>ПОЯСНЕНИЯ К БУХГАЛТЕРСКОМУ БАЛАНСУ</t>
  </si>
  <si>
    <r>
      <t xml:space="preserve">Организация          </t>
    </r>
    <r>
      <rPr>
        <b/>
        <u val="single"/>
        <sz val="11"/>
        <rFont val="Arial"/>
        <family val="2"/>
      </rPr>
      <t xml:space="preserve"> ОАО "Нефтекамский автозавод"</t>
    </r>
  </si>
  <si>
    <t>Единица измерения: тыс.руб.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</si>
  <si>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</si>
  <si>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</si>
  <si>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</si>
  <si>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</si>
  <si>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</si>
  <si>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</si>
  <si>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</si>
  <si>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</si>
  <si>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</si>
  <si>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амортиза-ции</t>
  </si>
  <si>
    <t>убыток
от обесце-нения</t>
  </si>
  <si>
    <t>переоценка</t>
  </si>
  <si>
    <t>первона-чальная стоимость ***</t>
  </si>
  <si>
    <t>накопленная амортизация и убытки от обесценения</t>
  </si>
  <si>
    <t>накоплен-ная амортиза-ция</t>
  </si>
  <si>
    <t>Нематериальные активы - всего</t>
  </si>
  <si>
    <t xml:space="preserve"> г. *</t>
  </si>
  <si>
    <t xml:space="preserve"> г. **</t>
  </si>
  <si>
    <t>исключительное право владельца на товарный знак и знак обслуживания, наименование места происхождения товаров</t>
  </si>
  <si>
    <t>исключительное право патентообладателя на изобретение, промышленный образец, полезную модель</t>
  </si>
  <si>
    <t>исключительное авторское право на программы для ЭВМ, базы данных</t>
  </si>
  <si>
    <t>имущественное право автора или иного правообладателя на топологии интегральных микросхем</t>
  </si>
  <si>
    <t>техническая документация</t>
  </si>
  <si>
    <t>право на пользование имуществом</t>
  </si>
  <si>
    <t>деловая репутация организации</t>
  </si>
  <si>
    <t>лицензии</t>
  </si>
  <si>
    <t>прочие нематериальные активы</t>
  </si>
  <si>
    <t>1.2. Первоначальная стоимость нематериальных активов, созданных самой организацией</t>
  </si>
  <si>
    <t>На</t>
  </si>
  <si>
    <t xml:space="preserve"> г. ***</t>
  </si>
  <si>
    <t>Всего</t>
  </si>
  <si>
    <t>1.3. Нематериальные активы с полностью погашенной стоимостью</t>
  </si>
  <si>
    <t>исключительное право автора или иного правообладателя на топологии интегральных микросхем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</si>
  <si>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</si>
  <si>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</si>
  <si>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</si>
  <si>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</si>
  <si>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
на расходы</t>
  </si>
  <si>
    <t>НИОКР - всего</t>
  </si>
  <si>
    <t>(объект, группа объектов)</t>
  </si>
  <si>
    <t>и т.д.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</si>
  <si>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</si>
  <si>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</si>
  <si>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</si>
  <si>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</si>
  <si>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</si>
  <si>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другие виды выбытия</t>
  </si>
  <si>
    <t>Затраты по незаконченным исследованиям и разработкам - всего</t>
  </si>
  <si>
    <t>транспортные средства</t>
  </si>
  <si>
    <t>Незаконченные операции
по приобретению нематериальных активов - всего</t>
  </si>
  <si>
    <t>патенты</t>
  </si>
  <si>
    <t>2. Основные средства</t>
  </si>
  <si>
    <t>2.1. Наличие и движение основных средств</t>
  </si>
  <si>
    <t xml:space="preserve">накопленная амортизация </t>
  </si>
  <si>
    <t>поступило объектов</t>
  </si>
  <si>
    <t>выбыло объектов</t>
  </si>
  <si>
    <t>начислено амортизации</t>
  </si>
  <si>
    <t>накопленная амортизация</t>
  </si>
  <si>
    <t>Основные средства (без учета доходных вложений в материальные ценности) - всего</t>
  </si>
  <si>
    <t>здания</t>
  </si>
  <si>
    <t>сооружения и передаточные устройства</t>
  </si>
  <si>
    <t>(группа основных средств)</t>
  </si>
  <si>
    <t>машины и оборудование</t>
  </si>
  <si>
    <t>производственный и хозяйственный инвентарь</t>
  </si>
  <si>
    <t>рабочий и продуктивный скот</t>
  </si>
  <si>
    <t>многолетние насаждения</t>
  </si>
  <si>
    <t>земельные участки и объекты природопользования</t>
  </si>
  <si>
    <t>другие виды основных средств</t>
  </si>
  <si>
    <t>Учтено в составе доходных вложений в материальные ценности - всего</t>
  </si>
  <si>
    <t>имущество для передачи в лизинг</t>
  </si>
  <si>
    <t>2.2. Незавершенные капитальные вложения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</si>
  <si>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</si>
  <si>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</si>
  <si>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</si>
  <si>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Оборудование к установке, приобретенное на территории РФ</t>
  </si>
  <si>
    <t>Оборудование к установке, приобретенное по импорту</t>
  </si>
  <si>
    <t>Приобретение земельных участков</t>
  </si>
  <si>
    <t>Строительство объектов основных средств</t>
  </si>
  <si>
    <t>Приобретение объектов основных средств</t>
  </si>
  <si>
    <t>Приобретение нематериальных объектов</t>
  </si>
  <si>
    <t>Выполнение научно-исследовательских, опытно-конструкторских работ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</si>
  <si>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</si>
  <si>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</si>
  <si>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 xml:space="preserve"> г. </t>
  </si>
  <si>
    <t>Увеличение стоимости объектов основных средств в результате достройки, дооборудования, реконструкции - всего</t>
  </si>
  <si>
    <t>Здания и сооружения, передаточные устройства</t>
  </si>
  <si>
    <t>Машины и оборудование</t>
  </si>
  <si>
    <t>Вычислительная техника</t>
  </si>
  <si>
    <t>Транспорт</t>
  </si>
  <si>
    <t>Хоз.инвентарь</t>
  </si>
  <si>
    <t>прочие</t>
  </si>
  <si>
    <t>Уменьшение стоимости объектов основных средств в результате частичной ликвидации - всего:</t>
  </si>
  <si>
    <t>(объект основных средств с указанием инв.№)</t>
  </si>
  <si>
    <t>2.4. Иное использование основных средств</t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</si>
  <si>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</si>
  <si>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</si>
  <si>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</si>
  <si>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</si>
  <si>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в эксплуатацию и фактически используемые, находящиеся в процессе государственной регистрации</t>
  </si>
  <si>
    <t>Основные средства, переведенные
на консервацию</t>
  </si>
  <si>
    <t>Иное использование основных средств (залог и др.)</t>
  </si>
  <si>
    <t>3. Финансовые вложения</t>
  </si>
  <si>
    <t>3.1. Наличие и движение финансовых вложений</t>
  </si>
  <si>
    <t>накопленная корректировка ***</t>
  </si>
  <si>
    <t>выбыло (погашено)</t>
  </si>
  <si>
    <t>начисление
процентов (включая доведение перво-начальной стоимости до номинальной)</t>
  </si>
  <si>
    <t>текущей рыночной стоимости (убытков от обесценения)</t>
  </si>
  <si>
    <t>перво-начальная стоимость</t>
  </si>
  <si>
    <t>Долгосрочные - всего</t>
  </si>
  <si>
    <t>инвестиции в дочерние общества</t>
  </si>
  <si>
    <t>инвестиции в зависимые общества</t>
  </si>
  <si>
    <t>инвестиции в другие общества и прочие вложения</t>
  </si>
  <si>
    <t>Краткосрочные - всего</t>
  </si>
  <si>
    <t>предоставленные займы</t>
  </si>
  <si>
    <t>долговые ценные бумаги</t>
  </si>
  <si>
    <t>депозиты</t>
  </si>
  <si>
    <t>приобретенные права требований</t>
  </si>
  <si>
    <t>Финансовых вложений - 
итого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</si>
  <si>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</si>
  <si>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</si>
  <si>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</si>
  <si>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</si>
  <si>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доверительное управление</t>
  </si>
  <si>
    <t>Иное использование финансовых вложений</t>
  </si>
  <si>
    <t>4. Запасы</t>
  </si>
  <si>
    <t>4.1. Наличие и движение запасов</t>
  </si>
  <si>
    <t>себестоимость</t>
  </si>
  <si>
    <t>величина резерва
под снижение стоимости</t>
  </si>
  <si>
    <t>поступления
и затраты</t>
  </si>
  <si>
    <t>убытков
от снижения стоимости</t>
  </si>
  <si>
    <t>оборот запасов между их группами (видами)</t>
  </si>
  <si>
    <t>себе-стоимость</t>
  </si>
  <si>
    <t>всего</t>
  </si>
  <si>
    <t>в т.ч. от подразделений основного общества            (К-т 79)***</t>
  </si>
  <si>
    <t>резерв
под снижение стоимости</t>
  </si>
  <si>
    <t>Запасы - всего</t>
  </si>
  <si>
    <t>4.2. Запасы в залоге</t>
  </si>
  <si>
    <t>Запасы, не оплаченные на отчетную дату, - всего</t>
  </si>
  <si>
    <t>(группа, вид)</t>
  </si>
  <si>
    <t>Запасы, находящиеся в залоге по договору, - всего</t>
  </si>
  <si>
    <t>(готовая продукция, автотехника)</t>
  </si>
  <si>
    <t>5. Дебиторская и кредиторская задолженность</t>
  </si>
  <si>
    <t>5.1. Наличие и движение дебиторской задолженности</t>
  </si>
  <si>
    <t>Создание (изменение) резерва</t>
  </si>
  <si>
    <t>учтенная
по условиям договора</t>
  </si>
  <si>
    <t>величина резерва
по сомни-тельным долгам</t>
  </si>
  <si>
    <t>поступление</t>
  </si>
  <si>
    <t>перевод
из долго-
в кратко-срочную задолжен-ность, из кратко-срочной в долго-срочную задолжен-ность</t>
  </si>
  <si>
    <t>в результате хозяйствен-ных операций (сумма долга по сделке операции) ***</t>
  </si>
  <si>
    <t>причитающиеся проценты, штрафы и иные начисления ***</t>
  </si>
  <si>
    <t>погашение ***</t>
  </si>
  <si>
    <t>списание
на финансовый результат ***</t>
  </si>
  <si>
    <t>восста-новление (списание) резерва</t>
  </si>
  <si>
    <t>списание за счет сумм резерва</t>
  </si>
  <si>
    <t>Долгосрочная дебиторская задолженность -
всего</t>
  </si>
  <si>
    <t>расчеты с покупателями и заказчиками</t>
  </si>
  <si>
    <t>векселя к получению</t>
  </si>
  <si>
    <t>Краткосрочная дебиторская задолженность -
всего</t>
  </si>
  <si>
    <t>5.2. Просроченная дебиторская задолженность</t>
  </si>
  <si>
    <t>балансовая стоимость</t>
  </si>
  <si>
    <t>Всего: просроченная более 6 мес.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</si>
  <si>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</si>
  <si>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</si>
  <si>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</si>
  <si>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курсовая разница</t>
  </si>
  <si>
    <t>перевод из долгосрочной
в краткосрочную задолженность</t>
  </si>
  <si>
    <t>в результате хозяйственных операций (сумма долга по сделке, операции) ***</t>
  </si>
  <si>
    <t>причитающиеся проценты, штрафы
и иные начисления ***</t>
  </si>
  <si>
    <t>Долгосрочная кредиторская задолженность - всего</t>
  </si>
  <si>
    <t>кредиты</t>
  </si>
  <si>
    <t>займы</t>
  </si>
  <si>
    <t xml:space="preserve">прочие </t>
  </si>
  <si>
    <t>Краткосрочная кредиторская задолженность - всего</t>
  </si>
  <si>
    <t>расчеты с поставщиками и подрядчиками</t>
  </si>
  <si>
    <t>расчеты с персоналом организации</t>
  </si>
  <si>
    <t>расчеты с государственными внебюджетными фондами</t>
  </si>
  <si>
    <t>расчетам по налогам и сборам</t>
  </si>
  <si>
    <t>векселя к уплате</t>
  </si>
  <si>
    <t>5.4. Просроченная кредиторская задолженность</t>
  </si>
  <si>
    <t>расчеты по налогам и сборам</t>
  </si>
  <si>
    <t>6. Расшифровка статей отчета о прибылях и убытках</t>
  </si>
  <si>
    <t>6.1.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</si>
  <si>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</si>
  <si>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</si>
  <si>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</si>
  <si>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</si>
  <si>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</si>
  <si>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</si>
  <si>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Затраты не относимые на себестоимость  (вычитается)</t>
  </si>
  <si>
    <t>Изменение (+,-) резервов предстоящих расходов и платежей</t>
  </si>
  <si>
    <t>Фактическая себестоимость приобретенных товаров</t>
  </si>
  <si>
    <t>Изменение остатков</t>
  </si>
  <si>
    <t>прирост [-], уменьшение [+]</t>
  </si>
  <si>
    <t>незавершенного производства</t>
  </si>
  <si>
    <t>готовой продукции</t>
  </si>
  <si>
    <t>прочее</t>
  </si>
  <si>
    <t>Итого расходы по обычным видам деятельности</t>
  </si>
  <si>
    <t>6.2. Расшифровка прочих доходов и расходов</t>
  </si>
  <si>
    <t>За</t>
  </si>
  <si>
    <t xml:space="preserve">12 месяцев </t>
  </si>
  <si>
    <t>прибыль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</si>
  <si>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</si>
  <si>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</si>
  <si>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</si>
  <si>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</si>
  <si>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</si>
  <si>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давности, других долгов, нереальных для взыскания</t>
  </si>
  <si>
    <t>7. Оценочные обязательства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</si>
  <si>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</si>
  <si>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</si>
  <si>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</si>
  <si>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</si>
  <si>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</si>
  <si>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Оценочные обязательства - всего</t>
  </si>
  <si>
    <t>Резерв на оплату отпусков</t>
  </si>
  <si>
    <t>(вид оценочного обязательства)</t>
  </si>
  <si>
    <t>8. Обеспечения обязательств</t>
  </si>
  <si>
    <t>Полученные - всего</t>
  </si>
  <si>
    <t>залог</t>
  </si>
  <si>
    <t>банковская гарантия</t>
  </si>
  <si>
    <t>поручительства</t>
  </si>
  <si>
    <t>Выданные - всего</t>
  </si>
  <si>
    <t>9. Государственная помощь</t>
  </si>
  <si>
    <t xml:space="preserve"> г.**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</si>
  <si>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</si>
  <si>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</si>
  <si>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</si>
  <si>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период</t>
  </si>
  <si>
    <t>Возвращено за период</t>
  </si>
  <si>
    <t>Бюджетные кредиты - всего</t>
  </si>
  <si>
    <t>(наименование цели)</t>
  </si>
  <si>
    <t xml:space="preserve">                        (подпись)                       (расшифровка подписи)</t>
  </si>
  <si>
    <t xml:space="preserve">                                                    (подпись)                   (расшифровка подписи)</t>
  </si>
  <si>
    <t>2012 г.</t>
  </si>
  <si>
    <t>Величина капитала на 31 декабря 2012 г.</t>
  </si>
  <si>
    <t>за  2012 год</t>
  </si>
  <si>
    <t>-</t>
  </si>
  <si>
    <t>к приказу № 1322 от 26.12.2012г.</t>
  </si>
  <si>
    <t>к приказу от 26.12.2012г. № 1322</t>
  </si>
  <si>
    <t>приказа от 26.12. 2012г. № 1322</t>
  </si>
  <si>
    <t>012</t>
  </si>
  <si>
    <t>Штрафы, пени, неустойки по кредиторской задолженности до судебного решения</t>
  </si>
  <si>
    <t>"    "    января       2013 г.</t>
  </si>
  <si>
    <t>На 31 Декабря     2012 г.</t>
  </si>
  <si>
    <r>
      <t>"___" ________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2013_г.</t>
    </r>
  </si>
  <si>
    <t xml:space="preserve">в т.ч. в подразделения основного общества           </t>
  </si>
  <si>
    <t>транспортные  средства</t>
  </si>
  <si>
    <t>И ОТЧЕТУ О ФИНАНСОВЫХ  РЕЗУЛЬТАТАХ</t>
  </si>
  <si>
    <t xml:space="preserve">     ОТЧЕТ О ФИНАНСОВЫХ  РЕЗУЛЬТАТАХ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</si>
</sst>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  <numFmt numFmtId="166" formatCode="0.0"/>
    <numFmt numFmtId="167" formatCode="#,##0_р_.;\(#,##0_р\)_."/>
    <numFmt numFmtId="168" formatCode="0.00;[Red]0.00"/>
    <numFmt numFmtId="169" formatCode="_-* #,##0\ _р_._-;\-* #,##0\ _р_._-;_-* &quot;-&quot;\ _р_._-;_-@_-"/>
    <numFmt numFmtId="170" formatCode="_-* #,##0_р_._-;\-* #,##0_р_._-;_-* &quot;-&quot;??_р_._-;_-@_-"/>
    <numFmt numFmtId="171" formatCode="_-* #,##0.00\ _р_._-;\-* #,##0.00\ _р_._-;_-* &quot;-&quot;??\ _р_._-;_-@_-"/>
    <numFmt numFmtId="172" formatCode="#,##0.0_р_.;\(#,##0.0_р\)_."/>
    <numFmt numFmtId="173" formatCode="#,##0_ ;\-#,##0\ "/>
    <numFmt numFmtId="174" formatCode="0.0000"/>
    <numFmt numFmtId="175" formatCode="0.000"/>
    <numFmt numFmtId="176" formatCode="000000"/>
    <numFmt numFmtId="177" formatCode="#,##0.0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.0_р_._-;\-* #,##0.0_р_._-;_-* &quot;-&quot;??_р_._-;_-@_-"/>
    <numFmt numFmtId="195" formatCode="[$-FC19]d\ mmmm\ yyyy\ &quot;г.&quot;"/>
    <numFmt numFmtId="196" formatCode="#,##0.00_р_.;\(#,##0.00_р\)_."/>
    <numFmt numFmtId="197" formatCode="#,##0.000_р_.;\(#,##0.000_р\)_."/>
    <numFmt numFmtId="198" formatCode="_-* #,##0.0_р_._-;\-* #,##0.0_р_._-;_-* &quot;-&quot;_р_._-;_-@_-"/>
    <numFmt numFmtId="199" formatCode="_-* #,##0\ &quot;р.&quot;_-;\-* #,##0\ &quot;р.&quot;_-;_-* &quot;-&quot;\ &quot;р.&quot;_-;_-@_-"/>
    <numFmt numFmtId="200" formatCode="_-* #,##0.00\ &quot;р.&quot;_-;\-* #,##0.00\ &quot;р.&quot;_-;_-* &quot;-&quot;??\ &quot;р.&quot;_-;_-@_-"/>
    <numFmt numFmtId="201" formatCode="#,##0_ ;[Red]\-#,##0\ "/>
    <numFmt numFmtId="202" formatCode="#,##0_р_."/>
    <numFmt numFmtId="203" formatCode="0.000000"/>
    <numFmt numFmtId="204" formatCode="0.00000"/>
    <numFmt numFmtId="205" formatCode="_-* #,##0.0\ _р_._-;\-* #,##0.0\ _р_._-;_-* &quot;-&quot;\ _р_._-;_-@_-"/>
    <numFmt numFmtId="206" formatCode="_-* #,##0.00\ _р_._-;\-* #,##0.00\ _р_._-;_-* &quot;-&quot;\ _р_._-;_-@_-"/>
    <numFmt numFmtId="207" formatCode="_-* #,##0.0\ _р_._-;\-* #,##0.0\ _р_._-;_-* &quot;-&quot;??\ _р_._-;_-@_-"/>
    <numFmt numFmtId="208" formatCode="_-* #,##0\ _р_._-;\-* #,##0\ _р_._-;_-* &quot;-&quot;??\ _р_._-;_-@_-"/>
    <numFmt numFmtId="209" formatCode="#,##0.0000_р_.;\(#,##0.0000_р\)_.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yyyy/mm/dd"/>
    <numFmt numFmtId="215" formatCode="0.0%"/>
    <numFmt numFmtId="216" formatCode="#,##0.00000_р_.;\(#,##0.00000_р\)_."/>
    <numFmt numFmtId="217" formatCode="0.000000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2"/>
      <color indexed="24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sz val="18"/>
      <name val="Times New Roman Cyr"/>
      <family val="0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0"/>
      <color indexed="10"/>
      <name val="Times New Roman"/>
      <family val="1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8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0"/>
    </font>
    <font>
      <b/>
      <sz val="16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6" applyNumberFormat="0" applyFill="0" applyAlignment="0" applyProtection="0"/>
    <xf numFmtId="0" fontId="7" fillId="0" borderId="7" applyProtection="0">
      <alignment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7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57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9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right"/>
    </xf>
    <xf numFmtId="0" fontId="25" fillId="0" borderId="16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3" fontId="29" fillId="0" borderId="19" xfId="0" applyNumberFormat="1" applyFont="1" applyFill="1" applyBorder="1" applyAlignment="1">
      <alignment horizontal="right"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3" fontId="25" fillId="0" borderId="27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3" fontId="29" fillId="0" borderId="28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25" fillId="0" borderId="17" xfId="0" applyNumberFormat="1" applyFont="1" applyFill="1" applyBorder="1" applyAlignment="1">
      <alignment/>
    </xf>
    <xf numFmtId="3" fontId="25" fillId="0" borderId="29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17" xfId="0" applyFont="1" applyFill="1" applyBorder="1" applyAlignment="1">
      <alignment horizontal="left" vertical="justify"/>
    </xf>
    <xf numFmtId="0" fontId="25" fillId="0" borderId="33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9" fillId="0" borderId="24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left" wrapText="1"/>
    </xf>
    <xf numFmtId="3" fontId="25" fillId="0" borderId="31" xfId="0" applyNumberFormat="1" applyFont="1" applyFill="1" applyBorder="1" applyAlignment="1">
      <alignment horizontal="right"/>
    </xf>
    <xf numFmtId="3" fontId="31" fillId="0" borderId="31" xfId="0" applyNumberFormat="1" applyFont="1" applyFill="1" applyBorder="1" applyAlignment="1">
      <alignment horizontal="right"/>
    </xf>
    <xf numFmtId="3" fontId="32" fillId="0" borderId="31" xfId="0" applyNumberFormat="1" applyFont="1" applyFill="1" applyBorder="1" applyAlignment="1">
      <alignment horizontal="right"/>
    </xf>
    <xf numFmtId="3" fontId="30" fillId="0" borderId="31" xfId="0" applyNumberFormat="1" applyFont="1" applyFill="1" applyBorder="1" applyAlignment="1">
      <alignment horizontal="right"/>
    </xf>
    <xf numFmtId="0" fontId="31" fillId="0" borderId="31" xfId="0" applyFont="1" applyFill="1" applyBorder="1" applyAlignment="1">
      <alignment/>
    </xf>
    <xf numFmtId="3" fontId="30" fillId="0" borderId="35" xfId="0" applyNumberFormat="1" applyFont="1" applyFill="1" applyBorder="1" applyAlignment="1">
      <alignment horizontal="right"/>
    </xf>
    <xf numFmtId="0" fontId="32" fillId="0" borderId="31" xfId="0" applyFont="1" applyFill="1" applyBorder="1" applyAlignment="1">
      <alignment/>
    </xf>
    <xf numFmtId="0" fontId="30" fillId="0" borderId="31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35" xfId="0" applyFont="1" applyFill="1" applyBorder="1" applyAlignment="1">
      <alignment/>
    </xf>
    <xf numFmtId="0" fontId="17" fillId="0" borderId="0" xfId="57">
      <alignment/>
      <protection/>
    </xf>
    <xf numFmtId="0" fontId="33" fillId="0" borderId="0" xfId="57" applyFont="1" applyAlignment="1">
      <alignment horizontal="right"/>
      <protection/>
    </xf>
    <xf numFmtId="0" fontId="36" fillId="0" borderId="0" xfId="57" applyFont="1">
      <alignment/>
      <protection/>
    </xf>
    <xf numFmtId="0" fontId="36" fillId="0" borderId="0" xfId="57" applyFont="1" applyBorder="1" applyAlignment="1">
      <alignment horizontal="center"/>
      <protection/>
    </xf>
    <xf numFmtId="0" fontId="36" fillId="0" borderId="0" xfId="57" applyFont="1" applyBorder="1">
      <alignment/>
      <protection/>
    </xf>
    <xf numFmtId="0" fontId="36" fillId="0" borderId="0" xfId="57" applyFont="1" applyBorder="1" applyAlignment="1">
      <alignment/>
      <protection/>
    </xf>
    <xf numFmtId="167" fontId="37" fillId="0" borderId="0" xfId="57" applyNumberFormat="1" applyFont="1" applyAlignment="1">
      <alignment horizontal="center"/>
      <protection/>
    </xf>
    <xf numFmtId="0" fontId="36" fillId="0" borderId="36" xfId="57" applyFont="1" applyBorder="1" applyAlignment="1">
      <alignment horizontal="center"/>
      <protection/>
    </xf>
    <xf numFmtId="0" fontId="36" fillId="0" borderId="0" xfId="57" applyFont="1" applyBorder="1" applyAlignment="1">
      <alignment horizontal="right"/>
      <protection/>
    </xf>
    <xf numFmtId="0" fontId="36" fillId="0" borderId="0" xfId="57" applyFont="1" applyAlignment="1">
      <alignment horizontal="right"/>
      <protection/>
    </xf>
    <xf numFmtId="0" fontId="38" fillId="0" borderId="19" xfId="57" applyFont="1" applyBorder="1" applyAlignment="1" quotePrefix="1">
      <alignment horizontal="center"/>
      <protection/>
    </xf>
    <xf numFmtId="0" fontId="26" fillId="0" borderId="0" xfId="57" applyFont="1">
      <alignment/>
      <protection/>
    </xf>
    <xf numFmtId="214" fontId="38" fillId="0" borderId="19" xfId="57" applyNumberFormat="1" applyFont="1" applyBorder="1" applyAlignment="1">
      <alignment horizontal="center"/>
      <protection/>
    </xf>
    <xf numFmtId="0" fontId="40" fillId="0" borderId="0" xfId="57" applyFont="1" applyAlignment="1">
      <alignment/>
      <protection/>
    </xf>
    <xf numFmtId="49" fontId="38" fillId="0" borderId="19" xfId="57" applyNumberFormat="1" applyFont="1" applyBorder="1" applyAlignment="1">
      <alignment horizontal="center"/>
      <protection/>
    </xf>
    <xf numFmtId="49" fontId="38" fillId="0" borderId="36" xfId="57" applyNumberFormat="1" applyFont="1" applyBorder="1" applyAlignment="1">
      <alignment horizontal="center"/>
      <protection/>
    </xf>
    <xf numFmtId="0" fontId="41" fillId="0" borderId="0" xfId="57" applyFont="1" applyAlignment="1">
      <alignment/>
      <protection/>
    </xf>
    <xf numFmtId="0" fontId="36" fillId="0" borderId="0" xfId="57" applyFont="1" applyAlignment="1">
      <alignment horizontal="left"/>
      <protection/>
    </xf>
    <xf numFmtId="49" fontId="38" fillId="0" borderId="37" xfId="57" applyNumberFormat="1" applyFont="1" applyBorder="1" applyAlignment="1">
      <alignment horizontal="center"/>
      <protection/>
    </xf>
    <xf numFmtId="0" fontId="39" fillId="0" borderId="0" xfId="57" applyFont="1">
      <alignment/>
      <protection/>
    </xf>
    <xf numFmtId="167" fontId="28" fillId="0" borderId="0" xfId="57" applyNumberFormat="1" applyFont="1" applyAlignment="1">
      <alignment horizontal="center"/>
      <protection/>
    </xf>
    <xf numFmtId="167" fontId="25" fillId="0" borderId="0" xfId="57" applyNumberFormat="1" applyFont="1">
      <alignment/>
      <protection/>
    </xf>
    <xf numFmtId="167" fontId="37" fillId="0" borderId="0" xfId="57" applyNumberFormat="1" applyFont="1">
      <alignment/>
      <protection/>
    </xf>
    <xf numFmtId="167" fontId="25" fillId="0" borderId="0" xfId="57" applyNumberFormat="1" applyFont="1" applyBorder="1" applyAlignment="1">
      <alignment horizontal="centerContinuous"/>
      <protection/>
    </xf>
    <xf numFmtId="167" fontId="42" fillId="0" borderId="0" xfId="57" applyNumberFormat="1" applyFont="1" applyBorder="1" applyAlignment="1">
      <alignment horizontal="centerContinuous"/>
      <protection/>
    </xf>
    <xf numFmtId="0" fontId="43" fillId="0" borderId="19" xfId="57" applyFont="1" applyBorder="1" applyAlignment="1">
      <alignment vertical="center" wrapText="1"/>
      <protection/>
    </xf>
    <xf numFmtId="167" fontId="36" fillId="0" borderId="38" xfId="57" applyNumberFormat="1" applyFont="1" applyBorder="1" applyAlignment="1">
      <alignment horizontal="centerContinuous" vertical="center"/>
      <protection/>
    </xf>
    <xf numFmtId="167" fontId="36" fillId="0" borderId="39" xfId="57" applyNumberFormat="1" applyFont="1" applyBorder="1" applyAlignment="1">
      <alignment horizontal="centerContinuous" vertical="center"/>
      <protection/>
    </xf>
    <xf numFmtId="167" fontId="36" fillId="0" borderId="21" xfId="57" applyNumberFormat="1" applyFont="1" applyBorder="1" applyAlignment="1">
      <alignment horizontal="centerContinuous" vertical="center"/>
      <protection/>
    </xf>
    <xf numFmtId="167" fontId="44" fillId="0" borderId="19" xfId="57" applyNumberFormat="1" applyFont="1" applyBorder="1" applyAlignment="1">
      <alignment horizontal="center" vertical="center" wrapText="1"/>
      <protection/>
    </xf>
    <xf numFmtId="167" fontId="36" fillId="0" borderId="19" xfId="57" applyNumberFormat="1" applyFont="1" applyBorder="1" applyAlignment="1">
      <alignment horizontal="center" vertical="center" wrapText="1"/>
      <protection/>
    </xf>
    <xf numFmtId="167" fontId="40" fillId="0" borderId="36" xfId="57" applyNumberFormat="1" applyFont="1" applyBorder="1" applyAlignment="1" quotePrefix="1">
      <alignment horizontal="center"/>
      <protection/>
    </xf>
    <xf numFmtId="167" fontId="40" fillId="0" borderId="36" xfId="57" applyNumberFormat="1" applyFont="1" applyBorder="1" applyAlignment="1" quotePrefix="1">
      <alignment horizontal="right"/>
      <protection/>
    </xf>
    <xf numFmtId="167" fontId="39" fillId="0" borderId="37" xfId="57" applyNumberFormat="1" applyFont="1" applyBorder="1" applyAlignment="1" quotePrefix="1">
      <alignment horizontal="center"/>
      <protection/>
    </xf>
    <xf numFmtId="167" fontId="39" fillId="0" borderId="37" xfId="71" applyNumberFormat="1" applyFont="1" applyBorder="1" applyAlignment="1">
      <alignment horizontal="right"/>
    </xf>
    <xf numFmtId="0" fontId="17" fillId="0" borderId="36" xfId="57" applyBorder="1">
      <alignment/>
      <protection/>
    </xf>
    <xf numFmtId="167" fontId="40" fillId="0" borderId="40" xfId="57" applyNumberFormat="1" applyFont="1" applyBorder="1" applyAlignment="1" quotePrefix="1">
      <alignment horizontal="center"/>
      <protection/>
    </xf>
    <xf numFmtId="167" fontId="40" fillId="0" borderId="40" xfId="71" applyNumberFormat="1" applyFont="1" applyBorder="1" applyAlignment="1">
      <alignment horizontal="right"/>
    </xf>
    <xf numFmtId="0" fontId="17" fillId="0" borderId="37" xfId="57" applyBorder="1">
      <alignment/>
      <protection/>
    </xf>
    <xf numFmtId="167" fontId="40" fillId="0" borderId="37" xfId="57" applyNumberFormat="1" applyFont="1" applyBorder="1" applyAlignment="1" quotePrefix="1">
      <alignment horizontal="center"/>
      <protection/>
    </xf>
    <xf numFmtId="167" fontId="40" fillId="0" borderId="37" xfId="71" applyNumberFormat="1" applyFont="1" applyBorder="1" applyAlignment="1">
      <alignment horizontal="right"/>
    </xf>
    <xf numFmtId="0" fontId="17" fillId="0" borderId="19" xfId="57" applyBorder="1">
      <alignment/>
      <protection/>
    </xf>
    <xf numFmtId="167" fontId="40" fillId="0" borderId="19" xfId="57" applyNumberFormat="1" applyFont="1" applyBorder="1" applyAlignment="1" quotePrefix="1">
      <alignment horizontal="center"/>
      <protection/>
    </xf>
    <xf numFmtId="167" fontId="40" fillId="0" borderId="19" xfId="71" applyNumberFormat="1" applyFont="1" applyBorder="1" applyAlignment="1">
      <alignment horizontal="right"/>
    </xf>
    <xf numFmtId="167" fontId="39" fillId="0" borderId="19" xfId="57" applyNumberFormat="1" applyFont="1" applyBorder="1" applyAlignment="1" quotePrefix="1">
      <alignment horizontal="center"/>
      <protection/>
    </xf>
    <xf numFmtId="0" fontId="17" fillId="0" borderId="40" xfId="57" applyBorder="1">
      <alignment/>
      <protection/>
    </xf>
    <xf numFmtId="167" fontId="39" fillId="0" borderId="19" xfId="71" applyNumberFormat="1" applyFont="1" applyBorder="1" applyAlignment="1">
      <alignment horizontal="right"/>
    </xf>
    <xf numFmtId="167" fontId="40" fillId="22" borderId="37" xfId="57" applyNumberFormat="1" applyFont="1" applyFill="1" applyBorder="1" applyAlignment="1" quotePrefix="1">
      <alignment horizontal="center"/>
      <protection/>
    </xf>
    <xf numFmtId="167" fontId="40" fillId="22" borderId="37" xfId="71" applyNumberFormat="1" applyFont="1" applyFill="1" applyBorder="1" applyAlignment="1">
      <alignment horizontal="right"/>
    </xf>
    <xf numFmtId="167" fontId="40" fillId="22" borderId="19" xfId="57" applyNumberFormat="1" applyFont="1" applyFill="1" applyBorder="1" applyAlignment="1" quotePrefix="1">
      <alignment horizontal="center"/>
      <protection/>
    </xf>
    <xf numFmtId="167" fontId="40" fillId="22" borderId="19" xfId="71" applyNumberFormat="1" applyFont="1" applyFill="1" applyBorder="1" applyAlignment="1">
      <alignment horizontal="right"/>
    </xf>
    <xf numFmtId="167" fontId="40" fillId="22" borderId="40" xfId="71" applyNumberFormat="1" applyFont="1" applyFill="1" applyBorder="1" applyAlignment="1">
      <alignment horizontal="right"/>
    </xf>
    <xf numFmtId="167" fontId="40" fillId="0" borderId="36" xfId="71" applyNumberFormat="1" applyFont="1" applyBorder="1" applyAlignment="1">
      <alignment horizontal="right"/>
    </xf>
    <xf numFmtId="167" fontId="17" fillId="0" borderId="0" xfId="57" applyNumberFormat="1">
      <alignment/>
      <protection/>
    </xf>
    <xf numFmtId="0" fontId="17" fillId="0" borderId="21" xfId="57" applyBorder="1">
      <alignment/>
      <protection/>
    </xf>
    <xf numFmtId="167" fontId="40" fillId="0" borderId="41" xfId="57" applyNumberFormat="1" applyFont="1" applyBorder="1" applyAlignment="1" quotePrefix="1">
      <alignment horizontal="center"/>
      <protection/>
    </xf>
    <xf numFmtId="0" fontId="17" fillId="0" borderId="42" xfId="57" applyBorder="1">
      <alignment/>
      <protection/>
    </xf>
    <xf numFmtId="167" fontId="40" fillId="0" borderId="43" xfId="57" applyNumberFormat="1" applyFont="1" applyBorder="1" applyAlignment="1" quotePrefix="1">
      <alignment horizontal="center"/>
      <protection/>
    </xf>
    <xf numFmtId="167" fontId="39" fillId="0" borderId="36" xfId="57" applyNumberFormat="1" applyFont="1" applyBorder="1" applyAlignment="1">
      <alignment horizontal="center"/>
      <protection/>
    </xf>
    <xf numFmtId="167" fontId="39" fillId="0" borderId="36" xfId="71" applyNumberFormat="1" applyFont="1" applyBorder="1" applyAlignment="1">
      <alignment horizontal="right"/>
    </xf>
    <xf numFmtId="167" fontId="40" fillId="0" borderId="0" xfId="57" applyNumberFormat="1" applyFont="1" applyBorder="1" applyAlignment="1" quotePrefix="1">
      <alignment horizontal="center"/>
      <protection/>
    </xf>
    <xf numFmtId="167" fontId="40" fillId="0" borderId="0" xfId="71" applyNumberFormat="1" applyFont="1" applyBorder="1" applyAlignment="1">
      <alignment horizontal="right"/>
    </xf>
    <xf numFmtId="167" fontId="39" fillId="0" borderId="0" xfId="57" applyNumberFormat="1" applyFont="1" applyBorder="1" applyAlignment="1">
      <alignment horizontal="justify" vertical="top" wrapText="1"/>
      <protection/>
    </xf>
    <xf numFmtId="167" fontId="39" fillId="0" borderId="0" xfId="57" applyNumberFormat="1" applyFont="1" applyBorder="1" applyAlignment="1" quotePrefix="1">
      <alignment horizontal="center"/>
      <protection/>
    </xf>
    <xf numFmtId="167" fontId="39" fillId="0" borderId="0" xfId="71" applyNumberFormat="1" applyFont="1" applyBorder="1" applyAlignment="1">
      <alignment horizontal="right"/>
    </xf>
    <xf numFmtId="167" fontId="38" fillId="0" borderId="0" xfId="71" applyNumberFormat="1" applyFont="1" applyBorder="1" applyAlignment="1">
      <alignment horizontal="right"/>
    </xf>
    <xf numFmtId="167" fontId="36" fillId="0" borderId="44" xfId="57" applyNumberFormat="1" applyFont="1" applyBorder="1" applyAlignment="1">
      <alignment horizontal="centerContinuous" vertical="center"/>
      <protection/>
    </xf>
    <xf numFmtId="167" fontId="36" fillId="0" borderId="29" xfId="57" applyNumberFormat="1" applyFont="1" applyBorder="1" applyAlignment="1">
      <alignment horizontal="centerContinuous" vertical="center"/>
      <protection/>
    </xf>
    <xf numFmtId="167" fontId="36" fillId="0" borderId="45" xfId="57" applyNumberFormat="1" applyFont="1" applyBorder="1" applyAlignment="1">
      <alignment horizontal="centerContinuous" vertical="center"/>
      <protection/>
    </xf>
    <xf numFmtId="167" fontId="40" fillId="0" borderId="36" xfId="57" applyNumberFormat="1" applyFont="1" applyBorder="1" quotePrefix="1">
      <alignment/>
      <protection/>
    </xf>
    <xf numFmtId="216" fontId="40" fillId="0" borderId="19" xfId="71" applyNumberFormat="1" applyFont="1" applyBorder="1" applyAlignment="1">
      <alignment horizontal="right"/>
    </xf>
    <xf numFmtId="216" fontId="40" fillId="0" borderId="37" xfId="71" applyNumberFormat="1" applyFont="1" applyBorder="1" applyAlignment="1">
      <alignment horizontal="right"/>
    </xf>
    <xf numFmtId="167" fontId="40" fillId="0" borderId="0" xfId="57" applyNumberFormat="1" applyFont="1" applyBorder="1" applyAlignment="1">
      <alignment horizontal="justify" vertical="top"/>
      <protection/>
    </xf>
    <xf numFmtId="167" fontId="40" fillId="0" borderId="0" xfId="57" applyNumberFormat="1" applyFont="1" applyBorder="1" quotePrefix="1">
      <alignment/>
      <protection/>
    </xf>
    <xf numFmtId="167" fontId="40" fillId="0" borderId="0" xfId="71" applyNumberFormat="1" applyFont="1" applyBorder="1" applyAlignment="1">
      <alignment horizontal="centerContinuous"/>
    </xf>
    <xf numFmtId="167" fontId="40" fillId="0" borderId="0" xfId="57" applyNumberFormat="1" applyFont="1" applyBorder="1" applyAlignment="1">
      <alignment horizontal="justify" vertical="justify"/>
      <protection/>
    </xf>
    <xf numFmtId="167" fontId="40" fillId="0" borderId="0" xfId="57" applyNumberFormat="1" applyFont="1" applyBorder="1" applyAlignment="1">
      <alignment horizontal="center"/>
      <protection/>
    </xf>
    <xf numFmtId="167" fontId="46" fillId="0" borderId="0" xfId="57" applyNumberFormat="1" applyFont="1" applyBorder="1" applyAlignment="1">
      <alignment horizontal="justify" vertical="justify"/>
      <protection/>
    </xf>
    <xf numFmtId="167" fontId="46" fillId="0" borderId="0" xfId="57" applyNumberFormat="1" applyFont="1" applyBorder="1" applyAlignment="1">
      <alignment horizontal="center"/>
      <protection/>
    </xf>
    <xf numFmtId="167" fontId="46" fillId="0" borderId="0" xfId="57" applyNumberFormat="1" applyFont="1" applyBorder="1" applyAlignment="1">
      <alignment horizontal="justify" vertical="top"/>
      <protection/>
    </xf>
    <xf numFmtId="167" fontId="47" fillId="0" borderId="0" xfId="71" applyNumberFormat="1" applyFont="1" applyBorder="1" applyAlignment="1">
      <alignment horizontal="centerContinuous"/>
    </xf>
    <xf numFmtId="0" fontId="48" fillId="0" borderId="0" xfId="57" applyFont="1">
      <alignment/>
      <protection/>
    </xf>
    <xf numFmtId="167" fontId="38" fillId="0" borderId="0" xfId="57" applyNumberFormat="1" applyFont="1" applyBorder="1" applyAlignment="1">
      <alignment horizontal="justify" vertical="justify"/>
      <protection/>
    </xf>
    <xf numFmtId="167" fontId="38" fillId="0" borderId="0" xfId="71" applyNumberFormat="1" applyFont="1" applyBorder="1" applyAlignment="1">
      <alignment horizontal="centerContinuous"/>
    </xf>
    <xf numFmtId="167" fontId="49" fillId="0" borderId="0" xfId="57" applyNumberFormat="1" applyFont="1">
      <alignment/>
      <protection/>
    </xf>
    <xf numFmtId="167" fontId="49" fillId="0" borderId="11" xfId="57" applyNumberFormat="1" applyFont="1" applyBorder="1">
      <alignment/>
      <protection/>
    </xf>
    <xf numFmtId="167" fontId="47" fillId="0" borderId="0" xfId="57" applyNumberFormat="1" applyFont="1">
      <alignment/>
      <protection/>
    </xf>
    <xf numFmtId="167" fontId="47" fillId="0" borderId="0" xfId="57" applyNumberFormat="1" applyFont="1" applyAlignment="1">
      <alignment horizontal="right"/>
      <protection/>
    </xf>
    <xf numFmtId="167" fontId="28" fillId="0" borderId="0" xfId="57" applyNumberFormat="1" applyFont="1">
      <alignment/>
      <protection/>
    </xf>
    <xf numFmtId="167" fontId="47" fillId="0" borderId="0" xfId="57" applyNumberFormat="1" applyFont="1" applyAlignment="1">
      <alignment horizontal="center"/>
      <protection/>
    </xf>
    <xf numFmtId="167" fontId="38" fillId="0" borderId="0" xfId="57" applyNumberFormat="1" applyFont="1">
      <alignment/>
      <protection/>
    </xf>
    <xf numFmtId="167" fontId="0" fillId="0" borderId="0" xfId="57" applyNumberFormat="1" applyFont="1">
      <alignment/>
      <protection/>
    </xf>
    <xf numFmtId="167" fontId="40" fillId="0" borderId="0" xfId="57" applyNumberFormat="1" applyFont="1" applyAlignment="1">
      <alignment/>
      <protection/>
    </xf>
    <xf numFmtId="167" fontId="36" fillId="0" borderId="0" xfId="57" applyNumberFormat="1" applyFont="1" applyAlignment="1">
      <alignment/>
      <protection/>
    </xf>
    <xf numFmtId="3" fontId="25" fillId="0" borderId="3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67" fontId="38" fillId="0" borderId="11" xfId="57" applyNumberFormat="1" applyFont="1" applyBorder="1">
      <alignment/>
      <protection/>
    </xf>
    <xf numFmtId="167" fontId="40" fillId="0" borderId="37" xfId="71" applyNumberFormat="1" applyFont="1" applyBorder="1" applyAlignment="1">
      <alignment horizontal="right"/>
    </xf>
    <xf numFmtId="3" fontId="25" fillId="0" borderId="17" xfId="0" applyNumberFormat="1" applyFont="1" applyFill="1" applyBorder="1" applyAlignment="1">
      <alignment horizontal="right"/>
    </xf>
    <xf numFmtId="3" fontId="25" fillId="0" borderId="33" xfId="0" applyNumberFormat="1" applyFont="1" applyFill="1" applyBorder="1" applyAlignment="1">
      <alignment horizontal="right"/>
    </xf>
    <xf numFmtId="3" fontId="29" fillId="0" borderId="44" xfId="0" applyNumberFormat="1" applyFont="1" applyFill="1" applyBorder="1" applyAlignment="1">
      <alignment horizontal="right"/>
    </xf>
    <xf numFmtId="167" fontId="40" fillId="0" borderId="37" xfId="57" applyNumberFormat="1" applyFont="1" applyBorder="1" applyAlignment="1" quotePrefix="1">
      <alignment horizontal="right"/>
      <protection/>
    </xf>
    <xf numFmtId="167" fontId="39" fillId="0" borderId="36" xfId="57" applyNumberFormat="1" applyFont="1" applyBorder="1" applyAlignment="1" quotePrefix="1">
      <alignment horizontal="right"/>
      <protection/>
    </xf>
    <xf numFmtId="167" fontId="39" fillId="22" borderId="37" xfId="57" applyNumberFormat="1" applyFont="1" applyFill="1" applyBorder="1" applyAlignment="1" quotePrefix="1">
      <alignment horizontal="right"/>
      <protection/>
    </xf>
    <xf numFmtId="167" fontId="40" fillId="0" borderId="19" xfId="57" applyNumberFormat="1" applyFont="1" applyBorder="1" applyAlignment="1" quotePrefix="1">
      <alignment horizontal="right"/>
      <protection/>
    </xf>
    <xf numFmtId="167" fontId="40" fillId="0" borderId="46" xfId="57" applyNumberFormat="1" applyFont="1" applyBorder="1" quotePrefix="1">
      <alignment/>
      <protection/>
    </xf>
    <xf numFmtId="167" fontId="40" fillId="0" borderId="11" xfId="57" applyNumberFormat="1" applyFont="1" applyBorder="1" applyAlignment="1" quotePrefix="1">
      <alignment horizontal="center"/>
      <protection/>
    </xf>
    <xf numFmtId="167" fontId="40" fillId="0" borderId="17" xfId="57" applyNumberFormat="1" applyFont="1" applyBorder="1" applyAlignment="1" quotePrefix="1">
      <alignment horizontal="center"/>
      <protection/>
    </xf>
    <xf numFmtId="167" fontId="39" fillId="0" borderId="17" xfId="57" applyNumberFormat="1" applyFont="1" applyBorder="1" applyAlignment="1" quotePrefix="1">
      <alignment horizontal="center"/>
      <protection/>
    </xf>
    <xf numFmtId="167" fontId="40" fillId="0" borderId="0" xfId="57" applyNumberFormat="1" applyFont="1" applyBorder="1">
      <alignment/>
      <protection/>
    </xf>
    <xf numFmtId="0" fontId="17" fillId="0" borderId="0" xfId="57" applyBorder="1">
      <alignment/>
      <protection/>
    </xf>
    <xf numFmtId="167" fontId="36" fillId="0" borderId="0" xfId="57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25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58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4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21" fillId="0" borderId="21" xfId="0" applyFont="1" applyBorder="1" applyAlignment="1">
      <alignment/>
    </xf>
    <xf numFmtId="0" fontId="21" fillId="0" borderId="46" xfId="0" applyFont="1" applyBorder="1" applyAlignment="1">
      <alignment/>
    </xf>
    <xf numFmtId="49" fontId="21" fillId="0" borderId="46" xfId="0" applyNumberFormat="1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6" xfId="0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43" fontId="21" fillId="0" borderId="47" xfId="69" applyFont="1" applyBorder="1" applyAlignment="1">
      <alignment horizontal="right"/>
    </xf>
    <xf numFmtId="43" fontId="21" fillId="0" borderId="0" xfId="69" applyFont="1" applyBorder="1" applyAlignment="1">
      <alignment horizontal="right"/>
    </xf>
    <xf numFmtId="43" fontId="21" fillId="0" borderId="0" xfId="69" applyFont="1" applyBorder="1" applyAlignment="1">
      <alignment horizontal="center"/>
    </xf>
    <xf numFmtId="43" fontId="21" fillId="0" borderId="0" xfId="69" applyFont="1" applyBorder="1" applyAlignment="1">
      <alignment horizontal="left"/>
    </xf>
    <xf numFmtId="43" fontId="21" fillId="0" borderId="48" xfId="69" applyFont="1" applyBorder="1" applyAlignment="1">
      <alignment horizontal="left"/>
    </xf>
    <xf numFmtId="0" fontId="21" fillId="0" borderId="49" xfId="0" applyFont="1" applyBorder="1" applyAlignment="1">
      <alignment/>
    </xf>
    <xf numFmtId="0" fontId="21" fillId="0" borderId="28" xfId="0" applyFont="1" applyBorder="1" applyAlignment="1">
      <alignment horizontal="left"/>
    </xf>
    <xf numFmtId="0" fontId="21" fillId="0" borderId="28" xfId="0" applyFont="1" applyBorder="1" applyAlignment="1">
      <alignment/>
    </xf>
    <xf numFmtId="0" fontId="21" fillId="0" borderId="32" xfId="0" applyFont="1" applyBorder="1" applyAlignment="1">
      <alignment horizontal="left"/>
    </xf>
    <xf numFmtId="0" fontId="21" fillId="0" borderId="32" xfId="0" applyFont="1" applyBorder="1" applyAlignment="1">
      <alignment horizontal="right"/>
    </xf>
    <xf numFmtId="0" fontId="21" fillId="0" borderId="28" xfId="0" applyFont="1" applyBorder="1" applyAlignment="1">
      <alignment horizontal="left" vertical="top"/>
    </xf>
    <xf numFmtId="0" fontId="21" fillId="0" borderId="50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39" xfId="0" applyFont="1" applyBorder="1" applyAlignment="1">
      <alignment/>
    </xf>
    <xf numFmtId="49" fontId="21" fillId="0" borderId="46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0" xfId="0" applyFont="1" applyBorder="1" applyAlignment="1">
      <alignment horizontal="left" indent="1"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right"/>
    </xf>
    <xf numFmtId="0" fontId="21" fillId="0" borderId="42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43" xfId="0" applyFont="1" applyBorder="1" applyAlignment="1">
      <alignment horizontal="left"/>
    </xf>
    <xf numFmtId="0" fontId="21" fillId="0" borderId="48" xfId="0" applyFont="1" applyBorder="1" applyAlignment="1">
      <alignment horizontal="center"/>
    </xf>
    <xf numFmtId="0" fontId="21" fillId="0" borderId="52" xfId="0" applyFont="1" applyBorder="1" applyAlignment="1">
      <alignment/>
    </xf>
    <xf numFmtId="0" fontId="21" fillId="0" borderId="27" xfId="0" applyFont="1" applyBorder="1" applyAlignment="1">
      <alignment horizontal="left"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horizontal="right"/>
    </xf>
    <xf numFmtId="49" fontId="21" fillId="0" borderId="27" xfId="0" applyNumberFormat="1" applyFont="1" applyBorder="1" applyAlignment="1">
      <alignment horizontal="left"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53" xfId="0" applyFont="1" applyBorder="1" applyAlignment="1">
      <alignment horizontal="right"/>
    </xf>
    <xf numFmtId="0" fontId="21" fillId="0" borderId="54" xfId="0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 vertical="top"/>
    </xf>
    <xf numFmtId="0" fontId="21" fillId="0" borderId="42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1" xfId="0" applyFont="1" applyBorder="1" applyAlignment="1">
      <alignment/>
    </xf>
    <xf numFmtId="0" fontId="59" fillId="0" borderId="42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left"/>
    </xf>
    <xf numFmtId="0" fontId="57" fillId="0" borderId="11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57" fillId="0" borderId="21" xfId="0" applyFont="1" applyBorder="1" applyAlignment="1">
      <alignment horizontal="right"/>
    </xf>
    <xf numFmtId="0" fontId="57" fillId="0" borderId="46" xfId="0" applyFont="1" applyBorder="1" applyAlignment="1">
      <alignment horizontal="right"/>
    </xf>
    <xf numFmtId="0" fontId="57" fillId="0" borderId="46" xfId="0" applyFont="1" applyBorder="1" applyAlignment="1">
      <alignment/>
    </xf>
    <xf numFmtId="0" fontId="57" fillId="0" borderId="46" xfId="0" applyFont="1" applyBorder="1" applyAlignment="1">
      <alignment/>
    </xf>
    <xf numFmtId="0" fontId="57" fillId="0" borderId="41" xfId="0" applyFont="1" applyBorder="1" applyAlignment="1">
      <alignment/>
    </xf>
    <xf numFmtId="0" fontId="57" fillId="0" borderId="47" xfId="0" applyFont="1" applyBorder="1" applyAlignment="1">
      <alignment horizontal="center"/>
    </xf>
    <xf numFmtId="0" fontId="57" fillId="0" borderId="48" xfId="0" applyFont="1" applyBorder="1" applyAlignment="1">
      <alignment horizontal="center"/>
    </xf>
    <xf numFmtId="0" fontId="57" fillId="0" borderId="47" xfId="0" applyFont="1" applyBorder="1" applyAlignment="1">
      <alignment horizontal="left"/>
    </xf>
    <xf numFmtId="49" fontId="57" fillId="0" borderId="0" xfId="0" applyNumberFormat="1" applyFont="1" applyBorder="1" applyAlignment="1">
      <alignment horizontal="left"/>
    </xf>
    <xf numFmtId="0" fontId="57" fillId="0" borderId="48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47" xfId="0" applyFont="1" applyBorder="1" applyAlignment="1">
      <alignment/>
    </xf>
    <xf numFmtId="0" fontId="55" fillId="0" borderId="47" xfId="0" applyFont="1" applyBorder="1" applyAlignment="1">
      <alignment horizontal="left" wrapText="1" indent="1"/>
    </xf>
    <xf numFmtId="0" fontId="21" fillId="0" borderId="47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/>
    </xf>
    <xf numFmtId="0" fontId="21" fillId="0" borderId="49" xfId="0" applyFont="1" applyBorder="1" applyAlignment="1">
      <alignment horizontal="left"/>
    </xf>
    <xf numFmtId="0" fontId="21" fillId="0" borderId="28" xfId="0" applyFont="1" applyBorder="1" applyAlignment="1">
      <alignment horizontal="right"/>
    </xf>
    <xf numFmtId="0" fontId="21" fillId="0" borderId="30" xfId="0" applyFont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51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52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58" fillId="0" borderId="12" xfId="0" applyFont="1" applyBorder="1" applyAlignment="1">
      <alignment wrapText="1"/>
    </xf>
    <xf numFmtId="0" fontId="21" fillId="0" borderId="20" xfId="0" applyFont="1" applyBorder="1" applyAlignment="1">
      <alignment horizontal="center"/>
    </xf>
    <xf numFmtId="0" fontId="59" fillId="0" borderId="5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59" fillId="0" borderId="39" xfId="0" applyFont="1" applyBorder="1" applyAlignment="1">
      <alignment horizontal="left" vertical="top"/>
    </xf>
    <xf numFmtId="0" fontId="58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vertical="top"/>
    </xf>
    <xf numFmtId="0" fontId="21" fillId="0" borderId="20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58" fillId="0" borderId="29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0" xfId="0" applyFont="1" applyAlignment="1">
      <alignment/>
    </xf>
    <xf numFmtId="0" fontId="21" fillId="0" borderId="56" xfId="0" applyFont="1" applyBorder="1" applyAlignment="1">
      <alignment/>
    </xf>
    <xf numFmtId="0" fontId="58" fillId="0" borderId="57" xfId="0" applyFont="1" applyBorder="1" applyAlignment="1">
      <alignment horizontal="center" vertical="top" wrapText="1"/>
    </xf>
    <xf numFmtId="0" fontId="57" fillId="0" borderId="11" xfId="0" applyFont="1" applyBorder="1" applyAlignment="1">
      <alignment/>
    </xf>
    <xf numFmtId="0" fontId="57" fillId="0" borderId="0" xfId="0" applyFont="1" applyAlignment="1">
      <alignment horizontal="left" vertical="top"/>
    </xf>
    <xf numFmtId="0" fontId="62" fillId="0" borderId="0" xfId="0" applyFont="1" applyAlignment="1">
      <alignment horizontal="center" vertical="top"/>
    </xf>
    <xf numFmtId="0" fontId="62" fillId="0" borderId="0" xfId="0" applyFont="1" applyBorder="1" applyAlignment="1">
      <alignment vertical="top"/>
    </xf>
    <xf numFmtId="0" fontId="52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55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top" wrapText="1"/>
    </xf>
    <xf numFmtId="0" fontId="21" fillId="0" borderId="21" xfId="0" applyNumberFormat="1" applyFont="1" applyBorder="1" applyAlignment="1">
      <alignment horizontal="left"/>
    </xf>
    <xf numFmtId="0" fontId="21" fillId="0" borderId="36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21" fillId="0" borderId="47" xfId="0" applyNumberFormat="1" applyFont="1" applyBorder="1" applyAlignment="1">
      <alignment horizontal="left"/>
    </xf>
    <xf numFmtId="0" fontId="21" fillId="0" borderId="40" xfId="0" applyNumberFormat="1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center"/>
    </xf>
    <xf numFmtId="170" fontId="21" fillId="0" borderId="0" xfId="69" applyNumberFormat="1" applyFont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right"/>
    </xf>
    <xf numFmtId="0" fontId="21" fillId="0" borderId="46" xfId="0" applyNumberFormat="1" applyFont="1" applyFill="1" applyBorder="1" applyAlignment="1">
      <alignment horizontal="left"/>
    </xf>
    <xf numFmtId="170" fontId="21" fillId="0" borderId="39" xfId="69" applyNumberFormat="1" applyFont="1" applyBorder="1" applyAlignment="1">
      <alignment horizontal="center" vertical="center"/>
    </xf>
    <xf numFmtId="170" fontId="21" fillId="0" borderId="46" xfId="69" applyNumberFormat="1" applyFont="1" applyBorder="1" applyAlignment="1">
      <alignment horizontal="center" vertical="center"/>
    </xf>
    <xf numFmtId="170" fontId="21" fillId="0" borderId="21" xfId="69" applyNumberFormat="1" applyFont="1" applyBorder="1" applyAlignment="1">
      <alignment horizontal="right" vertical="center"/>
    </xf>
    <xf numFmtId="170" fontId="21" fillId="0" borderId="46" xfId="69" applyNumberFormat="1" applyFont="1" applyBorder="1" applyAlignment="1">
      <alignment horizontal="right" vertical="center"/>
    </xf>
    <xf numFmtId="170" fontId="21" fillId="0" borderId="46" xfId="69" applyNumberFormat="1" applyFont="1" applyBorder="1" applyAlignment="1">
      <alignment horizontal="left" vertical="center"/>
    </xf>
    <xf numFmtId="170" fontId="21" fillId="0" borderId="41" xfId="69" applyNumberFormat="1" applyFont="1" applyBorder="1" applyAlignment="1">
      <alignment horizontal="left" vertical="center"/>
    </xf>
    <xf numFmtId="170" fontId="21" fillId="0" borderId="21" xfId="69" applyNumberFormat="1" applyFont="1" applyBorder="1" applyAlignment="1">
      <alignment horizontal="center" vertical="center"/>
    </xf>
    <xf numFmtId="170" fontId="21" fillId="0" borderId="41" xfId="69" applyNumberFormat="1" applyFont="1" applyBorder="1" applyAlignment="1">
      <alignment horizontal="center" vertical="center"/>
    </xf>
    <xf numFmtId="170" fontId="21" fillId="0" borderId="23" xfId="69" applyNumberFormat="1" applyFont="1" applyBorder="1" applyAlignment="1">
      <alignment horizontal="left" vertical="center"/>
    </xf>
    <xf numFmtId="0" fontId="21" fillId="0" borderId="21" xfId="0" applyNumberFormat="1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left"/>
    </xf>
    <xf numFmtId="0" fontId="21" fillId="0" borderId="47" xfId="0" applyNumberFormat="1" applyFont="1" applyBorder="1" applyAlignment="1">
      <alignment horizontal="center" vertical="center" wrapText="1"/>
    </xf>
    <xf numFmtId="0" fontId="21" fillId="0" borderId="47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left"/>
    </xf>
    <xf numFmtId="0" fontId="21" fillId="0" borderId="42" xfId="0" applyNumberFormat="1" applyFont="1" applyBorder="1" applyAlignment="1">
      <alignment horizontal="left"/>
    </xf>
    <xf numFmtId="0" fontId="21" fillId="0" borderId="46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21" fillId="0" borderId="21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right"/>
    </xf>
    <xf numFmtId="0" fontId="21" fillId="0" borderId="48" xfId="0" applyNumberFormat="1" applyFont="1" applyBorder="1" applyAlignment="1">
      <alignment horizontal="left"/>
    </xf>
    <xf numFmtId="0" fontId="21" fillId="0" borderId="42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left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left" vertical="center"/>
    </xf>
    <xf numFmtId="0" fontId="21" fillId="0" borderId="21" xfId="0" applyNumberFormat="1" applyFont="1" applyBorder="1" applyAlignment="1">
      <alignment vertical="center"/>
    </xf>
    <xf numFmtId="0" fontId="21" fillId="0" borderId="46" xfId="0" applyNumberFormat="1" applyFont="1" applyBorder="1" applyAlignment="1">
      <alignment vertical="center"/>
    </xf>
    <xf numFmtId="0" fontId="21" fillId="0" borderId="42" xfId="0" applyNumberFormat="1" applyFont="1" applyBorder="1" applyAlignment="1">
      <alignment horizontal="left" vertical="center"/>
    </xf>
    <xf numFmtId="0" fontId="57" fillId="0" borderId="46" xfId="0" applyNumberFormat="1" applyFont="1" applyBorder="1" applyAlignment="1">
      <alignment horizontal="left"/>
    </xf>
    <xf numFmtId="0" fontId="21" fillId="0" borderId="39" xfId="0" applyNumberFormat="1" applyFont="1" applyBorder="1" applyAlignment="1">
      <alignment horizontal="left"/>
    </xf>
    <xf numFmtId="0" fontId="21" fillId="0" borderId="51" xfId="0" applyNumberFormat="1" applyFont="1" applyBorder="1" applyAlignment="1">
      <alignment horizontal="left"/>
    </xf>
    <xf numFmtId="0" fontId="21" fillId="0" borderId="21" xfId="0" applyNumberFormat="1" applyFont="1" applyFill="1" applyBorder="1" applyAlignment="1">
      <alignment horizontal="right"/>
    </xf>
    <xf numFmtId="0" fontId="21" fillId="0" borderId="50" xfId="0" applyNumberFormat="1" applyFont="1" applyBorder="1" applyAlignment="1">
      <alignment horizontal="left"/>
    </xf>
    <xf numFmtId="0" fontId="21" fillId="0" borderId="47" xfId="0" applyNumberFormat="1" applyFont="1" applyFill="1" applyBorder="1" applyAlignment="1">
      <alignment horizontal="center"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vertical="center" wrapText="1"/>
    </xf>
    <xf numFmtId="49" fontId="21" fillId="0" borderId="46" xfId="0" applyNumberFormat="1" applyFont="1" applyFill="1" applyBorder="1" applyAlignment="1">
      <alignment horizontal="left"/>
    </xf>
    <xf numFmtId="0" fontId="21" fillId="0" borderId="56" xfId="0" applyNumberFormat="1" applyFont="1" applyBorder="1" applyAlignment="1">
      <alignment horizontal="left" vertical="center"/>
    </xf>
    <xf numFmtId="0" fontId="21" fillId="0" borderId="5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1" fillId="0" borderId="36" xfId="0" applyNumberFormat="1" applyFont="1" applyBorder="1" applyAlignment="1">
      <alignment horizontal="left" vertical="center" wrapText="1"/>
    </xf>
    <xf numFmtId="0" fontId="21" fillId="0" borderId="29" xfId="0" applyNumberFormat="1" applyFont="1" applyBorder="1" applyAlignment="1">
      <alignment horizontal="left" vertical="center"/>
    </xf>
    <xf numFmtId="0" fontId="21" fillId="0" borderId="19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/>
    </xf>
    <xf numFmtId="0" fontId="57" fillId="0" borderId="39" xfId="0" applyNumberFormat="1" applyFont="1" applyBorder="1" applyAlignment="1">
      <alignment horizontal="left"/>
    </xf>
    <xf numFmtId="0" fontId="57" fillId="0" borderId="51" xfId="0" applyNumberFormat="1" applyFont="1" applyBorder="1" applyAlignment="1">
      <alignment horizontal="left"/>
    </xf>
    <xf numFmtId="0" fontId="57" fillId="0" borderId="50" xfId="0" applyNumberFormat="1" applyFont="1" applyBorder="1" applyAlignment="1">
      <alignment horizontal="left"/>
    </xf>
    <xf numFmtId="0" fontId="21" fillId="0" borderId="46" xfId="0" applyNumberFormat="1" applyFont="1" applyBorder="1" applyAlignment="1">
      <alignment vertical="center" wrapText="1"/>
    </xf>
    <xf numFmtId="170" fontId="21" fillId="0" borderId="39" xfId="69" applyNumberFormat="1" applyFont="1" applyBorder="1" applyAlignment="1">
      <alignment vertical="center"/>
    </xf>
    <xf numFmtId="170" fontId="21" fillId="0" borderId="46" xfId="69" applyNumberFormat="1" applyFont="1" applyBorder="1" applyAlignment="1">
      <alignment vertical="center"/>
    </xf>
    <xf numFmtId="170" fontId="21" fillId="0" borderId="21" xfId="69" applyNumberFormat="1" applyFont="1" applyBorder="1" applyAlignment="1">
      <alignment vertical="center"/>
    </xf>
    <xf numFmtId="170" fontId="21" fillId="0" borderId="41" xfId="69" applyNumberFormat="1" applyFont="1" applyBorder="1" applyAlignment="1">
      <alignment vertical="center"/>
    </xf>
    <xf numFmtId="170" fontId="21" fillId="0" borderId="23" xfId="69" applyNumberFormat="1" applyFont="1" applyBorder="1" applyAlignment="1">
      <alignment vertical="center"/>
    </xf>
    <xf numFmtId="0" fontId="21" fillId="0" borderId="41" xfId="0" applyNumberFormat="1" applyFont="1" applyBorder="1" applyAlignment="1">
      <alignment vertical="center" wrapText="1"/>
    </xf>
    <xf numFmtId="0" fontId="57" fillId="0" borderId="52" xfId="0" applyNumberFormat="1" applyFont="1" applyBorder="1" applyAlignment="1">
      <alignment horizontal="left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vertical="center" wrapText="1"/>
    </xf>
    <xf numFmtId="0" fontId="21" fillId="0" borderId="47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center" wrapText="1"/>
    </xf>
    <xf numFmtId="0" fontId="21" fillId="0" borderId="47" xfId="0" applyNumberFormat="1" applyFont="1" applyFill="1" applyBorder="1" applyAlignment="1">
      <alignment horizontal="center" wrapText="1"/>
    </xf>
    <xf numFmtId="0" fontId="21" fillId="0" borderId="18" xfId="0" applyNumberFormat="1" applyFont="1" applyBorder="1" applyAlignment="1">
      <alignment horizontal="left"/>
    </xf>
    <xf numFmtId="0" fontId="21" fillId="0" borderId="18" xfId="0" applyNumberFormat="1" applyFont="1" applyFill="1" applyBorder="1" applyAlignment="1">
      <alignment horizontal="center" wrapText="1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47" xfId="0" applyNumberFormat="1" applyFont="1" applyFill="1" applyBorder="1" applyAlignment="1">
      <alignment horizontal="center" vertical="center"/>
    </xf>
    <xf numFmtId="170" fontId="21" fillId="0" borderId="46" xfId="69" applyNumberFormat="1" applyFont="1" applyFill="1" applyBorder="1" applyAlignment="1">
      <alignment/>
    </xf>
    <xf numFmtId="0" fontId="21" fillId="0" borderId="42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7" xfId="0" applyNumberFormat="1" applyFont="1" applyFill="1" applyBorder="1" applyAlignment="1">
      <alignment horizontal="center" wrapText="1"/>
    </xf>
    <xf numFmtId="0" fontId="21" fillId="0" borderId="36" xfId="0" applyNumberFormat="1" applyFont="1" applyFill="1" applyBorder="1" applyAlignment="1">
      <alignment horizontal="center" wrapText="1"/>
    </xf>
    <xf numFmtId="0" fontId="21" fillId="0" borderId="19" xfId="0" applyNumberFormat="1" applyFont="1" applyFill="1" applyBorder="1" applyAlignment="1">
      <alignment horizont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left" vertical="center" wrapText="1" indent="1"/>
    </xf>
    <xf numFmtId="0" fontId="21" fillId="0" borderId="48" xfId="0" applyNumberFormat="1" applyFont="1" applyBorder="1" applyAlignment="1">
      <alignment vertical="center" wrapText="1"/>
    </xf>
    <xf numFmtId="0" fontId="57" fillId="0" borderId="42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/>
    </xf>
    <xf numFmtId="0" fontId="21" fillId="0" borderId="53" xfId="0" applyNumberFormat="1" applyFont="1" applyFill="1" applyBorder="1" applyAlignment="1">
      <alignment vertical="justify"/>
    </xf>
    <xf numFmtId="0" fontId="21" fillId="0" borderId="27" xfId="0" applyNumberFormat="1" applyFont="1" applyFill="1" applyBorder="1" applyAlignment="1">
      <alignment vertical="justify"/>
    </xf>
    <xf numFmtId="0" fontId="21" fillId="0" borderId="54" xfId="0" applyNumberFormat="1" applyFont="1" applyFill="1" applyBorder="1" applyAlignment="1">
      <alignment vertical="justify"/>
    </xf>
    <xf numFmtId="0" fontId="21" fillId="0" borderId="47" xfId="0" applyNumberFormat="1" applyFont="1" applyBorder="1" applyAlignment="1">
      <alignment horizontal="left" vertical="center"/>
    </xf>
    <xf numFmtId="0" fontId="21" fillId="0" borderId="36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57" fillId="0" borderId="0" xfId="0" applyNumberFormat="1" applyFont="1" applyBorder="1" applyAlignment="1">
      <alignment horizontal="center" vertical="top" wrapText="1"/>
    </xf>
    <xf numFmtId="0" fontId="21" fillId="0" borderId="46" xfId="0" applyNumberFormat="1" applyFont="1" applyFill="1" applyBorder="1" applyAlignment="1">
      <alignment vertical="center" wrapText="1"/>
    </xf>
    <xf numFmtId="0" fontId="21" fillId="0" borderId="47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/>
    </xf>
    <xf numFmtId="0" fontId="21" fillId="0" borderId="46" xfId="0" applyNumberFormat="1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42" xfId="0" applyNumberFormat="1" applyFont="1" applyFill="1" applyBorder="1" applyAlignment="1">
      <alignment horizontal="left" vertical="center"/>
    </xf>
    <xf numFmtId="0" fontId="21" fillId="0" borderId="18" xfId="0" applyNumberFormat="1" applyFont="1" applyFill="1" applyBorder="1" applyAlignment="1">
      <alignment horizontal="left" vertical="center"/>
    </xf>
    <xf numFmtId="0" fontId="63" fillId="0" borderId="0" xfId="0" applyNumberFormat="1" applyFont="1" applyBorder="1" applyAlignment="1">
      <alignment horizontal="left"/>
    </xf>
    <xf numFmtId="0" fontId="21" fillId="0" borderId="21" xfId="0" applyNumberFormat="1" applyFont="1" applyFill="1" applyBorder="1" applyAlignment="1">
      <alignment wrapText="1"/>
    </xf>
    <xf numFmtId="0" fontId="21" fillId="0" borderId="46" xfId="0" applyNumberFormat="1" applyFont="1" applyFill="1" applyBorder="1" applyAlignment="1">
      <alignment wrapText="1"/>
    </xf>
    <xf numFmtId="0" fontId="21" fillId="0" borderId="23" xfId="0" applyNumberFormat="1" applyFont="1" applyFill="1" applyBorder="1" applyAlignment="1">
      <alignment wrapText="1"/>
    </xf>
    <xf numFmtId="0" fontId="21" fillId="0" borderId="17" xfId="0" applyNumberFormat="1" applyFont="1" applyBorder="1" applyAlignment="1">
      <alignment vertical="center"/>
    </xf>
    <xf numFmtId="0" fontId="2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1" fillId="0" borderId="18" xfId="0" applyNumberFormat="1" applyFont="1" applyFill="1" applyBorder="1" applyAlignment="1">
      <alignment horizontal="left" vertical="center"/>
    </xf>
    <xf numFmtId="0" fontId="21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21" fillId="0" borderId="17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left" vertical="center"/>
    </xf>
    <xf numFmtId="0" fontId="21" fillId="0" borderId="46" xfId="0" applyNumberFormat="1" applyFont="1" applyFill="1" applyBorder="1" applyAlignment="1">
      <alignment vertical="center"/>
    </xf>
    <xf numFmtId="0" fontId="21" fillId="0" borderId="41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vertical="center"/>
    </xf>
    <xf numFmtId="0" fontId="21" fillId="0" borderId="46" xfId="0" applyNumberFormat="1" applyFont="1" applyFill="1" applyBorder="1" applyAlignment="1">
      <alignment vertical="center"/>
    </xf>
    <xf numFmtId="170" fontId="21" fillId="0" borderId="39" xfId="69" applyNumberFormat="1" applyFont="1" applyFill="1" applyBorder="1" applyAlignment="1">
      <alignment vertical="center"/>
    </xf>
    <xf numFmtId="170" fontId="21" fillId="0" borderId="46" xfId="69" applyNumberFormat="1" applyFont="1" applyFill="1" applyBorder="1" applyAlignment="1">
      <alignment vertical="center"/>
    </xf>
    <xf numFmtId="170" fontId="21" fillId="0" borderId="41" xfId="69" applyNumberFormat="1" applyFont="1" applyFill="1" applyBorder="1" applyAlignment="1">
      <alignment vertical="center"/>
    </xf>
    <xf numFmtId="170" fontId="21" fillId="0" borderId="21" xfId="69" applyNumberFormat="1" applyFont="1" applyFill="1" applyBorder="1" applyAlignment="1">
      <alignment vertical="center"/>
    </xf>
    <xf numFmtId="0" fontId="21" fillId="0" borderId="47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48" xfId="0" applyNumberFormat="1" applyFont="1" applyFill="1" applyBorder="1" applyAlignment="1">
      <alignment vertical="center"/>
    </xf>
    <xf numFmtId="0" fontId="21" fillId="0" borderId="42" xfId="0" applyNumberFormat="1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46" xfId="0" applyNumberFormat="1" applyFont="1" applyBorder="1" applyAlignment="1">
      <alignment/>
    </xf>
    <xf numFmtId="0" fontId="21" fillId="0" borderId="41" xfId="0" applyNumberFormat="1" applyFont="1" applyBorder="1" applyAlignment="1">
      <alignment/>
    </xf>
    <xf numFmtId="0" fontId="57" fillId="0" borderId="0" xfId="0" applyNumberFormat="1" applyFont="1" applyBorder="1" applyAlignment="1">
      <alignment horizontal="justify" vertical="justify"/>
    </xf>
    <xf numFmtId="0" fontId="57" fillId="0" borderId="46" xfId="0" applyNumberFormat="1" applyFont="1" applyBorder="1" applyAlignment="1">
      <alignment horizontal="justify" vertical="justify"/>
    </xf>
    <xf numFmtId="0" fontId="0" fillId="0" borderId="0" xfId="0" applyBorder="1" applyAlignment="1">
      <alignment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left"/>
    </xf>
    <xf numFmtId="0" fontId="21" fillId="0" borderId="48" xfId="0" applyNumberFormat="1" applyFont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/>
    </xf>
    <xf numFmtId="170" fontId="21" fillId="0" borderId="42" xfId="69" applyNumberFormat="1" applyFont="1" applyBorder="1" applyAlignment="1">
      <alignment horizontal="left"/>
    </xf>
    <xf numFmtId="170" fontId="21" fillId="0" borderId="11" xfId="69" applyNumberFormat="1" applyFont="1" applyBorder="1" applyAlignment="1">
      <alignment horizontal="left"/>
    </xf>
    <xf numFmtId="170" fontId="21" fillId="0" borderId="43" xfId="69" applyNumberFormat="1" applyFont="1" applyBorder="1" applyAlignment="1">
      <alignment horizontal="left"/>
    </xf>
    <xf numFmtId="0" fontId="21" fillId="0" borderId="48" xfId="0" applyNumberFormat="1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left" indent="2"/>
    </xf>
    <xf numFmtId="0" fontId="21" fillId="0" borderId="0" xfId="0" applyNumberFormat="1" applyFont="1" applyBorder="1" applyAlignment="1">
      <alignment horizontal="left" indent="3"/>
    </xf>
    <xf numFmtId="0" fontId="21" fillId="0" borderId="11" xfId="0" applyNumberFormat="1" applyFont="1" applyFill="1" applyBorder="1" applyAlignment="1">
      <alignment horizontal="left"/>
    </xf>
    <xf numFmtId="49" fontId="21" fillId="0" borderId="11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left"/>
    </xf>
    <xf numFmtId="170" fontId="21" fillId="0" borderId="53" xfId="69" applyNumberFormat="1" applyFont="1" applyBorder="1" applyAlignment="1">
      <alignment horizontal="left"/>
    </xf>
    <xf numFmtId="170" fontId="21" fillId="0" borderId="27" xfId="69" applyNumberFormat="1" applyFont="1" applyBorder="1" applyAlignment="1">
      <alignment horizontal="left"/>
    </xf>
    <xf numFmtId="170" fontId="21" fillId="0" borderId="54" xfId="69" applyNumberFormat="1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27" xfId="0" applyFont="1" applyBorder="1" applyAlignment="1">
      <alignment/>
    </xf>
    <xf numFmtId="0" fontId="67" fillId="0" borderId="27" xfId="0" applyFont="1" applyBorder="1" applyAlignment="1">
      <alignment/>
    </xf>
    <xf numFmtId="0" fontId="57" fillId="0" borderId="27" xfId="0" applyFont="1" applyBorder="1" applyAlignment="1">
      <alignment/>
    </xf>
    <xf numFmtId="0" fontId="6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5" fillId="0" borderId="16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21" fillId="0" borderId="52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center"/>
    </xf>
    <xf numFmtId="0" fontId="29" fillId="0" borderId="59" xfId="0" applyFont="1" applyFill="1" applyBorder="1" applyAlignment="1">
      <alignment horizontal="center" vertical="center"/>
    </xf>
    <xf numFmtId="3" fontId="29" fillId="0" borderId="60" xfId="0" applyNumberFormat="1" applyFont="1" applyFill="1" applyBorder="1" applyAlignment="1">
      <alignment horizontal="right"/>
    </xf>
    <xf numFmtId="3" fontId="29" fillId="0" borderId="59" xfId="0" applyNumberFormat="1" applyFont="1" applyFill="1" applyBorder="1" applyAlignment="1">
      <alignment horizontal="right"/>
    </xf>
    <xf numFmtId="3" fontId="29" fillId="0" borderId="61" xfId="0" applyNumberFormat="1" applyFont="1" applyFill="1" applyBorder="1" applyAlignment="1">
      <alignment horizontal="right"/>
    </xf>
    <xf numFmtId="3" fontId="29" fillId="0" borderId="45" xfId="0" applyNumberFormat="1" applyFont="1" applyFill="1" applyBorder="1" applyAlignment="1">
      <alignment horizontal="right"/>
    </xf>
    <xf numFmtId="3" fontId="29" fillId="0" borderId="44" xfId="0" applyNumberFormat="1" applyFont="1" applyFill="1" applyBorder="1" applyAlignment="1">
      <alignment horizontal="right"/>
    </xf>
    <xf numFmtId="3" fontId="25" fillId="0" borderId="37" xfId="0" applyNumberFormat="1" applyFont="1" applyFill="1" applyBorder="1" applyAlignment="1">
      <alignment horizontal="right"/>
    </xf>
    <xf numFmtId="3" fontId="25" fillId="0" borderId="62" xfId="0" applyNumberFormat="1" applyFont="1" applyFill="1" applyBorder="1" applyAlignment="1">
      <alignment horizontal="right"/>
    </xf>
    <xf numFmtId="3" fontId="25" fillId="0" borderId="22" xfId="0" applyNumberFormat="1" applyFont="1" applyFill="1" applyBorder="1" applyAlignment="1">
      <alignment horizontal="right"/>
    </xf>
    <xf numFmtId="208" fontId="25" fillId="0" borderId="29" xfId="0" applyNumberFormat="1" applyFont="1" applyFill="1" applyBorder="1" applyAlignment="1">
      <alignment horizontal="right"/>
    </xf>
    <xf numFmtId="208" fontId="25" fillId="0" borderId="17" xfId="0" applyNumberFormat="1" applyFont="1" applyFill="1" applyBorder="1" applyAlignment="1">
      <alignment horizontal="right"/>
    </xf>
    <xf numFmtId="208" fontId="25" fillId="0" borderId="24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right"/>
    </xf>
    <xf numFmtId="3" fontId="25" fillId="0" borderId="23" xfId="0" applyNumberFormat="1" applyFont="1" applyFill="1" applyBorder="1" applyAlignment="1">
      <alignment horizontal="right"/>
    </xf>
    <xf numFmtId="3" fontId="25" fillId="0" borderId="50" xfId="0" applyNumberFormat="1" applyFont="1" applyFill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" fontId="25" fillId="0" borderId="46" xfId="0" applyNumberFormat="1" applyFont="1" applyFill="1" applyBorder="1" applyAlignment="1">
      <alignment horizontal="right"/>
    </xf>
    <xf numFmtId="3" fontId="25" fillId="0" borderId="3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3" fontId="29" fillId="0" borderId="22" xfId="0" applyNumberFormat="1" applyFont="1" applyFill="1" applyBorder="1" applyAlignment="1">
      <alignment horizontal="right"/>
    </xf>
    <xf numFmtId="3" fontId="29" fillId="0" borderId="22" xfId="0" applyNumberFormat="1" applyFont="1" applyFill="1" applyBorder="1" applyAlignment="1">
      <alignment horizontal="right"/>
    </xf>
    <xf numFmtId="3" fontId="29" fillId="0" borderId="49" xfId="0" applyNumberFormat="1" applyFont="1" applyFill="1" applyBorder="1" applyAlignment="1">
      <alignment horizontal="right"/>
    </xf>
    <xf numFmtId="3" fontId="29" fillId="0" borderId="28" xfId="0" applyNumberFormat="1" applyFont="1" applyFill="1" applyBorder="1" applyAlignment="1">
      <alignment horizontal="right"/>
    </xf>
    <xf numFmtId="3" fontId="29" fillId="0" borderId="30" xfId="0" applyNumberFormat="1" applyFont="1" applyFill="1" applyBorder="1" applyAlignment="1">
      <alignment horizontal="right"/>
    </xf>
    <xf numFmtId="3" fontId="29" fillId="0" borderId="50" xfId="0" applyNumberFormat="1" applyFont="1" applyFill="1" applyBorder="1" applyAlignment="1">
      <alignment horizontal="right"/>
    </xf>
    <xf numFmtId="3" fontId="29" fillId="0" borderId="28" xfId="0" applyNumberFormat="1" applyFont="1" applyFill="1" applyBorder="1" applyAlignment="1">
      <alignment horizontal="right"/>
    </xf>
    <xf numFmtId="3" fontId="29" fillId="0" borderId="30" xfId="0" applyNumberFormat="1" applyFont="1" applyFill="1" applyBorder="1" applyAlignment="1">
      <alignment horizontal="right"/>
    </xf>
    <xf numFmtId="3" fontId="29" fillId="0" borderId="50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3" fontId="25" fillId="0" borderId="64" xfId="0" applyNumberFormat="1" applyFont="1" applyFill="1" applyBorder="1" applyAlignment="1">
      <alignment horizontal="right"/>
    </xf>
    <xf numFmtId="3" fontId="29" fillId="0" borderId="49" xfId="0" applyNumberFormat="1" applyFont="1" applyFill="1" applyBorder="1" applyAlignment="1">
      <alignment horizontal="right"/>
    </xf>
    <xf numFmtId="3" fontId="25" fillId="0" borderId="44" xfId="0" applyNumberFormat="1" applyFont="1" applyFill="1" applyBorder="1" applyAlignment="1">
      <alignment horizontal="right"/>
    </xf>
    <xf numFmtId="49" fontId="25" fillId="0" borderId="17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3" fontId="29" fillId="0" borderId="39" xfId="0" applyNumberFormat="1" applyFont="1" applyFill="1" applyBorder="1" applyAlignment="1">
      <alignment horizontal="right"/>
    </xf>
    <xf numFmtId="3" fontId="29" fillId="0" borderId="46" xfId="0" applyNumberFormat="1" applyFont="1" applyFill="1" applyBorder="1" applyAlignment="1">
      <alignment horizontal="right"/>
    </xf>
    <xf numFmtId="3" fontId="29" fillId="0" borderId="23" xfId="0" applyNumberFormat="1" applyFont="1" applyFill="1" applyBorder="1" applyAlignment="1">
      <alignment horizontal="right"/>
    </xf>
    <xf numFmtId="3" fontId="25" fillId="0" borderId="45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208" fontId="30" fillId="0" borderId="29" xfId="0" applyNumberFormat="1" applyFont="1" applyFill="1" applyBorder="1" applyAlignment="1">
      <alignment horizontal="right"/>
    </xf>
    <xf numFmtId="208" fontId="30" fillId="0" borderId="17" xfId="0" applyNumberFormat="1" applyFont="1" applyFill="1" applyBorder="1" applyAlignment="1">
      <alignment horizontal="right"/>
    </xf>
    <xf numFmtId="208" fontId="30" fillId="0" borderId="24" xfId="0" applyNumberFormat="1" applyFont="1" applyFill="1" applyBorder="1" applyAlignment="1">
      <alignment horizontal="right"/>
    </xf>
    <xf numFmtId="49" fontId="25" fillId="0" borderId="29" xfId="0" applyNumberFormat="1" applyFont="1" applyFill="1" applyBorder="1" applyAlignment="1">
      <alignment horizontal="center"/>
    </xf>
    <xf numFmtId="49" fontId="25" fillId="0" borderId="63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62" xfId="0" applyNumberFormat="1" applyFont="1" applyFill="1" applyBorder="1" applyAlignment="1">
      <alignment horizontal="center"/>
    </xf>
    <xf numFmtId="3" fontId="29" fillId="0" borderId="19" xfId="0" applyNumberFormat="1" applyFont="1" applyFill="1" applyBorder="1" applyAlignment="1">
      <alignment horizontal="right"/>
    </xf>
    <xf numFmtId="3" fontId="25" fillId="0" borderId="58" xfId="0" applyNumberFormat="1" applyFont="1" applyFill="1" applyBorder="1" applyAlignment="1">
      <alignment horizontal="right"/>
    </xf>
    <xf numFmtId="3" fontId="25" fillId="0" borderId="65" xfId="0" applyNumberFormat="1" applyFont="1" applyFill="1" applyBorder="1" applyAlignment="1">
      <alignment horizontal="right"/>
    </xf>
    <xf numFmtId="3" fontId="29" fillId="0" borderId="52" xfId="0" applyNumberFormat="1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35" xfId="0" applyFill="1" applyBorder="1" applyAlignment="1">
      <alignment/>
    </xf>
    <xf numFmtId="3" fontId="29" fillId="0" borderId="29" xfId="0" applyNumberFormat="1" applyFont="1" applyFill="1" applyBorder="1" applyAlignment="1">
      <alignment horizontal="right"/>
    </xf>
    <xf numFmtId="3" fontId="29" fillId="0" borderId="17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left" vertical="top" wrapText="1"/>
    </xf>
    <xf numFmtId="0" fontId="25" fillId="0" borderId="41" xfId="0" applyFont="1" applyFill="1" applyBorder="1" applyAlignment="1">
      <alignment horizontal="left" vertical="top" wrapText="1"/>
    </xf>
    <xf numFmtId="0" fontId="29" fillId="0" borderId="39" xfId="0" applyFont="1" applyFill="1" applyBorder="1" applyAlignment="1">
      <alignment horizontal="left" vertical="top" wrapText="1"/>
    </xf>
    <xf numFmtId="0" fontId="29" fillId="0" borderId="4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/>
    </xf>
    <xf numFmtId="0" fontId="29" fillId="0" borderId="15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3" fontId="29" fillId="0" borderId="19" xfId="0" applyNumberFormat="1" applyFont="1" applyFill="1" applyBorder="1" applyAlignment="1">
      <alignment horizontal="right"/>
    </xf>
    <xf numFmtId="3" fontId="29" fillId="0" borderId="44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/>
    </xf>
    <xf numFmtId="0" fontId="25" fillId="0" borderId="17" xfId="44" applyNumberFormat="1" applyFont="1" applyFill="1" applyBorder="1" applyAlignment="1">
      <alignment horizontal="left"/>
    </xf>
    <xf numFmtId="0" fontId="29" fillId="0" borderId="28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45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left" wrapText="1"/>
    </xf>
    <xf numFmtId="0" fontId="29" fillId="0" borderId="46" xfId="0" applyFont="1" applyFill="1" applyBorder="1" applyAlignment="1">
      <alignment horizontal="left" wrapText="1"/>
    </xf>
    <xf numFmtId="0" fontId="25" fillId="0" borderId="45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left" wrapText="1"/>
    </xf>
    <xf numFmtId="0" fontId="29" fillId="0" borderId="5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29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29" xfId="0" applyFont="1" applyFill="1" applyBorder="1" applyAlignment="1">
      <alignment horizontal="left"/>
    </xf>
    <xf numFmtId="0" fontId="29" fillId="0" borderId="5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5" fillId="0" borderId="60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39" xfId="0" applyFont="1" applyFill="1" applyBorder="1" applyAlignment="1">
      <alignment horizontal="left" wrapText="1"/>
    </xf>
    <xf numFmtId="0" fontId="25" fillId="0" borderId="46" xfId="0" applyFont="1" applyFill="1" applyBorder="1" applyAlignment="1">
      <alignment horizontal="left" wrapText="1"/>
    </xf>
    <xf numFmtId="0" fontId="25" fillId="0" borderId="59" xfId="0" applyFont="1" applyFill="1" applyBorder="1" applyAlignment="1">
      <alignment horizontal="left"/>
    </xf>
    <xf numFmtId="0" fontId="25" fillId="0" borderId="61" xfId="0" applyFont="1" applyFill="1" applyBorder="1" applyAlignment="1">
      <alignment horizontal="left"/>
    </xf>
    <xf numFmtId="0" fontId="29" fillId="0" borderId="61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3" fontId="29" fillId="0" borderId="24" xfId="0" applyNumberFormat="1" applyFont="1" applyFill="1" applyBorder="1" applyAlignment="1">
      <alignment horizontal="right"/>
    </xf>
    <xf numFmtId="0" fontId="25" fillId="0" borderId="45" xfId="0" applyFont="1" applyFill="1" applyBorder="1" applyAlignment="1">
      <alignment horizontal="left" vertical="justify"/>
    </xf>
    <xf numFmtId="0" fontId="25" fillId="0" borderId="19" xfId="0" applyFont="1" applyFill="1" applyBorder="1" applyAlignment="1">
      <alignment horizontal="left" vertical="justify"/>
    </xf>
    <xf numFmtId="3" fontId="29" fillId="0" borderId="29" xfId="0" applyNumberFormat="1" applyFont="1" applyFill="1" applyBorder="1" applyAlignment="1">
      <alignment horizontal="right"/>
    </xf>
    <xf numFmtId="3" fontId="29" fillId="0" borderId="17" xfId="0" applyNumberFormat="1" applyFont="1" applyFill="1" applyBorder="1" applyAlignment="1">
      <alignment horizontal="right"/>
    </xf>
    <xf numFmtId="3" fontId="29" fillId="0" borderId="24" xfId="0" applyNumberFormat="1" applyFont="1" applyFill="1" applyBorder="1" applyAlignment="1">
      <alignment horizontal="right"/>
    </xf>
    <xf numFmtId="0" fontId="25" fillId="0" borderId="68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3" fontId="25" fillId="0" borderId="36" xfId="0" applyNumberFormat="1" applyFont="1" applyFill="1" applyBorder="1" applyAlignment="1">
      <alignment horizontal="center"/>
    </xf>
    <xf numFmtId="194" fontId="25" fillId="0" borderId="17" xfId="0" applyNumberFormat="1" applyFont="1" applyFill="1" applyBorder="1" applyAlignment="1">
      <alignment horizontal="center"/>
    </xf>
    <xf numFmtId="3" fontId="25" fillId="0" borderId="29" xfId="0" applyNumberFormat="1" applyFont="1" applyFill="1" applyBorder="1" applyAlignment="1">
      <alignment horizontal="right"/>
    </xf>
    <xf numFmtId="3" fontId="25" fillId="0" borderId="17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 horizontal="right"/>
    </xf>
    <xf numFmtId="0" fontId="25" fillId="0" borderId="45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0" fontId="25" fillId="0" borderId="44" xfId="0" applyFont="1" applyFill="1" applyBorder="1" applyAlignment="1">
      <alignment horizontal="right"/>
    </xf>
    <xf numFmtId="3" fontId="25" fillId="0" borderId="45" xfId="69" applyNumberFormat="1" applyFont="1" applyFill="1" applyBorder="1" applyAlignment="1">
      <alignment horizontal="right"/>
    </xf>
    <xf numFmtId="3" fontId="25" fillId="0" borderId="19" xfId="69" applyNumberFormat="1" applyFont="1" applyFill="1" applyBorder="1" applyAlignment="1">
      <alignment horizontal="right"/>
    </xf>
    <xf numFmtId="3" fontId="25" fillId="0" borderId="44" xfId="69" applyNumberFormat="1" applyFont="1" applyFill="1" applyBorder="1" applyAlignment="1">
      <alignment horizontal="right"/>
    </xf>
    <xf numFmtId="3" fontId="29" fillId="0" borderId="69" xfId="0" applyNumberFormat="1" applyFont="1" applyFill="1" applyBorder="1" applyAlignment="1">
      <alignment horizontal="right"/>
    </xf>
    <xf numFmtId="3" fontId="29" fillId="0" borderId="36" xfId="0" applyNumberFormat="1" applyFont="1" applyFill="1" applyBorder="1" applyAlignment="1">
      <alignment horizontal="right"/>
    </xf>
    <xf numFmtId="3" fontId="29" fillId="0" borderId="38" xfId="0" applyNumberFormat="1" applyFont="1" applyFill="1" applyBorder="1" applyAlignment="1">
      <alignment horizontal="right"/>
    </xf>
    <xf numFmtId="49" fontId="25" fillId="0" borderId="49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49" fontId="25" fillId="0" borderId="50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0" fontId="29" fillId="0" borderId="69" xfId="0" applyFont="1" applyFill="1" applyBorder="1" applyAlignment="1">
      <alignment horizontal="left" vertical="top" wrapText="1"/>
    </xf>
    <xf numFmtId="0" fontId="29" fillId="0" borderId="36" xfId="0" applyFont="1" applyFill="1" applyBorder="1" applyAlignment="1">
      <alignment horizontal="left" vertical="top" wrapText="1"/>
    </xf>
    <xf numFmtId="49" fontId="25" fillId="0" borderId="59" xfId="0" applyNumberFormat="1" applyFont="1" applyFill="1" applyBorder="1" applyAlignment="1">
      <alignment horizontal="center"/>
    </xf>
    <xf numFmtId="49" fontId="25" fillId="0" borderId="61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5" fillId="0" borderId="42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9" fillId="0" borderId="5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5" fillId="0" borderId="24" xfId="0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0" fontId="25" fillId="0" borderId="34" xfId="0" applyFont="1" applyFill="1" applyBorder="1" applyAlignment="1">
      <alignment horizontal="center" vertical="top" wrapText="1"/>
    </xf>
    <xf numFmtId="3" fontId="30" fillId="0" borderId="33" xfId="0" applyNumberFormat="1" applyFont="1" applyFill="1" applyBorder="1" applyAlignment="1">
      <alignment horizontal="right"/>
    </xf>
    <xf numFmtId="3" fontId="30" fillId="0" borderId="25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3" fontId="30" fillId="0" borderId="17" xfId="0" applyNumberFormat="1" applyFont="1" applyFill="1" applyBorder="1" applyAlignment="1">
      <alignment horizontal="right"/>
    </xf>
    <xf numFmtId="3" fontId="30" fillId="0" borderId="24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49" fontId="25" fillId="0" borderId="56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3" fontId="25" fillId="0" borderId="33" xfId="0" applyNumberFormat="1" applyFont="1" applyFill="1" applyBorder="1" applyAlignment="1">
      <alignment horizontal="right"/>
    </xf>
    <xf numFmtId="3" fontId="25" fillId="0" borderId="25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3" fontId="25" fillId="0" borderId="56" xfId="0" applyNumberFormat="1" applyFont="1" applyFill="1" applyBorder="1" applyAlignment="1">
      <alignment horizontal="right"/>
    </xf>
    <xf numFmtId="0" fontId="25" fillId="0" borderId="21" xfId="0" applyFont="1" applyFill="1" applyBorder="1" applyAlignment="1">
      <alignment horizontal="left" wrapText="1"/>
    </xf>
    <xf numFmtId="3" fontId="30" fillId="0" borderId="11" xfId="0" applyNumberFormat="1" applyFont="1" applyFill="1" applyBorder="1" applyAlignment="1">
      <alignment horizontal="right"/>
    </xf>
    <xf numFmtId="3" fontId="30" fillId="0" borderId="22" xfId="0" applyNumberFormat="1" applyFont="1" applyFill="1" applyBorder="1" applyAlignment="1">
      <alignment horizontal="right"/>
    </xf>
    <xf numFmtId="3" fontId="30" fillId="0" borderId="56" xfId="0" applyNumberFormat="1" applyFont="1" applyFill="1" applyBorder="1" applyAlignment="1">
      <alignment horizontal="right"/>
    </xf>
    <xf numFmtId="3" fontId="30" fillId="0" borderId="29" xfId="0" applyNumberFormat="1" applyFont="1" applyFill="1" applyBorder="1" applyAlignment="1">
      <alignment horizontal="right"/>
    </xf>
    <xf numFmtId="0" fontId="25" fillId="0" borderId="18" xfId="0" applyFont="1" applyFill="1" applyBorder="1" applyAlignment="1">
      <alignment horizontal="left" wrapText="1"/>
    </xf>
    <xf numFmtId="0" fontId="25" fillId="0" borderId="56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173" fontId="25" fillId="0" borderId="11" xfId="44" applyNumberFormat="1" applyFont="1" applyFill="1" applyBorder="1" applyAlignment="1">
      <alignment horizontal="right"/>
    </xf>
    <xf numFmtId="173" fontId="25" fillId="0" borderId="22" xfId="44" applyNumberFormat="1" applyFont="1" applyFill="1" applyBorder="1" applyAlignment="1">
      <alignment horizontal="right"/>
    </xf>
    <xf numFmtId="194" fontId="25" fillId="0" borderId="17" xfId="0" applyNumberFormat="1" applyFont="1" applyFill="1" applyBorder="1" applyAlignment="1">
      <alignment horizontal="right"/>
    </xf>
    <xf numFmtId="3" fontId="30" fillId="0" borderId="50" xfId="0" applyNumberFormat="1" applyFont="1" applyFill="1" applyBorder="1" applyAlignment="1">
      <alignment horizontal="right"/>
    </xf>
    <xf numFmtId="49" fontId="25" fillId="0" borderId="21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/>
    </xf>
    <xf numFmtId="49" fontId="25" fillId="0" borderId="70" xfId="0" applyNumberFormat="1" applyFont="1" applyFill="1" applyBorder="1" applyAlignment="1">
      <alignment horizontal="center"/>
    </xf>
    <xf numFmtId="49" fontId="25" fillId="0" borderId="32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9" fontId="25" fillId="0" borderId="39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49" fontId="29" fillId="0" borderId="11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5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25" fillId="0" borderId="19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49" fontId="25" fillId="0" borderId="64" xfId="0" applyNumberFormat="1" applyFont="1" applyFill="1" applyBorder="1" applyAlignment="1">
      <alignment horizontal="center"/>
    </xf>
    <xf numFmtId="49" fontId="25" fillId="0" borderId="58" xfId="0" applyNumberFormat="1" applyFont="1" applyFill="1" applyBorder="1" applyAlignment="1">
      <alignment horizontal="center"/>
    </xf>
    <xf numFmtId="49" fontId="25" fillId="0" borderId="6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5" fillId="0" borderId="48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center"/>
    </xf>
    <xf numFmtId="0" fontId="25" fillId="0" borderId="71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72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25" fillId="0" borderId="32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5" fillId="0" borderId="67" xfId="0" applyFont="1" applyFill="1" applyBorder="1" applyAlignment="1">
      <alignment horizontal="center" vertical="top" wrapText="1"/>
    </xf>
    <xf numFmtId="167" fontId="49" fillId="0" borderId="0" xfId="57" applyNumberFormat="1" applyFont="1" applyBorder="1" applyAlignment="1">
      <alignment horizontal="center" vertical="center" wrapText="1"/>
      <protection/>
    </xf>
    <xf numFmtId="167" fontId="49" fillId="0" borderId="11" xfId="57" applyNumberFormat="1" applyFont="1" applyBorder="1" applyAlignment="1">
      <alignment horizontal="center" vertical="center" wrapText="1"/>
      <protection/>
    </xf>
    <xf numFmtId="167" fontId="39" fillId="0" borderId="0" xfId="57" applyNumberFormat="1" applyFont="1" applyBorder="1" applyAlignment="1">
      <alignment horizontal="justify" vertical="top" wrapText="1"/>
      <protection/>
    </xf>
    <xf numFmtId="167" fontId="40" fillId="0" borderId="18" xfId="57" applyNumberFormat="1" applyFont="1" applyBorder="1" applyAlignment="1">
      <alignment horizontal="justify" vertical="top" wrapText="1"/>
      <protection/>
    </xf>
    <xf numFmtId="167" fontId="40" fillId="0" borderId="17" xfId="57" applyNumberFormat="1" applyFont="1" applyBorder="1" applyAlignment="1">
      <alignment horizontal="justify" vertical="top" wrapText="1"/>
      <protection/>
    </xf>
    <xf numFmtId="167" fontId="39" fillId="0" borderId="18" xfId="57" applyNumberFormat="1" applyFont="1" applyBorder="1" applyAlignment="1">
      <alignment horizontal="justify" vertical="justify" wrapText="1"/>
      <protection/>
    </xf>
    <xf numFmtId="167" fontId="39" fillId="0" borderId="17" xfId="57" applyNumberFormat="1" applyFont="1" applyBorder="1" applyAlignment="1">
      <alignment horizontal="justify" vertical="justify" wrapText="1"/>
      <protection/>
    </xf>
    <xf numFmtId="167" fontId="40" fillId="0" borderId="46" xfId="57" applyNumberFormat="1" applyFont="1" applyBorder="1" applyAlignment="1">
      <alignment horizontal="justify" vertical="top" wrapText="1"/>
      <protection/>
    </xf>
    <xf numFmtId="167" fontId="39" fillId="0" borderId="18" xfId="57" applyNumberFormat="1" applyFont="1" applyBorder="1" applyAlignment="1">
      <alignment horizontal="justify" vertical="justify"/>
      <protection/>
    </xf>
    <xf numFmtId="167" fontId="39" fillId="0" borderId="17" xfId="57" applyNumberFormat="1" applyFont="1" applyBorder="1" applyAlignment="1">
      <alignment horizontal="justify" vertical="justify"/>
      <protection/>
    </xf>
    <xf numFmtId="0" fontId="45" fillId="0" borderId="17" xfId="57" applyFont="1" applyBorder="1" applyAlignment="1">
      <alignment horizontal="justify" vertical="justify"/>
      <protection/>
    </xf>
    <xf numFmtId="0" fontId="45" fillId="0" borderId="15" xfId="57" applyFont="1" applyBorder="1" applyAlignment="1">
      <alignment horizontal="justify" vertical="justify"/>
      <protection/>
    </xf>
    <xf numFmtId="167" fontId="40" fillId="0" borderId="18" xfId="57" applyNumberFormat="1" applyFont="1" applyBorder="1" applyAlignment="1">
      <alignment horizontal="justify" vertical="justify"/>
      <protection/>
    </xf>
    <xf numFmtId="167" fontId="40" fillId="0" borderId="17" xfId="57" applyNumberFormat="1" applyFont="1" applyBorder="1" applyAlignment="1">
      <alignment horizontal="justify" vertical="justify"/>
      <protection/>
    </xf>
    <xf numFmtId="0" fontId="34" fillId="0" borderId="17" xfId="57" applyFont="1" applyBorder="1" applyAlignment="1">
      <alignment horizontal="justify" vertical="justify"/>
      <protection/>
    </xf>
    <xf numFmtId="0" fontId="34" fillId="0" borderId="15" xfId="57" applyFont="1" applyBorder="1" applyAlignment="1">
      <alignment horizontal="justify" vertical="justify"/>
      <protection/>
    </xf>
    <xf numFmtId="167" fontId="40" fillId="0" borderId="18" xfId="57" applyNumberFormat="1" applyFont="1" applyBorder="1" applyAlignment="1">
      <alignment horizontal="left" vertical="justify"/>
      <protection/>
    </xf>
    <xf numFmtId="167" fontId="40" fillId="0" borderId="17" xfId="57" applyNumberFormat="1" applyFont="1" applyBorder="1" applyAlignment="1">
      <alignment horizontal="left" vertical="justify"/>
      <protection/>
    </xf>
    <xf numFmtId="167" fontId="40" fillId="0" borderId="15" xfId="57" applyNumberFormat="1" applyFont="1" applyBorder="1" applyAlignment="1">
      <alignment horizontal="left" vertical="justify"/>
      <protection/>
    </xf>
    <xf numFmtId="171" fontId="17" fillId="0" borderId="36" xfId="72" applyBorder="1" applyAlignment="1">
      <alignment horizontal="center"/>
    </xf>
    <xf numFmtId="171" fontId="17" fillId="0" borderId="40" xfId="72" applyBorder="1" applyAlignment="1">
      <alignment horizontal="center"/>
    </xf>
    <xf numFmtId="167" fontId="40" fillId="0" borderId="47" xfId="57" applyNumberFormat="1" applyFont="1" applyBorder="1" applyAlignment="1">
      <alignment horizontal="justify" vertical="top" wrapText="1"/>
      <protection/>
    </xf>
    <xf numFmtId="167" fontId="40" fillId="0" borderId="0" xfId="57" applyNumberFormat="1" applyFont="1" applyBorder="1" applyAlignment="1">
      <alignment horizontal="justify" vertical="top" wrapText="1"/>
      <protection/>
    </xf>
    <xf numFmtId="167" fontId="40" fillId="0" borderId="48" xfId="57" applyNumberFormat="1" applyFont="1" applyBorder="1" applyAlignment="1">
      <alignment horizontal="justify" vertical="top" wrapText="1"/>
      <protection/>
    </xf>
    <xf numFmtId="167" fontId="40" fillId="0" borderId="18" xfId="57" applyNumberFormat="1" applyFont="1" applyBorder="1" applyAlignment="1">
      <alignment horizontal="left" vertical="top" wrapText="1"/>
      <protection/>
    </xf>
    <xf numFmtId="167" fontId="40" fillId="0" borderId="17" xfId="57" applyNumberFormat="1" applyFont="1" applyBorder="1" applyAlignment="1">
      <alignment horizontal="left" vertical="top" wrapText="1"/>
      <protection/>
    </xf>
    <xf numFmtId="167" fontId="40" fillId="0" borderId="15" xfId="57" applyNumberFormat="1" applyFont="1" applyBorder="1" applyAlignment="1">
      <alignment horizontal="left" vertical="top" wrapText="1"/>
      <protection/>
    </xf>
    <xf numFmtId="0" fontId="34" fillId="0" borderId="17" xfId="57" applyFont="1" applyBorder="1" applyAlignment="1">
      <alignment horizontal="justify" vertical="top" wrapText="1"/>
      <protection/>
    </xf>
    <xf numFmtId="0" fontId="34" fillId="0" borderId="15" xfId="57" applyFont="1" applyBorder="1" applyAlignment="1">
      <alignment horizontal="justify" vertical="top" wrapText="1"/>
      <protection/>
    </xf>
    <xf numFmtId="167" fontId="39" fillId="0" borderId="21" xfId="57" applyNumberFormat="1" applyFont="1" applyBorder="1" applyAlignment="1">
      <alignment horizontal="justify" vertical="top" wrapText="1"/>
      <protection/>
    </xf>
    <xf numFmtId="167" fontId="39" fillId="0" borderId="46" xfId="57" applyNumberFormat="1" applyFont="1" applyBorder="1" applyAlignment="1">
      <alignment horizontal="justify" vertical="top" wrapText="1"/>
      <protection/>
    </xf>
    <xf numFmtId="167" fontId="40" fillId="0" borderId="42" xfId="57" applyNumberFormat="1" applyFont="1" applyBorder="1" applyAlignment="1">
      <alignment horizontal="justify" vertical="top" wrapText="1"/>
      <protection/>
    </xf>
    <xf numFmtId="167" fontId="40" fillId="0" borderId="11" xfId="57" applyNumberFormat="1" applyFont="1" applyBorder="1" applyAlignment="1">
      <alignment horizontal="justify" vertical="top" wrapText="1"/>
      <protection/>
    </xf>
    <xf numFmtId="167" fontId="40" fillId="0" borderId="43" xfId="57" applyNumberFormat="1" applyFont="1" applyBorder="1" applyAlignment="1">
      <alignment horizontal="justify" vertical="top" wrapText="1"/>
      <protection/>
    </xf>
    <xf numFmtId="167" fontId="39" fillId="0" borderId="42" xfId="57" applyNumberFormat="1" applyFont="1" applyBorder="1" applyAlignment="1">
      <alignment horizontal="justify" vertical="top" wrapText="1"/>
      <protection/>
    </xf>
    <xf numFmtId="167" fontId="39" fillId="0" borderId="11" xfId="57" applyNumberFormat="1" applyFont="1" applyBorder="1" applyAlignment="1">
      <alignment horizontal="justify" vertical="top" wrapText="1"/>
      <protection/>
    </xf>
    <xf numFmtId="167" fontId="40" fillId="22" borderId="42" xfId="57" applyNumberFormat="1" applyFont="1" applyFill="1" applyBorder="1" applyAlignment="1">
      <alignment horizontal="left" vertical="top" wrapText="1"/>
      <protection/>
    </xf>
    <xf numFmtId="167" fontId="40" fillId="22" borderId="11" xfId="57" applyNumberFormat="1" applyFont="1" applyFill="1" applyBorder="1" applyAlignment="1">
      <alignment horizontal="left" vertical="top" wrapText="1"/>
      <protection/>
    </xf>
    <xf numFmtId="167" fontId="40" fillId="0" borderId="18" xfId="57" applyNumberFormat="1" applyFont="1" applyBorder="1" applyAlignment="1">
      <alignment horizontal="justify" vertical="center" wrapText="1"/>
      <protection/>
    </xf>
    <xf numFmtId="167" fontId="40" fillId="0" borderId="17" xfId="57" applyNumberFormat="1" applyFont="1" applyBorder="1" applyAlignment="1">
      <alignment horizontal="justify" vertical="center" wrapText="1"/>
      <protection/>
    </xf>
    <xf numFmtId="0" fontId="34" fillId="0" borderId="17" xfId="57" applyFont="1" applyBorder="1" applyAlignment="1">
      <alignment horizontal="justify" vertical="center" wrapText="1"/>
      <protection/>
    </xf>
    <xf numFmtId="0" fontId="34" fillId="0" borderId="15" xfId="57" applyFont="1" applyBorder="1" applyAlignment="1">
      <alignment horizontal="justify" vertical="center" wrapText="1"/>
      <protection/>
    </xf>
    <xf numFmtId="167" fontId="40" fillId="22" borderId="18" xfId="57" applyNumberFormat="1" applyFont="1" applyFill="1" applyBorder="1" applyAlignment="1">
      <alignment horizontal="left" vertical="top" wrapText="1"/>
      <protection/>
    </xf>
    <xf numFmtId="167" fontId="40" fillId="22" borderId="17" xfId="57" applyNumberFormat="1" applyFont="1" applyFill="1" applyBorder="1" applyAlignment="1">
      <alignment horizontal="left" vertical="top" wrapText="1"/>
      <protection/>
    </xf>
    <xf numFmtId="167" fontId="39" fillId="0" borderId="21" xfId="57" applyNumberFormat="1" applyFont="1" applyBorder="1" applyAlignment="1">
      <alignment horizontal="center" vertical="justify"/>
      <protection/>
    </xf>
    <xf numFmtId="167" fontId="39" fillId="0" borderId="46" xfId="57" applyNumberFormat="1" applyFont="1" applyBorder="1" applyAlignment="1">
      <alignment horizontal="center" vertical="justify"/>
      <protection/>
    </xf>
    <xf numFmtId="167" fontId="39" fillId="0" borderId="41" xfId="57" applyNumberFormat="1" applyFont="1" applyBorder="1" applyAlignment="1">
      <alignment horizontal="center" vertical="justify"/>
      <protection/>
    </xf>
    <xf numFmtId="167" fontId="39" fillId="0" borderId="0" xfId="57" applyNumberFormat="1" applyFont="1" applyBorder="1" applyAlignment="1">
      <alignment horizontal="justify" vertical="top" wrapText="1"/>
      <protection/>
    </xf>
    <xf numFmtId="167" fontId="40" fillId="0" borderId="47" xfId="57" applyNumberFormat="1" applyFont="1" applyBorder="1" applyAlignment="1">
      <alignment horizontal="left" vertical="justify"/>
      <protection/>
    </xf>
    <xf numFmtId="167" fontId="40" fillId="0" borderId="0" xfId="57" applyNumberFormat="1" applyFont="1" applyBorder="1" applyAlignment="1">
      <alignment horizontal="left" vertical="justify"/>
      <protection/>
    </xf>
    <xf numFmtId="167" fontId="40" fillId="0" borderId="48" xfId="57" applyNumberFormat="1" applyFont="1" applyBorder="1" applyAlignment="1">
      <alignment horizontal="left" vertical="justify"/>
      <protection/>
    </xf>
    <xf numFmtId="167" fontId="39" fillId="0" borderId="18" xfId="57" applyNumberFormat="1" applyFont="1" applyBorder="1" applyAlignment="1">
      <alignment horizontal="justify" vertical="top" wrapText="1"/>
      <protection/>
    </xf>
    <xf numFmtId="167" fontId="39" fillId="0" borderId="17" xfId="57" applyNumberFormat="1" applyFont="1" applyBorder="1" applyAlignment="1">
      <alignment horizontal="justify" vertical="top" wrapText="1"/>
      <protection/>
    </xf>
    <xf numFmtId="167" fontId="40" fillId="0" borderId="47" xfId="57" applyNumberFormat="1" applyFont="1" applyBorder="1" applyAlignment="1">
      <alignment horizontal="center" vertical="top" wrapText="1"/>
      <protection/>
    </xf>
    <xf numFmtId="167" fontId="40" fillId="0" borderId="0" xfId="57" applyNumberFormat="1" applyFont="1" applyBorder="1" applyAlignment="1">
      <alignment horizontal="center" vertical="top" wrapText="1"/>
      <protection/>
    </xf>
    <xf numFmtId="167" fontId="40" fillId="0" borderId="46" xfId="57" applyNumberFormat="1" applyFont="1" applyBorder="1" applyAlignment="1">
      <alignment horizontal="center" vertical="top" wrapText="1"/>
      <protection/>
    </xf>
    <xf numFmtId="167" fontId="40" fillId="0" borderId="11" xfId="57" applyNumberFormat="1" applyFont="1" applyBorder="1" applyAlignment="1">
      <alignment horizontal="left" vertical="top" wrapText="1"/>
      <protection/>
    </xf>
    <xf numFmtId="167" fontId="40" fillId="0" borderId="42" xfId="57" applyNumberFormat="1" applyFont="1" applyBorder="1" applyAlignment="1">
      <alignment horizontal="left" vertical="top" wrapText="1"/>
      <protection/>
    </xf>
    <xf numFmtId="167" fontId="39" fillId="0" borderId="17" xfId="57" applyNumberFormat="1" applyFont="1" applyBorder="1" applyAlignment="1">
      <alignment vertical="top" wrapText="1"/>
      <protection/>
    </xf>
    <xf numFmtId="167" fontId="35" fillId="0" borderId="0" xfId="57" applyNumberFormat="1" applyFont="1" applyAlignment="1">
      <alignment horizontal="center"/>
      <protection/>
    </xf>
    <xf numFmtId="49" fontId="38" fillId="24" borderId="36" xfId="57" applyNumberFormat="1" applyFont="1" applyFill="1" applyBorder="1" applyAlignment="1">
      <alignment horizontal="center"/>
      <protection/>
    </xf>
    <xf numFmtId="49" fontId="38" fillId="0" borderId="37" xfId="57" applyNumberFormat="1" applyFont="1" applyBorder="1" applyAlignment="1">
      <alignment horizontal="center"/>
      <protection/>
    </xf>
    <xf numFmtId="0" fontId="39" fillId="0" borderId="0" xfId="57" applyFont="1" applyBorder="1" applyAlignment="1">
      <alignment horizontal="center" vertical="center" wrapText="1"/>
      <protection/>
    </xf>
    <xf numFmtId="167" fontId="39" fillId="0" borderId="42" xfId="57" applyNumberFormat="1" applyFont="1" applyBorder="1" applyAlignment="1">
      <alignment horizontal="justify" vertical="justify" wrapText="1"/>
      <protection/>
    </xf>
    <xf numFmtId="167" fontId="39" fillId="0" borderId="11" xfId="57" applyNumberFormat="1" applyFont="1" applyBorder="1">
      <alignment/>
      <protection/>
    </xf>
    <xf numFmtId="0" fontId="27" fillId="0" borderId="0" xfId="0" applyFont="1" applyFill="1" applyBorder="1" applyAlignment="1">
      <alignment horizontal="center"/>
    </xf>
    <xf numFmtId="3" fontId="30" fillId="0" borderId="49" xfId="0" applyNumberFormat="1" applyFont="1" applyFill="1" applyBorder="1" applyAlignment="1">
      <alignment/>
    </xf>
    <xf numFmtId="3" fontId="30" fillId="0" borderId="28" xfId="0" applyNumberFormat="1" applyFont="1" applyFill="1" applyBorder="1" applyAlignment="1">
      <alignment/>
    </xf>
    <xf numFmtId="3" fontId="30" fillId="0" borderId="30" xfId="0" applyNumberFormat="1" applyFont="1" applyFill="1" applyBorder="1" applyAlignment="1">
      <alignment/>
    </xf>
    <xf numFmtId="3" fontId="30" fillId="0" borderId="50" xfId="0" applyNumberFormat="1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0" fillId="0" borderId="22" xfId="0" applyNumberFormat="1" applyFont="1" applyFill="1" applyBorder="1" applyAlignment="1">
      <alignment/>
    </xf>
    <xf numFmtId="167" fontId="40" fillId="0" borderId="21" xfId="57" applyNumberFormat="1" applyFont="1" applyBorder="1" applyAlignment="1">
      <alignment horizontal="center" vertical="top" wrapText="1"/>
      <protection/>
    </xf>
    <xf numFmtId="167" fontId="40" fillId="0" borderId="41" xfId="57" applyNumberFormat="1" applyFont="1" applyBorder="1" applyAlignment="1">
      <alignment horizontal="center" vertical="top" wrapText="1"/>
      <protection/>
    </xf>
    <xf numFmtId="0" fontId="33" fillId="0" borderId="36" xfId="57" applyFont="1" applyBorder="1" applyAlignment="1">
      <alignment horizontal="center" vertical="center"/>
      <protection/>
    </xf>
    <xf numFmtId="0" fontId="33" fillId="0" borderId="40" xfId="57" applyFont="1" applyBorder="1" applyAlignment="1">
      <alignment horizontal="center" vertical="center"/>
      <protection/>
    </xf>
    <xf numFmtId="0" fontId="33" fillId="0" borderId="37" xfId="57" applyFont="1" applyBorder="1" applyAlignment="1">
      <alignment horizontal="center" vertical="center"/>
      <protection/>
    </xf>
    <xf numFmtId="0" fontId="21" fillId="0" borderId="18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170" fontId="21" fillId="0" borderId="17" xfId="69" applyNumberFormat="1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3" fontId="21" fillId="0" borderId="19" xfId="69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49" fontId="53" fillId="0" borderId="11" xfId="0" applyNumberFormat="1" applyFont="1" applyBorder="1" applyAlignment="1">
      <alignment horizontal="left"/>
    </xf>
    <xf numFmtId="0" fontId="57" fillId="0" borderId="36" xfId="0" applyFont="1" applyBorder="1" applyAlignment="1">
      <alignment horizontal="center"/>
    </xf>
    <xf numFmtId="49" fontId="57" fillId="0" borderId="66" xfId="0" applyNumberFormat="1" applyFont="1" applyBorder="1" applyAlignment="1">
      <alignment horizontal="center"/>
    </xf>
    <xf numFmtId="49" fontId="57" fillId="0" borderId="67" xfId="0" applyNumberFormat="1" applyFont="1" applyBorder="1" applyAlignment="1">
      <alignment horizontal="center"/>
    </xf>
    <xf numFmtId="49" fontId="57" fillId="0" borderId="73" xfId="0" applyNumberFormat="1" applyFont="1" applyBorder="1" applyAlignment="1">
      <alignment horizontal="center"/>
    </xf>
    <xf numFmtId="49" fontId="57" fillId="0" borderId="45" xfId="0" applyNumberFormat="1" applyFont="1" applyBorder="1" applyAlignment="1">
      <alignment horizontal="center"/>
    </xf>
    <xf numFmtId="49" fontId="57" fillId="0" borderId="19" xfId="0" applyNumberFormat="1" applyFont="1" applyBorder="1" applyAlignment="1">
      <alignment horizontal="center"/>
    </xf>
    <xf numFmtId="49" fontId="57" fillId="0" borderId="4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49" fontId="57" fillId="0" borderId="50" xfId="0" applyNumberFormat="1" applyFont="1" applyBorder="1" applyAlignment="1">
      <alignment horizontal="center"/>
    </xf>
    <xf numFmtId="49" fontId="57" fillId="0" borderId="11" xfId="0" applyNumberFormat="1" applyFont="1" applyBorder="1" applyAlignment="1">
      <alignment horizontal="center"/>
    </xf>
    <xf numFmtId="49" fontId="57" fillId="0" borderId="22" xfId="0" applyNumberFormat="1" applyFont="1" applyBorder="1" applyAlignment="1">
      <alignment horizontal="center"/>
    </xf>
    <xf numFmtId="0" fontId="58" fillId="0" borderId="11" xfId="0" applyFont="1" applyBorder="1" applyAlignment="1">
      <alignment horizontal="left"/>
    </xf>
    <xf numFmtId="0" fontId="57" fillId="0" borderId="64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49" fontId="21" fillId="0" borderId="47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170" fontId="21" fillId="0" borderId="49" xfId="69" applyNumberFormat="1" applyFont="1" applyBorder="1" applyAlignment="1">
      <alignment horizontal="center"/>
    </xf>
    <xf numFmtId="170" fontId="21" fillId="0" borderId="28" xfId="69" applyNumberFormat="1" applyFont="1" applyBorder="1" applyAlignment="1">
      <alignment horizontal="center"/>
    </xf>
    <xf numFmtId="170" fontId="21" fillId="0" borderId="74" xfId="69" applyNumberFormat="1" applyFont="1" applyBorder="1" applyAlignment="1">
      <alignment horizontal="center"/>
    </xf>
    <xf numFmtId="170" fontId="21" fillId="0" borderId="52" xfId="69" applyNumberFormat="1" applyFont="1" applyBorder="1" applyAlignment="1">
      <alignment horizontal="center"/>
    </xf>
    <xf numFmtId="170" fontId="21" fillId="0" borderId="27" xfId="69" applyNumberFormat="1" applyFont="1" applyBorder="1" applyAlignment="1">
      <alignment horizontal="center"/>
    </xf>
    <xf numFmtId="170" fontId="21" fillId="0" borderId="54" xfId="69" applyNumberFormat="1" applyFont="1" applyBorder="1" applyAlignment="1">
      <alignment horizontal="center"/>
    </xf>
    <xf numFmtId="43" fontId="21" fillId="0" borderId="75" xfId="69" applyFont="1" applyBorder="1" applyAlignment="1">
      <alignment horizontal="right"/>
    </xf>
    <xf numFmtId="43" fontId="21" fillId="0" borderId="28" xfId="69" applyFont="1" applyBorder="1" applyAlignment="1">
      <alignment horizontal="right"/>
    </xf>
    <xf numFmtId="43" fontId="21" fillId="0" borderId="28" xfId="69" applyFont="1" applyBorder="1" applyAlignment="1">
      <alignment horizontal="center"/>
    </xf>
    <xf numFmtId="43" fontId="21" fillId="0" borderId="28" xfId="69" applyFont="1" applyBorder="1" applyAlignment="1">
      <alignment horizontal="left"/>
    </xf>
    <xf numFmtId="43" fontId="21" fillId="0" borderId="74" xfId="69" applyFont="1" applyBorder="1" applyAlignment="1">
      <alignment horizontal="left"/>
    </xf>
    <xf numFmtId="170" fontId="21" fillId="0" borderId="75" xfId="69" applyNumberFormat="1" applyFont="1" applyBorder="1" applyAlignment="1">
      <alignment horizontal="center"/>
    </xf>
    <xf numFmtId="170" fontId="21" fillId="0" borderId="53" xfId="69" applyNumberFormat="1" applyFont="1" applyBorder="1" applyAlignment="1">
      <alignment horizontal="center"/>
    </xf>
    <xf numFmtId="170" fontId="21" fillId="0" borderId="30" xfId="69" applyNumberFormat="1" applyFont="1" applyBorder="1" applyAlignment="1">
      <alignment horizontal="center"/>
    </xf>
    <xf numFmtId="170" fontId="21" fillId="0" borderId="35" xfId="69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left"/>
    </xf>
    <xf numFmtId="49" fontId="21" fillId="0" borderId="75" xfId="0" applyNumberFormat="1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49" fontId="21" fillId="0" borderId="30" xfId="0" applyNumberFormat="1" applyFont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3" fontId="21" fillId="0" borderId="49" xfId="69" applyFont="1" applyBorder="1" applyAlignment="1">
      <alignment horizontal="center"/>
    </xf>
    <xf numFmtId="43" fontId="21" fillId="0" borderId="74" xfId="69" applyFont="1" applyBorder="1" applyAlignment="1">
      <alignment horizontal="center"/>
    </xf>
    <xf numFmtId="43" fontId="21" fillId="0" borderId="50" xfId="69" applyFont="1" applyBorder="1" applyAlignment="1">
      <alignment horizontal="center"/>
    </xf>
    <xf numFmtId="43" fontId="21" fillId="0" borderId="11" xfId="69" applyFont="1" applyBorder="1" applyAlignment="1">
      <alignment horizontal="center"/>
    </xf>
    <xf numFmtId="43" fontId="21" fillId="0" borderId="43" xfId="69" applyFont="1" applyBorder="1" applyAlignment="1">
      <alignment horizontal="center"/>
    </xf>
    <xf numFmtId="43" fontId="21" fillId="0" borderId="75" xfId="69" applyFont="1" applyBorder="1" applyAlignment="1">
      <alignment horizontal="center"/>
    </xf>
    <xf numFmtId="43" fontId="21" fillId="0" borderId="42" xfId="69" applyFont="1" applyBorder="1" applyAlignment="1">
      <alignment horizontal="center"/>
    </xf>
    <xf numFmtId="170" fontId="21" fillId="0" borderId="42" xfId="69" applyNumberFormat="1" applyFont="1" applyBorder="1" applyAlignment="1">
      <alignment horizontal="center"/>
    </xf>
    <xf numFmtId="170" fontId="21" fillId="0" borderId="11" xfId="69" applyNumberFormat="1" applyFont="1" applyBorder="1" applyAlignment="1">
      <alignment horizontal="center"/>
    </xf>
    <xf numFmtId="170" fontId="21" fillId="0" borderId="43" xfId="69" applyNumberFormat="1" applyFont="1" applyBorder="1" applyAlignment="1">
      <alignment horizontal="center"/>
    </xf>
    <xf numFmtId="170" fontId="21" fillId="0" borderId="22" xfId="69" applyNumberFormat="1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46" xfId="0" applyFont="1" applyBorder="1" applyAlignment="1">
      <alignment horizontal="left" indent="1"/>
    </xf>
    <xf numFmtId="49" fontId="21" fillId="0" borderId="21" xfId="0" applyNumberFormat="1" applyFont="1" applyBorder="1" applyAlignment="1">
      <alignment horizontal="center"/>
    </xf>
    <xf numFmtId="49" fontId="21" fillId="0" borderId="46" xfId="0" applyNumberFormat="1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70" fontId="21" fillId="0" borderId="21" xfId="69" applyNumberFormat="1" applyFont="1" applyBorder="1" applyAlignment="1">
      <alignment horizontal="center"/>
    </xf>
    <xf numFmtId="170" fontId="21" fillId="0" borderId="46" xfId="69" applyNumberFormat="1" applyFont="1" applyBorder="1" applyAlignment="1">
      <alignment horizontal="center"/>
    </xf>
    <xf numFmtId="170" fontId="21" fillId="0" borderId="41" xfId="69" applyNumberFormat="1" applyFont="1" applyBorder="1" applyAlignment="1">
      <alignment horizontal="center"/>
    </xf>
    <xf numFmtId="170" fontId="21" fillId="0" borderId="23" xfId="69" applyNumberFormat="1" applyFont="1" applyBorder="1" applyAlignment="1">
      <alignment horizontal="center"/>
    </xf>
    <xf numFmtId="0" fontId="21" fillId="0" borderId="11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49" fontId="21" fillId="0" borderId="18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3" fontId="21" fillId="0" borderId="18" xfId="69" applyFont="1" applyBorder="1" applyAlignment="1">
      <alignment horizontal="center"/>
    </xf>
    <xf numFmtId="43" fontId="21" fillId="0" borderId="17" xfId="69" applyFont="1" applyBorder="1" applyAlignment="1">
      <alignment horizontal="center"/>
    </xf>
    <xf numFmtId="43" fontId="21" fillId="0" borderId="15" xfId="69" applyFont="1" applyBorder="1" applyAlignment="1">
      <alignment horizontal="center"/>
    </xf>
    <xf numFmtId="43" fontId="21" fillId="0" borderId="24" xfId="69" applyFont="1" applyBorder="1" applyAlignment="1">
      <alignment horizontal="center"/>
    </xf>
    <xf numFmtId="0" fontId="21" fillId="0" borderId="17" xfId="0" applyFont="1" applyBorder="1" applyAlignment="1">
      <alignment horizontal="left" wrapText="1" indent="1"/>
    </xf>
    <xf numFmtId="49" fontId="21" fillId="0" borderId="18" xfId="0" applyNumberFormat="1" applyFont="1" applyBorder="1" applyAlignment="1">
      <alignment horizontal="center" wrapText="1"/>
    </xf>
    <xf numFmtId="49" fontId="21" fillId="0" borderId="17" xfId="0" applyNumberFormat="1" applyFont="1" applyBorder="1" applyAlignment="1">
      <alignment horizontal="center" wrapText="1"/>
    </xf>
    <xf numFmtId="49" fontId="21" fillId="0" borderId="24" xfId="0" applyNumberFormat="1" applyFont="1" applyBorder="1" applyAlignment="1">
      <alignment horizontal="center" wrapText="1"/>
    </xf>
    <xf numFmtId="170" fontId="21" fillId="0" borderId="18" xfId="69" applyNumberFormat="1" applyFont="1" applyBorder="1" applyAlignment="1">
      <alignment horizontal="right"/>
    </xf>
    <xf numFmtId="170" fontId="21" fillId="0" borderId="17" xfId="69" applyNumberFormat="1" applyFont="1" applyBorder="1" applyAlignment="1">
      <alignment horizontal="right"/>
    </xf>
    <xf numFmtId="170" fontId="21" fillId="0" borderId="15" xfId="69" applyNumberFormat="1" applyFont="1" applyBorder="1" applyAlignment="1">
      <alignment horizontal="right"/>
    </xf>
    <xf numFmtId="170" fontId="21" fillId="0" borderId="24" xfId="69" applyNumberFormat="1" applyFont="1" applyBorder="1" applyAlignment="1">
      <alignment horizontal="right"/>
    </xf>
    <xf numFmtId="43" fontId="21" fillId="0" borderId="29" xfId="69" applyFont="1" applyBorder="1" applyAlignment="1">
      <alignment horizontal="center"/>
    </xf>
    <xf numFmtId="0" fontId="21" fillId="0" borderId="15" xfId="0" applyFont="1" applyBorder="1" applyAlignment="1">
      <alignment horizontal="left" wrapText="1" indent="1"/>
    </xf>
    <xf numFmtId="0" fontId="21" fillId="0" borderId="24" xfId="0" applyFont="1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43" fontId="21" fillId="0" borderId="21" xfId="69" applyFont="1" applyBorder="1" applyAlignment="1">
      <alignment horizontal="center" vertical="center" wrapText="1"/>
    </xf>
    <xf numFmtId="43" fontId="21" fillId="0" borderId="46" xfId="69" applyFont="1" applyBorder="1" applyAlignment="1">
      <alignment horizontal="center" vertical="center" wrapText="1"/>
    </xf>
    <xf numFmtId="43" fontId="21" fillId="0" borderId="41" xfId="69" applyFont="1" applyBorder="1" applyAlignment="1">
      <alignment horizontal="center" vertical="center" wrapText="1"/>
    </xf>
    <xf numFmtId="43" fontId="21" fillId="0" borderId="47" xfId="69" applyFont="1" applyBorder="1" applyAlignment="1">
      <alignment horizontal="center" vertical="center" wrapText="1"/>
    </xf>
    <xf numFmtId="43" fontId="21" fillId="0" borderId="0" xfId="69" applyFont="1" applyBorder="1" applyAlignment="1">
      <alignment horizontal="center" vertical="center" wrapText="1"/>
    </xf>
    <xf numFmtId="43" fontId="21" fillId="0" borderId="48" xfId="69" applyFont="1" applyBorder="1" applyAlignment="1">
      <alignment horizontal="center" vertical="center" wrapText="1"/>
    </xf>
    <xf numFmtId="43" fontId="21" fillId="0" borderId="42" xfId="69" applyFont="1" applyBorder="1" applyAlignment="1">
      <alignment horizontal="center" vertical="center" wrapText="1"/>
    </xf>
    <xf numFmtId="43" fontId="21" fillId="0" borderId="11" xfId="69" applyFont="1" applyBorder="1" applyAlignment="1">
      <alignment horizontal="center" vertical="center" wrapText="1"/>
    </xf>
    <xf numFmtId="43" fontId="21" fillId="0" borderId="43" xfId="69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43" fontId="21" fillId="0" borderId="17" xfId="69" applyFont="1" applyBorder="1" applyAlignment="1">
      <alignment horizontal="right"/>
    </xf>
    <xf numFmtId="0" fontId="21" fillId="0" borderId="24" xfId="0" applyFont="1" applyBorder="1" applyAlignment="1">
      <alignment horizontal="left"/>
    </xf>
    <xf numFmtId="0" fontId="21" fillId="0" borderId="21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1" fillId="0" borderId="42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43" fontId="21" fillId="0" borderId="46" xfId="69" applyFont="1" applyBorder="1" applyAlignment="1">
      <alignment horizontal="center"/>
    </xf>
    <xf numFmtId="0" fontId="21" fillId="0" borderId="46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43" fontId="21" fillId="0" borderId="45" xfId="69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170" fontId="21" fillId="0" borderId="19" xfId="69" applyNumberFormat="1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170" fontId="21" fillId="0" borderId="5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7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43" fontId="21" fillId="0" borderId="0" xfId="69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170" fontId="21" fillId="0" borderId="47" xfId="69" applyNumberFormat="1" applyFont="1" applyBorder="1" applyAlignment="1">
      <alignment horizontal="center"/>
    </xf>
    <xf numFmtId="170" fontId="21" fillId="0" borderId="0" xfId="69" applyNumberFormat="1" applyFont="1" applyBorder="1" applyAlignment="1">
      <alignment horizontal="center"/>
    </xf>
    <xf numFmtId="170" fontId="21" fillId="0" borderId="48" xfId="69" applyNumberFormat="1" applyFont="1" applyBorder="1" applyAlignment="1">
      <alignment horizontal="center"/>
    </xf>
    <xf numFmtId="170" fontId="21" fillId="0" borderId="47" xfId="0" applyNumberFormat="1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49" fontId="21" fillId="0" borderId="53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49" fontId="21" fillId="0" borderId="35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43" fontId="21" fillId="0" borderId="63" xfId="69" applyFont="1" applyBorder="1" applyAlignment="1">
      <alignment horizontal="center"/>
    </xf>
    <xf numFmtId="43" fontId="21" fillId="0" borderId="37" xfId="69" applyFont="1" applyBorder="1" applyAlignment="1">
      <alignment horizontal="center"/>
    </xf>
    <xf numFmtId="170" fontId="21" fillId="0" borderId="37" xfId="69" applyNumberFormat="1" applyFont="1" applyBorder="1" applyAlignment="1">
      <alignment horizontal="center"/>
    </xf>
    <xf numFmtId="170" fontId="21" fillId="0" borderId="62" xfId="69" applyNumberFormat="1" applyFont="1" applyBorder="1" applyAlignment="1">
      <alignment horizontal="center"/>
    </xf>
    <xf numFmtId="170" fontId="21" fillId="0" borderId="44" xfId="69" applyNumberFormat="1" applyFont="1" applyBorder="1" applyAlignment="1">
      <alignment horizontal="center"/>
    </xf>
    <xf numFmtId="170" fontId="21" fillId="0" borderId="19" xfId="69" applyNumberFormat="1" applyFont="1" applyBorder="1" applyAlignment="1">
      <alignment horizontal="right"/>
    </xf>
    <xf numFmtId="170" fontId="21" fillId="0" borderId="44" xfId="69" applyNumberFormat="1" applyFont="1" applyBorder="1" applyAlignment="1">
      <alignment horizontal="right"/>
    </xf>
    <xf numFmtId="43" fontId="21" fillId="0" borderId="44" xfId="69" applyFont="1" applyBorder="1" applyAlignment="1">
      <alignment horizontal="center"/>
    </xf>
    <xf numFmtId="43" fontId="21" fillId="0" borderId="69" xfId="69" applyFont="1" applyBorder="1" applyAlignment="1">
      <alignment horizontal="center"/>
    </xf>
    <xf numFmtId="43" fontId="21" fillId="0" borderId="36" xfId="69" applyFont="1" applyBorder="1" applyAlignment="1">
      <alignment horizontal="center"/>
    </xf>
    <xf numFmtId="43" fontId="21" fillId="0" borderId="21" xfId="69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43" fontId="21" fillId="0" borderId="38" xfId="69" applyFont="1" applyBorder="1" applyAlignment="1">
      <alignment horizontal="center"/>
    </xf>
    <xf numFmtId="170" fontId="21" fillId="0" borderId="51" xfId="69" applyNumberFormat="1" applyFont="1" applyBorder="1" applyAlignment="1">
      <alignment horizontal="center"/>
    </xf>
    <xf numFmtId="170" fontId="21" fillId="0" borderId="50" xfId="69" applyNumberFormat="1" applyFont="1" applyBorder="1" applyAlignment="1">
      <alignment horizontal="center"/>
    </xf>
    <xf numFmtId="194" fontId="21" fillId="0" borderId="0" xfId="69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59" fillId="0" borderId="17" xfId="0" applyFont="1" applyBorder="1" applyAlignment="1">
      <alignment horizontal="left"/>
    </xf>
    <xf numFmtId="49" fontId="59" fillId="0" borderId="18" xfId="0" applyNumberFormat="1" applyFont="1" applyBorder="1" applyAlignment="1">
      <alignment horizontal="center"/>
    </xf>
    <xf numFmtId="49" fontId="59" fillId="0" borderId="17" xfId="0" applyNumberFormat="1" applyFont="1" applyBorder="1" applyAlignment="1">
      <alignment horizontal="center"/>
    </xf>
    <xf numFmtId="49" fontId="59" fillId="0" borderId="24" xfId="0" applyNumberFormat="1" applyFont="1" applyBorder="1" applyAlignment="1">
      <alignment horizontal="center"/>
    </xf>
    <xf numFmtId="0" fontId="59" fillId="0" borderId="64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71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48" xfId="0" applyFont="1" applyBorder="1" applyAlignment="1">
      <alignment horizontal="center"/>
    </xf>
    <xf numFmtId="49" fontId="57" fillId="0" borderId="17" xfId="0" applyNumberFormat="1" applyFont="1" applyBorder="1" applyAlignment="1">
      <alignment horizontal="left"/>
    </xf>
    <xf numFmtId="0" fontId="57" fillId="0" borderId="21" xfId="0" applyFont="1" applyBorder="1" applyAlignment="1">
      <alignment horizontal="center" vertical="top" wrapText="1"/>
    </xf>
    <xf numFmtId="0" fontId="57" fillId="0" borderId="46" xfId="0" applyFont="1" applyBorder="1" applyAlignment="1">
      <alignment horizontal="center" vertical="top"/>
    </xf>
    <xf numFmtId="0" fontId="57" fillId="0" borderId="41" xfId="0" applyFont="1" applyBorder="1" applyAlignment="1">
      <alignment horizontal="center" vertical="top"/>
    </xf>
    <xf numFmtId="0" fontId="57" fillId="0" borderId="47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48" xfId="0" applyFont="1" applyBorder="1" applyAlignment="1">
      <alignment horizontal="center" vertical="top"/>
    </xf>
    <xf numFmtId="0" fontId="57" fillId="0" borderId="21" xfId="0" applyFont="1" applyBorder="1" applyAlignment="1">
      <alignment horizontal="center" vertical="top"/>
    </xf>
    <xf numFmtId="0" fontId="54" fillId="0" borderId="46" xfId="0" applyFont="1" applyBorder="1" applyAlignment="1">
      <alignment horizontal="left" wrapText="1"/>
    </xf>
    <xf numFmtId="0" fontId="57" fillId="0" borderId="46" xfId="0" applyFont="1" applyBorder="1" applyAlignment="1">
      <alignment horizontal="left"/>
    </xf>
    <xf numFmtId="49" fontId="57" fillId="0" borderId="21" xfId="0" applyNumberFormat="1" applyFont="1" applyBorder="1" applyAlignment="1">
      <alignment horizontal="center"/>
    </xf>
    <xf numFmtId="49" fontId="57" fillId="0" borderId="46" xfId="0" applyNumberFormat="1" applyFont="1" applyBorder="1" applyAlignment="1">
      <alignment horizontal="center"/>
    </xf>
    <xf numFmtId="49" fontId="57" fillId="0" borderId="23" xfId="0" applyNumberFormat="1" applyFont="1" applyBorder="1" applyAlignment="1">
      <alignment horizontal="center"/>
    </xf>
    <xf numFmtId="49" fontId="57" fillId="0" borderId="4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indent="2"/>
    </xf>
    <xf numFmtId="0" fontId="57" fillId="0" borderId="19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57" fillId="0" borderId="0" xfId="0" applyFont="1" applyBorder="1" applyAlignment="1">
      <alignment horizontal="left" indent="4"/>
    </xf>
    <xf numFmtId="49" fontId="57" fillId="0" borderId="18" xfId="0" applyNumberFormat="1" applyFont="1" applyBorder="1" applyAlignment="1">
      <alignment horizontal="center"/>
    </xf>
    <xf numFmtId="49" fontId="57" fillId="0" borderId="17" xfId="0" applyNumberFormat="1" applyFont="1" applyBorder="1" applyAlignment="1">
      <alignment horizontal="center"/>
    </xf>
    <xf numFmtId="49" fontId="57" fillId="0" borderId="24" xfId="0" applyNumberFormat="1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49" fontId="57" fillId="0" borderId="47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49" fontId="57" fillId="0" borderId="31" xfId="0" applyNumberFormat="1" applyFont="1" applyBorder="1" applyAlignment="1">
      <alignment horizontal="center"/>
    </xf>
    <xf numFmtId="0" fontId="55" fillId="0" borderId="47" xfId="0" applyFont="1" applyBorder="1" applyAlignment="1">
      <alignment horizontal="left" wrapText="1" indent="1"/>
    </xf>
    <xf numFmtId="0" fontId="55" fillId="0" borderId="0" xfId="0" applyFont="1" applyBorder="1" applyAlignment="1">
      <alignment horizontal="left" wrapText="1" indent="1"/>
    </xf>
    <xf numFmtId="0" fontId="57" fillId="0" borderId="38" xfId="0" applyFont="1" applyBorder="1" applyAlignment="1">
      <alignment horizontal="center"/>
    </xf>
    <xf numFmtId="0" fontId="55" fillId="0" borderId="21" xfId="0" applyFont="1" applyBorder="1" applyAlignment="1">
      <alignment horizontal="left" wrapText="1" indent="1"/>
    </xf>
    <xf numFmtId="0" fontId="55" fillId="0" borderId="46" xfId="0" applyFont="1" applyBorder="1" applyAlignment="1">
      <alignment horizontal="left" wrapText="1" indent="1"/>
    </xf>
    <xf numFmtId="0" fontId="59" fillId="0" borderId="0" xfId="0" applyFont="1" applyBorder="1" applyAlignment="1">
      <alignment horizontal="left" wrapText="1" indent="6"/>
    </xf>
    <xf numFmtId="0" fontId="21" fillId="0" borderId="11" xfId="0" applyFont="1" applyBorder="1" applyAlignment="1">
      <alignment horizontal="left" indent="2"/>
    </xf>
    <xf numFmtId="0" fontId="21" fillId="0" borderId="43" xfId="0" applyFont="1" applyBorder="1" applyAlignment="1">
      <alignment horizontal="left" indent="2"/>
    </xf>
    <xf numFmtId="170" fontId="21" fillId="0" borderId="76" xfId="69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170" fontId="21" fillId="0" borderId="77" xfId="69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49" fontId="54" fillId="0" borderId="11" xfId="0" applyNumberFormat="1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57" fillId="0" borderId="0" xfId="0" applyFont="1" applyAlignment="1">
      <alignment horizontal="left" wrapText="1"/>
    </xf>
    <xf numFmtId="0" fontId="63" fillId="0" borderId="11" xfId="0" applyFont="1" applyBorder="1" applyAlignment="1">
      <alignment horizontal="center" wrapText="1"/>
    </xf>
    <xf numFmtId="0" fontId="57" fillId="0" borderId="0" xfId="0" applyFont="1" applyAlignment="1">
      <alignment horizontal="left"/>
    </xf>
    <xf numFmtId="0" fontId="57" fillId="0" borderId="11" xfId="0" applyFont="1" applyBorder="1" applyAlignment="1">
      <alignment horizontal="left"/>
    </xf>
    <xf numFmtId="0" fontId="21" fillId="0" borderId="4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0" fontId="58" fillId="0" borderId="28" xfId="0" applyFont="1" applyBorder="1" applyAlignment="1">
      <alignment horizontal="center" wrapText="1"/>
    </xf>
    <xf numFmtId="3" fontId="21" fillId="0" borderId="49" xfId="0" applyNumberFormat="1" applyFont="1" applyBorder="1" applyAlignment="1">
      <alignment horizontal="right" indent="1"/>
    </xf>
    <xf numFmtId="0" fontId="21" fillId="0" borderId="28" xfId="0" applyFont="1" applyBorder="1" applyAlignment="1">
      <alignment horizontal="right" indent="1"/>
    </xf>
    <xf numFmtId="0" fontId="21" fillId="0" borderId="30" xfId="0" applyFont="1" applyBorder="1" applyAlignment="1">
      <alignment horizontal="right" indent="1"/>
    </xf>
    <xf numFmtId="0" fontId="21" fillId="0" borderId="50" xfId="0" applyFont="1" applyBorder="1" applyAlignment="1">
      <alignment horizontal="right" indent="1"/>
    </xf>
    <xf numFmtId="0" fontId="21" fillId="0" borderId="11" xfId="0" applyFont="1" applyBorder="1" applyAlignment="1">
      <alignment horizontal="right" indent="1"/>
    </xf>
    <xf numFmtId="0" fontId="21" fillId="0" borderId="22" xfId="0" applyFont="1" applyBorder="1" applyAlignment="1">
      <alignment horizontal="right" indent="1"/>
    </xf>
    <xf numFmtId="0" fontId="59" fillId="0" borderId="39" xfId="0" applyFont="1" applyBorder="1" applyAlignment="1">
      <alignment horizontal="left" vertical="top" indent="2"/>
    </xf>
    <xf numFmtId="0" fontId="59" fillId="0" borderId="46" xfId="0" applyFont="1" applyBorder="1" applyAlignment="1">
      <alignment horizontal="left" vertical="top" indent="2"/>
    </xf>
    <xf numFmtId="3" fontId="21" fillId="0" borderId="45" xfId="0" applyNumberFormat="1" applyFont="1" applyBorder="1" applyAlignment="1">
      <alignment horizontal="right" indent="1"/>
    </xf>
    <xf numFmtId="3" fontId="21" fillId="0" borderId="19" xfId="0" applyNumberFormat="1" applyFont="1" applyBorder="1" applyAlignment="1">
      <alignment horizontal="right" indent="1"/>
    </xf>
    <xf numFmtId="3" fontId="21" fillId="0" borderId="44" xfId="0" applyNumberFormat="1" applyFont="1" applyBorder="1" applyAlignment="1">
      <alignment horizontal="right" indent="1"/>
    </xf>
    <xf numFmtId="0" fontId="21" fillId="0" borderId="45" xfId="0" applyFont="1" applyBorder="1" applyAlignment="1">
      <alignment horizontal="right" indent="1"/>
    </xf>
    <xf numFmtId="0" fontId="21" fillId="0" borderId="19" xfId="0" applyFont="1" applyBorder="1" applyAlignment="1">
      <alignment horizontal="right" indent="1"/>
    </xf>
    <xf numFmtId="0" fontId="21" fillId="0" borderId="44" xfId="0" applyFont="1" applyBorder="1" applyAlignment="1">
      <alignment horizontal="right" indent="1"/>
    </xf>
    <xf numFmtId="0" fontId="21" fillId="0" borderId="17" xfId="0" applyFont="1" applyBorder="1" applyAlignment="1">
      <alignment horizontal="left" wrapText="1"/>
    </xf>
    <xf numFmtId="208" fontId="21" fillId="0" borderId="45" xfId="0" applyNumberFormat="1" applyFont="1" applyBorder="1" applyAlignment="1">
      <alignment horizontal="right"/>
    </xf>
    <xf numFmtId="208" fontId="21" fillId="0" borderId="19" xfId="0" applyNumberFormat="1" applyFont="1" applyBorder="1" applyAlignment="1">
      <alignment horizontal="right"/>
    </xf>
    <xf numFmtId="208" fontId="21" fillId="0" borderId="44" xfId="0" applyNumberFormat="1" applyFont="1" applyBorder="1" applyAlignment="1">
      <alignment horizontal="right"/>
    </xf>
    <xf numFmtId="0" fontId="21" fillId="0" borderId="39" xfId="0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0" fontId="59" fillId="0" borderId="46" xfId="0" applyFont="1" applyBorder="1" applyAlignment="1">
      <alignment horizontal="left" vertical="top" indent="1"/>
    </xf>
    <xf numFmtId="0" fontId="21" fillId="0" borderId="50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indent="1"/>
    </xf>
    <xf numFmtId="0" fontId="21" fillId="0" borderId="17" xfId="0" applyFont="1" applyBorder="1" applyAlignment="1">
      <alignment horizontal="right" indent="1"/>
    </xf>
    <xf numFmtId="0" fontId="21" fillId="0" borderId="24" xfId="0" applyFont="1" applyBorder="1" applyAlignment="1">
      <alignment horizontal="right" indent="1"/>
    </xf>
    <xf numFmtId="167" fontId="21" fillId="0" borderId="29" xfId="0" applyNumberFormat="1" applyFont="1" applyBorder="1" applyAlignment="1">
      <alignment horizontal="right" indent="1"/>
    </xf>
    <xf numFmtId="167" fontId="21" fillId="0" borderId="17" xfId="0" applyNumberFormat="1" applyFont="1" applyBorder="1" applyAlignment="1">
      <alignment horizontal="right" indent="1"/>
    </xf>
    <xf numFmtId="167" fontId="21" fillId="0" borderId="24" xfId="0" applyNumberFormat="1" applyFont="1" applyBorder="1" applyAlignment="1">
      <alignment horizontal="right" indent="1"/>
    </xf>
    <xf numFmtId="0" fontId="58" fillId="0" borderId="46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0" fillId="0" borderId="50" xfId="0" applyBorder="1" applyAlignment="1">
      <alignment horizontal="right" indent="1"/>
    </xf>
    <xf numFmtId="0" fontId="0" fillId="0" borderId="11" xfId="0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59" fillId="0" borderId="39" xfId="0" applyFont="1" applyBorder="1" applyAlignment="1">
      <alignment horizontal="left" vertical="top" indent="1"/>
    </xf>
    <xf numFmtId="3" fontId="0" fillId="0" borderId="46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0" borderId="5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0" fontId="21" fillId="0" borderId="17" xfId="0" applyFont="1" applyBorder="1" applyAlignment="1">
      <alignment vertical="top"/>
    </xf>
    <xf numFmtId="0" fontId="21" fillId="0" borderId="39" xfId="0" applyFont="1" applyBorder="1" applyAlignment="1">
      <alignment horizontal="left" wrapText="1" indent="1"/>
    </xf>
    <xf numFmtId="0" fontId="21" fillId="0" borderId="46" xfId="0" applyFont="1" applyBorder="1" applyAlignment="1">
      <alignment horizontal="left" wrapText="1" indent="1"/>
    </xf>
    <xf numFmtId="3" fontId="21" fillId="0" borderId="46" xfId="0" applyNumberFormat="1" applyFont="1" applyBorder="1" applyAlignment="1">
      <alignment horizontal="right" indent="1"/>
    </xf>
    <xf numFmtId="3" fontId="21" fillId="0" borderId="23" xfId="0" applyNumberFormat="1" applyFont="1" applyBorder="1" applyAlignment="1">
      <alignment horizontal="right" indent="1"/>
    </xf>
    <xf numFmtId="3" fontId="21" fillId="0" borderId="63" xfId="0" applyNumberFormat="1" applyFont="1" applyBorder="1" applyAlignment="1">
      <alignment horizontal="right" indent="1"/>
    </xf>
    <xf numFmtId="3" fontId="21" fillId="0" borderId="37" xfId="0" applyNumberFormat="1" applyFont="1" applyBorder="1" applyAlignment="1">
      <alignment horizontal="right" indent="1"/>
    </xf>
    <xf numFmtId="3" fontId="21" fillId="0" borderId="62" xfId="0" applyNumberFormat="1" applyFont="1" applyBorder="1" applyAlignment="1">
      <alignment horizontal="right" indent="1"/>
    </xf>
    <xf numFmtId="0" fontId="21" fillId="0" borderId="29" xfId="0" applyFont="1" applyBorder="1" applyAlignment="1">
      <alignment horizontal="left" indent="1"/>
    </xf>
    <xf numFmtId="0" fontId="21" fillId="0" borderId="24" xfId="0" applyFont="1" applyBorder="1" applyAlignment="1">
      <alignment horizontal="left" indent="1"/>
    </xf>
    <xf numFmtId="0" fontId="21" fillId="0" borderId="50" xfId="0" applyFont="1" applyBorder="1" applyAlignment="1">
      <alignment horizontal="left" wrapText="1" indent="1"/>
    </xf>
    <xf numFmtId="0" fontId="21" fillId="0" borderId="11" xfId="0" applyFont="1" applyBorder="1" applyAlignment="1">
      <alignment horizontal="left" wrapText="1" indent="1"/>
    </xf>
    <xf numFmtId="0" fontId="21" fillId="0" borderId="29" xfId="0" applyFont="1" applyBorder="1" applyAlignment="1">
      <alignment horizontal="left" wrapText="1" indent="1"/>
    </xf>
    <xf numFmtId="171" fontId="21" fillId="0" borderId="46" xfId="0" applyNumberFormat="1" applyFont="1" applyBorder="1" applyAlignment="1">
      <alignment horizontal="center"/>
    </xf>
    <xf numFmtId="0" fontId="21" fillId="0" borderId="29" xfId="0" applyFont="1" applyBorder="1" applyAlignment="1">
      <alignment horizontal="left" vertical="top" wrapText="1" indent="1"/>
    </xf>
    <xf numFmtId="0" fontId="21" fillId="0" borderId="17" xfId="0" applyFont="1" applyBorder="1" applyAlignment="1">
      <alignment horizontal="left" vertical="top" wrapText="1" indent="1"/>
    </xf>
    <xf numFmtId="0" fontId="21" fillId="0" borderId="24" xfId="0" applyFont="1" applyBorder="1" applyAlignment="1">
      <alignment horizontal="left" vertical="top" wrapText="1" indent="1"/>
    </xf>
    <xf numFmtId="0" fontId="58" fillId="0" borderId="0" xfId="0" applyFont="1" applyBorder="1" applyAlignment="1">
      <alignment horizontal="center" wrapText="1"/>
    </xf>
    <xf numFmtId="3" fontId="21" fillId="0" borderId="51" xfId="0" applyNumberFormat="1" applyFont="1" applyBorder="1" applyAlignment="1">
      <alignment horizontal="right" indent="1"/>
    </xf>
    <xf numFmtId="3" fontId="21" fillId="0" borderId="0" xfId="0" applyNumberFormat="1" applyFont="1" applyBorder="1" applyAlignment="1">
      <alignment horizontal="right" indent="1"/>
    </xf>
    <xf numFmtId="3" fontId="21" fillId="0" borderId="31" xfId="0" applyNumberFormat="1" applyFont="1" applyBorder="1" applyAlignment="1">
      <alignment horizontal="right" indent="1"/>
    </xf>
    <xf numFmtId="3" fontId="21" fillId="0" borderId="50" xfId="0" applyNumberFormat="1" applyFont="1" applyBorder="1" applyAlignment="1">
      <alignment horizontal="right" indent="1"/>
    </xf>
    <xf numFmtId="3" fontId="21" fillId="0" borderId="11" xfId="0" applyNumberFormat="1" applyFont="1" applyBorder="1" applyAlignment="1">
      <alignment horizontal="right" indent="1"/>
    </xf>
    <xf numFmtId="3" fontId="21" fillId="0" borderId="22" xfId="0" applyNumberFormat="1" applyFont="1" applyBorder="1" applyAlignment="1">
      <alignment horizontal="right" indent="1"/>
    </xf>
    <xf numFmtId="3" fontId="21" fillId="0" borderId="63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62" xfId="0" applyNumberFormat="1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171" fontId="21" fillId="0" borderId="11" xfId="0" applyNumberFormat="1" applyFont="1" applyBorder="1" applyAlignment="1">
      <alignment horizontal="center"/>
    </xf>
    <xf numFmtId="171" fontId="21" fillId="0" borderId="23" xfId="0" applyNumberFormat="1" applyFont="1" applyBorder="1" applyAlignment="1">
      <alignment horizontal="center"/>
    </xf>
    <xf numFmtId="171" fontId="21" fillId="0" borderId="22" xfId="0" applyNumberFormat="1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6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3" fontId="21" fillId="0" borderId="17" xfId="0" applyNumberFormat="1" applyFont="1" applyBorder="1" applyAlignment="1">
      <alignment horizontal="right" indent="1"/>
    </xf>
    <xf numFmtId="3" fontId="21" fillId="0" borderId="24" xfId="0" applyNumberFormat="1" applyFont="1" applyBorder="1" applyAlignment="1">
      <alignment horizontal="right" indent="1"/>
    </xf>
    <xf numFmtId="0" fontId="58" fillId="0" borderId="17" xfId="0" applyFont="1" applyBorder="1" applyAlignment="1">
      <alignment horizontal="left"/>
    </xf>
    <xf numFmtId="167" fontId="58" fillId="0" borderId="29" xfId="0" applyNumberFormat="1" applyFont="1" applyBorder="1" applyAlignment="1">
      <alignment horizontal="right" indent="1"/>
    </xf>
    <xf numFmtId="167" fontId="58" fillId="0" borderId="17" xfId="0" applyNumberFormat="1" applyFont="1" applyBorder="1" applyAlignment="1">
      <alignment horizontal="right" indent="1"/>
    </xf>
    <xf numFmtId="167" fontId="58" fillId="0" borderId="24" xfId="0" applyNumberFormat="1" applyFont="1" applyBorder="1" applyAlignment="1">
      <alignment horizontal="right" indent="1"/>
    </xf>
    <xf numFmtId="0" fontId="58" fillId="0" borderId="17" xfId="0" applyFont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3" fontId="58" fillId="0" borderId="29" xfId="0" applyNumberFormat="1" applyFont="1" applyBorder="1" applyAlignment="1">
      <alignment horizontal="right" indent="1"/>
    </xf>
    <xf numFmtId="3" fontId="58" fillId="0" borderId="17" xfId="0" applyNumberFormat="1" applyFont="1" applyBorder="1" applyAlignment="1">
      <alignment horizontal="right" indent="1"/>
    </xf>
    <xf numFmtId="3" fontId="58" fillId="0" borderId="24" xfId="0" applyNumberFormat="1" applyFont="1" applyBorder="1" applyAlignment="1">
      <alignment horizontal="right" indent="1"/>
    </xf>
    <xf numFmtId="0" fontId="21" fillId="0" borderId="33" xfId="0" applyFont="1" applyBorder="1" applyAlignment="1">
      <alignment horizontal="left" vertical="top" wrapText="1"/>
    </xf>
    <xf numFmtId="0" fontId="21" fillId="0" borderId="5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2" fillId="0" borderId="46" xfId="0" applyFont="1" applyBorder="1" applyAlignment="1">
      <alignment horizontal="center" vertical="top"/>
    </xf>
    <xf numFmtId="0" fontId="57" fillId="0" borderId="0" xfId="0" applyFont="1" applyAlignment="1">
      <alignment horizontal="right"/>
    </xf>
    <xf numFmtId="49" fontId="57" fillId="0" borderId="11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21" fillId="0" borderId="49" xfId="0" applyNumberFormat="1" applyFont="1" applyBorder="1" applyAlignment="1">
      <alignment horizontal="center" vertical="top" wrapText="1"/>
    </xf>
    <xf numFmtId="0" fontId="21" fillId="0" borderId="28" xfId="0" applyNumberFormat="1" applyFont="1" applyBorder="1" applyAlignment="1">
      <alignment horizontal="center" vertical="top" wrapText="1"/>
    </xf>
    <xf numFmtId="0" fontId="21" fillId="0" borderId="51" xfId="0" applyNumberFormat="1" applyFont="1" applyBorder="1" applyAlignment="1">
      <alignment horizontal="center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21" fillId="0" borderId="50" xfId="0" applyNumberFormat="1" applyFont="1" applyBorder="1" applyAlignment="1">
      <alignment horizontal="center" vertical="top" wrapText="1"/>
    </xf>
    <xf numFmtId="0" fontId="21" fillId="0" borderId="11" xfId="0" applyNumberFormat="1" applyFont="1" applyBorder="1" applyAlignment="1">
      <alignment horizontal="center" vertical="top" wrapText="1"/>
    </xf>
    <xf numFmtId="0" fontId="21" fillId="0" borderId="78" xfId="0" applyNumberFormat="1" applyFont="1" applyBorder="1" applyAlignment="1">
      <alignment horizontal="center" vertical="top" wrapText="1"/>
    </xf>
    <xf numFmtId="0" fontId="21" fillId="0" borderId="40" xfId="0" applyNumberFormat="1" applyFont="1" applyBorder="1" applyAlignment="1">
      <alignment horizontal="center" vertical="top" wrapText="1"/>
    </xf>
    <xf numFmtId="0" fontId="21" fillId="0" borderId="37" xfId="0" applyNumberFormat="1" applyFont="1" applyBorder="1" applyAlignment="1">
      <alignment horizontal="center" vertical="top" wrapText="1"/>
    </xf>
    <xf numFmtId="0" fontId="21" fillId="0" borderId="75" xfId="0" applyNumberFormat="1" applyFont="1" applyBorder="1" applyAlignment="1">
      <alignment horizontal="center" vertical="top" wrapText="1"/>
    </xf>
    <xf numFmtId="0" fontId="21" fillId="0" borderId="74" xfId="0" applyNumberFormat="1" applyFont="1" applyBorder="1" applyAlignment="1">
      <alignment horizontal="center" vertical="top" wrapText="1"/>
    </xf>
    <xf numFmtId="0" fontId="21" fillId="0" borderId="47" xfId="0" applyNumberFormat="1" applyFont="1" applyBorder="1" applyAlignment="1">
      <alignment horizontal="center" vertical="top" wrapText="1"/>
    </xf>
    <xf numFmtId="0" fontId="21" fillId="0" borderId="48" xfId="0" applyNumberFormat="1" applyFont="1" applyBorder="1" applyAlignment="1">
      <alignment horizontal="center" vertical="top" wrapText="1"/>
    </xf>
    <xf numFmtId="0" fontId="21" fillId="0" borderId="42" xfId="0" applyNumberFormat="1" applyFont="1" applyBorder="1" applyAlignment="1">
      <alignment horizontal="center" vertical="top" wrapText="1"/>
    </xf>
    <xf numFmtId="0" fontId="21" fillId="0" borderId="43" xfId="0" applyNumberFormat="1" applyFont="1" applyBorder="1" applyAlignment="1">
      <alignment horizontal="center" vertical="top" wrapText="1"/>
    </xf>
    <xf numFmtId="0" fontId="21" fillId="0" borderId="68" xfId="0" applyNumberFormat="1" applyFont="1" applyBorder="1" applyAlignment="1">
      <alignment horizontal="center" vertical="top" wrapText="1"/>
    </xf>
    <xf numFmtId="0" fontId="21" fillId="0" borderId="32" xfId="0" applyNumberFormat="1" applyFont="1" applyBorder="1" applyAlignment="1">
      <alignment horizontal="center" vertical="top" wrapText="1"/>
    </xf>
    <xf numFmtId="0" fontId="21" fillId="0" borderId="13" xfId="0" applyNumberFormat="1" applyFont="1" applyBorder="1" applyAlignment="1">
      <alignment horizontal="center" vertical="top" wrapText="1"/>
    </xf>
    <xf numFmtId="0" fontId="21" fillId="0" borderId="30" xfId="0" applyNumberFormat="1" applyFont="1" applyBorder="1" applyAlignment="1">
      <alignment horizontal="center" vertical="top" wrapText="1"/>
    </xf>
    <xf numFmtId="0" fontId="21" fillId="0" borderId="22" xfId="0" applyNumberFormat="1" applyFont="1" applyBorder="1" applyAlignment="1">
      <alignment horizontal="center" vertical="top" wrapText="1"/>
    </xf>
    <xf numFmtId="0" fontId="21" fillId="0" borderId="46" xfId="0" applyNumberFormat="1" applyFont="1" applyBorder="1" applyAlignment="1">
      <alignment horizontal="center" vertical="top" wrapText="1"/>
    </xf>
    <xf numFmtId="0" fontId="21" fillId="0" borderId="41" xfId="0" applyNumberFormat="1" applyFont="1" applyBorder="1" applyAlignment="1">
      <alignment horizontal="center" vertical="top" wrapText="1"/>
    </xf>
    <xf numFmtId="0" fontId="21" fillId="0" borderId="18" xfId="0" applyNumberFormat="1" applyFont="1" applyBorder="1" applyAlignment="1">
      <alignment horizontal="center" vertical="top" wrapText="1"/>
    </xf>
    <xf numFmtId="0" fontId="21" fillId="0" borderId="17" xfId="0" applyNumberFormat="1" applyFont="1" applyBorder="1" applyAlignment="1">
      <alignment horizontal="center" vertical="top" wrapText="1"/>
    </xf>
    <xf numFmtId="0" fontId="21" fillId="0" borderId="15" xfId="0" applyNumberFormat="1" applyFont="1" applyBorder="1" applyAlignment="1">
      <alignment horizontal="center" vertical="top" wrapText="1"/>
    </xf>
    <xf numFmtId="0" fontId="21" fillId="0" borderId="21" xfId="0" applyNumberFormat="1" applyFont="1" applyBorder="1" applyAlignment="1">
      <alignment horizontal="center" vertical="top" wrapText="1"/>
    </xf>
    <xf numFmtId="0" fontId="57" fillId="0" borderId="21" xfId="0" applyNumberFormat="1" applyFont="1" applyBorder="1" applyAlignment="1">
      <alignment horizontal="center" vertical="top" wrapText="1"/>
    </xf>
    <xf numFmtId="0" fontId="57" fillId="0" borderId="46" xfId="0" applyNumberFormat="1" applyFont="1" applyBorder="1" applyAlignment="1">
      <alignment horizontal="center" vertical="top" wrapText="1"/>
    </xf>
    <xf numFmtId="0" fontId="57" fillId="0" borderId="41" xfId="0" applyNumberFormat="1" applyFont="1" applyBorder="1" applyAlignment="1">
      <alignment horizontal="center" vertical="top" wrapText="1"/>
    </xf>
    <xf numFmtId="0" fontId="57" fillId="0" borderId="23" xfId="0" applyNumberFormat="1" applyFont="1" applyBorder="1" applyAlignment="1">
      <alignment horizontal="center" vertical="top" wrapText="1"/>
    </xf>
    <xf numFmtId="0" fontId="58" fillId="0" borderId="46" xfId="0" applyNumberFormat="1" applyFont="1" applyBorder="1" applyAlignment="1">
      <alignment horizontal="left" vertical="center" wrapText="1"/>
    </xf>
    <xf numFmtId="0" fontId="58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right"/>
    </xf>
    <xf numFmtId="49" fontId="21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0" fontId="21" fillId="0" borderId="49" xfId="69" applyNumberFormat="1" applyFont="1" applyBorder="1" applyAlignment="1">
      <alignment horizontal="center" vertical="center"/>
    </xf>
    <xf numFmtId="170" fontId="21" fillId="0" borderId="28" xfId="69" applyNumberFormat="1" applyFont="1" applyBorder="1" applyAlignment="1">
      <alignment horizontal="center" vertical="center"/>
    </xf>
    <xf numFmtId="170" fontId="21" fillId="0" borderId="50" xfId="69" applyNumberFormat="1" applyFont="1" applyBorder="1" applyAlignment="1">
      <alignment horizontal="center" vertical="center"/>
    </xf>
    <xf numFmtId="170" fontId="21" fillId="0" borderId="11" xfId="69" applyNumberFormat="1" applyFont="1" applyBorder="1" applyAlignment="1">
      <alignment horizontal="center" vertical="center"/>
    </xf>
    <xf numFmtId="170" fontId="21" fillId="0" borderId="75" xfId="69" applyNumberFormat="1" applyFont="1" applyBorder="1" applyAlignment="1">
      <alignment horizontal="right" vertical="center"/>
    </xf>
    <xf numFmtId="170" fontId="21" fillId="0" borderId="28" xfId="69" applyNumberFormat="1" applyFont="1" applyBorder="1" applyAlignment="1">
      <alignment horizontal="right" vertical="center"/>
    </xf>
    <xf numFmtId="170" fontId="21" fillId="0" borderId="47" xfId="69" applyNumberFormat="1" applyFont="1" applyBorder="1" applyAlignment="1">
      <alignment horizontal="right" vertical="center"/>
    </xf>
    <xf numFmtId="170" fontId="21" fillId="0" borderId="0" xfId="69" applyNumberFormat="1" applyFont="1" applyBorder="1" applyAlignment="1">
      <alignment horizontal="right" vertical="center"/>
    </xf>
    <xf numFmtId="170" fontId="21" fillId="0" borderId="0" xfId="69" applyNumberFormat="1" applyFont="1" applyBorder="1" applyAlignment="1">
      <alignment horizontal="center" vertical="center"/>
    </xf>
    <xf numFmtId="170" fontId="21" fillId="0" borderId="28" xfId="69" applyNumberFormat="1" applyFont="1" applyBorder="1" applyAlignment="1">
      <alignment horizontal="left" vertical="center"/>
    </xf>
    <xf numFmtId="170" fontId="21" fillId="0" borderId="74" xfId="69" applyNumberFormat="1" applyFont="1" applyBorder="1" applyAlignment="1">
      <alignment horizontal="left" vertical="center"/>
    </xf>
    <xf numFmtId="170" fontId="21" fillId="0" borderId="0" xfId="69" applyNumberFormat="1" applyFont="1" applyBorder="1" applyAlignment="1">
      <alignment horizontal="left" vertical="center"/>
    </xf>
    <xf numFmtId="170" fontId="21" fillId="0" borderId="48" xfId="69" applyNumberFormat="1" applyFont="1" applyBorder="1" applyAlignment="1">
      <alignment horizontal="left" vertical="center"/>
    </xf>
    <xf numFmtId="170" fontId="21" fillId="0" borderId="75" xfId="69" applyNumberFormat="1" applyFont="1" applyBorder="1" applyAlignment="1">
      <alignment horizontal="center" vertical="center"/>
    </xf>
    <xf numFmtId="170" fontId="21" fillId="0" borderId="74" xfId="69" applyNumberFormat="1" applyFont="1" applyBorder="1" applyAlignment="1">
      <alignment horizontal="center" vertical="center"/>
    </xf>
    <xf numFmtId="170" fontId="21" fillId="0" borderId="42" xfId="69" applyNumberFormat="1" applyFont="1" applyBorder="1" applyAlignment="1">
      <alignment horizontal="center" vertical="center"/>
    </xf>
    <xf numFmtId="170" fontId="21" fillId="0" borderId="43" xfId="69" applyNumberFormat="1" applyFont="1" applyBorder="1" applyAlignment="1">
      <alignment horizontal="center" vertical="center"/>
    </xf>
    <xf numFmtId="170" fontId="21" fillId="0" borderId="30" xfId="69" applyNumberFormat="1" applyFont="1" applyBorder="1" applyAlignment="1">
      <alignment horizontal="left" vertical="center"/>
    </xf>
    <xf numFmtId="170" fontId="21" fillId="0" borderId="31" xfId="69" applyNumberFormat="1" applyFont="1" applyBorder="1" applyAlignment="1">
      <alignment horizontal="left" vertical="center"/>
    </xf>
    <xf numFmtId="0" fontId="21" fillId="0" borderId="42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/>
    </xf>
    <xf numFmtId="0" fontId="21" fillId="0" borderId="46" xfId="0" applyNumberFormat="1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 horizontal="left"/>
    </xf>
    <xf numFmtId="0" fontId="21" fillId="0" borderId="46" xfId="0" applyNumberFormat="1" applyFont="1" applyFill="1" applyBorder="1" applyAlignment="1">
      <alignment horizontal="left"/>
    </xf>
    <xf numFmtId="170" fontId="21" fillId="0" borderId="39" xfId="69" applyNumberFormat="1" applyFont="1" applyBorder="1" applyAlignment="1">
      <alignment horizontal="center" vertical="center"/>
    </xf>
    <xf numFmtId="170" fontId="21" fillId="0" borderId="46" xfId="69" applyNumberFormat="1" applyFont="1" applyBorder="1" applyAlignment="1">
      <alignment horizontal="center" vertical="center"/>
    </xf>
    <xf numFmtId="170" fontId="21" fillId="0" borderId="41" xfId="69" applyNumberFormat="1" applyFont="1" applyBorder="1" applyAlignment="1">
      <alignment horizontal="center" vertical="center"/>
    </xf>
    <xf numFmtId="170" fontId="21" fillId="0" borderId="21" xfId="69" applyNumberFormat="1" applyFont="1" applyBorder="1" applyAlignment="1">
      <alignment horizontal="right" vertical="center"/>
    </xf>
    <xf numFmtId="170" fontId="21" fillId="0" borderId="46" xfId="69" applyNumberFormat="1" applyFont="1" applyBorder="1" applyAlignment="1">
      <alignment horizontal="right" vertical="center"/>
    </xf>
    <xf numFmtId="170" fontId="21" fillId="0" borderId="46" xfId="69" applyNumberFormat="1" applyFont="1" applyBorder="1" applyAlignment="1">
      <alignment horizontal="left" vertical="center"/>
    </xf>
    <xf numFmtId="170" fontId="21" fillId="0" borderId="41" xfId="69" applyNumberFormat="1" applyFont="1" applyBorder="1" applyAlignment="1">
      <alignment horizontal="left" vertical="center"/>
    </xf>
    <xf numFmtId="170" fontId="21" fillId="0" borderId="21" xfId="69" applyNumberFormat="1" applyFont="1" applyBorder="1" applyAlignment="1">
      <alignment horizontal="center" vertical="center"/>
    </xf>
    <xf numFmtId="170" fontId="21" fillId="0" borderId="47" xfId="69" applyNumberFormat="1" applyFont="1" applyBorder="1" applyAlignment="1">
      <alignment horizontal="center" vertical="center"/>
    </xf>
    <xf numFmtId="170" fontId="21" fillId="0" borderId="48" xfId="69" applyNumberFormat="1" applyFont="1" applyBorder="1" applyAlignment="1">
      <alignment horizontal="center" vertical="center"/>
    </xf>
    <xf numFmtId="170" fontId="21" fillId="0" borderId="23" xfId="69" applyNumberFormat="1" applyFont="1" applyBorder="1" applyAlignment="1">
      <alignment horizontal="left" vertical="center"/>
    </xf>
    <xf numFmtId="0" fontId="21" fillId="0" borderId="46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48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21" fillId="0" borderId="43" xfId="0" applyNumberFormat="1" applyFont="1" applyBorder="1" applyAlignment="1">
      <alignment horizontal="left" vertical="center" wrapText="1"/>
    </xf>
    <xf numFmtId="0" fontId="21" fillId="0" borderId="47" xfId="0" applyNumberFormat="1" applyFont="1" applyBorder="1" applyAlignment="1">
      <alignment horizontal="center" vertical="center" wrapText="1"/>
    </xf>
    <xf numFmtId="0" fontId="21" fillId="0" borderId="42" xfId="0" applyNumberFormat="1" applyFont="1" applyBorder="1" applyAlignment="1">
      <alignment horizontal="center" vertical="center" wrapText="1"/>
    </xf>
    <xf numFmtId="0" fontId="21" fillId="0" borderId="47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left"/>
    </xf>
    <xf numFmtId="0" fontId="21" fillId="0" borderId="48" xfId="0" applyNumberFormat="1" applyFont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170" fontId="21" fillId="0" borderId="51" xfId="69" applyNumberFormat="1" applyFont="1" applyBorder="1" applyAlignment="1">
      <alignment horizontal="center" vertical="center"/>
    </xf>
    <xf numFmtId="170" fontId="21" fillId="0" borderId="42" xfId="69" applyNumberFormat="1" applyFont="1" applyBorder="1" applyAlignment="1">
      <alignment horizontal="right" vertical="center"/>
    </xf>
    <xf numFmtId="170" fontId="21" fillId="0" borderId="11" xfId="69" applyNumberFormat="1" applyFont="1" applyBorder="1" applyAlignment="1">
      <alignment horizontal="right" vertical="center"/>
    </xf>
    <xf numFmtId="170" fontId="21" fillId="0" borderId="11" xfId="69" applyNumberFormat="1" applyFont="1" applyBorder="1" applyAlignment="1">
      <alignment horizontal="left" vertical="center"/>
    </xf>
    <xf numFmtId="170" fontId="21" fillId="0" borderId="43" xfId="69" applyNumberFormat="1" applyFont="1" applyBorder="1" applyAlignment="1">
      <alignment horizontal="left" vertical="center"/>
    </xf>
    <xf numFmtId="170" fontId="21" fillId="0" borderId="22" xfId="69" applyNumberFormat="1" applyFont="1" applyBorder="1" applyAlignment="1">
      <alignment horizontal="left" vertical="center"/>
    </xf>
    <xf numFmtId="0" fontId="21" fillId="0" borderId="46" xfId="0" applyNumberFormat="1" applyFont="1" applyBorder="1" applyAlignment="1">
      <alignment horizontal="left" vertical="center" wrapText="1"/>
    </xf>
    <xf numFmtId="0" fontId="21" fillId="0" borderId="41" xfId="0" applyNumberFormat="1" applyFont="1" applyBorder="1" applyAlignment="1">
      <alignment horizontal="left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left" vertical="center" wrapText="1"/>
    </xf>
    <xf numFmtId="0" fontId="21" fillId="0" borderId="54" xfId="0" applyNumberFormat="1" applyFont="1" applyBorder="1" applyAlignment="1">
      <alignment horizontal="left" vertical="center" wrapText="1"/>
    </xf>
    <xf numFmtId="0" fontId="21" fillId="0" borderId="79" xfId="0" applyNumberFormat="1" applyFont="1" applyBorder="1" applyAlignment="1">
      <alignment horizontal="center" vertical="center" wrapText="1"/>
    </xf>
    <xf numFmtId="170" fontId="21" fillId="0" borderId="52" xfId="69" applyNumberFormat="1" applyFont="1" applyBorder="1" applyAlignment="1">
      <alignment horizontal="center" vertical="center"/>
    </xf>
    <xf numFmtId="170" fontId="21" fillId="0" borderId="27" xfId="69" applyNumberFormat="1" applyFont="1" applyBorder="1" applyAlignment="1">
      <alignment horizontal="center" vertical="center"/>
    </xf>
    <xf numFmtId="170" fontId="21" fillId="0" borderId="53" xfId="69" applyNumberFormat="1" applyFont="1" applyBorder="1" applyAlignment="1">
      <alignment horizontal="right" vertical="center"/>
    </xf>
    <xf numFmtId="170" fontId="21" fillId="0" borderId="27" xfId="69" applyNumberFormat="1" applyFont="1" applyBorder="1" applyAlignment="1">
      <alignment horizontal="right" vertical="center"/>
    </xf>
    <xf numFmtId="0" fontId="21" fillId="0" borderId="53" xfId="0" applyNumberFormat="1" applyFont="1" applyFill="1" applyBorder="1" applyAlignment="1">
      <alignment horizontal="center"/>
    </xf>
    <xf numFmtId="0" fontId="21" fillId="0" borderId="27" xfId="0" applyNumberFormat="1" applyFont="1" applyFill="1" applyBorder="1" applyAlignment="1">
      <alignment horizontal="center"/>
    </xf>
    <xf numFmtId="0" fontId="21" fillId="0" borderId="35" xfId="0" applyNumberFormat="1" applyFont="1" applyFill="1" applyBorder="1" applyAlignment="1">
      <alignment horizontal="center"/>
    </xf>
    <xf numFmtId="170" fontId="21" fillId="0" borderId="27" xfId="69" applyNumberFormat="1" applyFont="1" applyBorder="1" applyAlignment="1">
      <alignment horizontal="left" vertical="center"/>
    </xf>
    <xf numFmtId="170" fontId="21" fillId="0" borderId="54" xfId="69" applyNumberFormat="1" applyFont="1" applyBorder="1" applyAlignment="1">
      <alignment horizontal="left" vertical="center"/>
    </xf>
    <xf numFmtId="170" fontId="21" fillId="0" borderId="53" xfId="69" applyNumberFormat="1" applyFont="1" applyBorder="1" applyAlignment="1">
      <alignment horizontal="center" vertical="center"/>
    </xf>
    <xf numFmtId="170" fontId="21" fillId="0" borderId="54" xfId="69" applyNumberFormat="1" applyFont="1" applyBorder="1" applyAlignment="1">
      <alignment horizontal="center" vertical="center"/>
    </xf>
    <xf numFmtId="170" fontId="21" fillId="0" borderId="35" xfId="69" applyNumberFormat="1" applyFont="1" applyBorder="1" applyAlignment="1">
      <alignment horizontal="left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0" fontId="21" fillId="0" borderId="48" xfId="0" applyNumberFormat="1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/>
    </xf>
    <xf numFmtId="0" fontId="21" fillId="0" borderId="46" xfId="0" applyNumberFormat="1" applyFont="1" applyBorder="1" applyAlignment="1">
      <alignment horizontal="center"/>
    </xf>
    <xf numFmtId="0" fontId="21" fillId="0" borderId="41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right"/>
    </xf>
    <xf numFmtId="49" fontId="21" fillId="0" borderId="17" xfId="0" applyNumberFormat="1" applyFont="1" applyBorder="1" applyAlignment="1">
      <alignment horizontal="left"/>
    </xf>
    <xf numFmtId="170" fontId="21" fillId="0" borderId="67" xfId="69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justify"/>
    </xf>
    <xf numFmtId="0" fontId="21" fillId="0" borderId="48" xfId="0" applyNumberFormat="1" applyFont="1" applyFill="1" applyBorder="1" applyAlignment="1">
      <alignment horizontal="center" vertical="justify"/>
    </xf>
    <xf numFmtId="0" fontId="21" fillId="0" borderId="47" xfId="0" applyNumberFormat="1" applyFont="1" applyFill="1" applyBorder="1" applyAlignment="1">
      <alignment horizontal="center" vertical="justify"/>
    </xf>
    <xf numFmtId="170" fontId="21" fillId="0" borderId="68" xfId="69" applyNumberFormat="1" applyFont="1" applyBorder="1" applyAlignment="1">
      <alignment horizontal="center" vertical="center"/>
    </xf>
    <xf numFmtId="170" fontId="21" fillId="0" borderId="73" xfId="69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left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170" fontId="21" fillId="0" borderId="66" xfId="69" applyNumberFormat="1" applyFont="1" applyBorder="1" applyAlignment="1">
      <alignment horizontal="center" vertical="center"/>
    </xf>
    <xf numFmtId="170" fontId="21" fillId="0" borderId="13" xfId="69" applyNumberFormat="1" applyFont="1" applyBorder="1" applyAlignment="1">
      <alignment horizontal="center" vertical="center"/>
    </xf>
    <xf numFmtId="170" fontId="21" fillId="0" borderId="19" xfId="69" applyNumberFormat="1" applyFont="1" applyBorder="1" applyAlignment="1">
      <alignment horizontal="center" vertical="center"/>
    </xf>
    <xf numFmtId="170" fontId="21" fillId="0" borderId="18" xfId="69" applyNumberFormat="1" applyFont="1" applyBorder="1" applyAlignment="1">
      <alignment horizontal="center" vertical="center"/>
    </xf>
    <xf numFmtId="170" fontId="21" fillId="0" borderId="44" xfId="69" applyNumberFormat="1" applyFont="1" applyBorder="1" applyAlignment="1">
      <alignment horizontal="center" vertical="center"/>
    </xf>
    <xf numFmtId="170" fontId="21" fillId="0" borderId="45" xfId="69" applyNumberFormat="1" applyFont="1" applyBorder="1" applyAlignment="1">
      <alignment horizontal="center" vertical="center"/>
    </xf>
    <xf numFmtId="170" fontId="21" fillId="0" borderId="15" xfId="69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justify" vertical="justify"/>
    </xf>
    <xf numFmtId="170" fontId="21" fillId="0" borderId="64" xfId="69" applyNumberFormat="1" applyFont="1" applyBorder="1" applyAlignment="1">
      <alignment horizontal="center" vertical="center"/>
    </xf>
    <xf numFmtId="170" fontId="21" fillId="0" borderId="72" xfId="69" applyNumberFormat="1" applyFont="1" applyBorder="1" applyAlignment="1">
      <alignment horizontal="center" vertical="center"/>
    </xf>
    <xf numFmtId="170" fontId="21" fillId="0" borderId="58" xfId="69" applyNumberFormat="1" applyFont="1" applyBorder="1" applyAlignment="1">
      <alignment horizontal="center" vertical="center"/>
    </xf>
    <xf numFmtId="170" fontId="21" fillId="0" borderId="71" xfId="69" applyNumberFormat="1" applyFont="1" applyBorder="1" applyAlignment="1">
      <alignment horizontal="center" vertical="center"/>
    </xf>
    <xf numFmtId="170" fontId="21" fillId="0" borderId="65" xfId="69" applyNumberFormat="1" applyFont="1" applyBorder="1" applyAlignment="1">
      <alignment horizontal="center" vertical="center"/>
    </xf>
    <xf numFmtId="170" fontId="21" fillId="0" borderId="32" xfId="69" applyNumberFormat="1" applyFont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justify"/>
    </xf>
    <xf numFmtId="0" fontId="21" fillId="0" borderId="54" xfId="0" applyNumberFormat="1" applyFont="1" applyFill="1" applyBorder="1" applyAlignment="1">
      <alignment horizontal="center" vertical="justify"/>
    </xf>
    <xf numFmtId="0" fontId="21" fillId="0" borderId="53" xfId="0" applyNumberFormat="1" applyFont="1" applyFill="1" applyBorder="1" applyAlignment="1">
      <alignment horizontal="center" vertical="justify"/>
    </xf>
    <xf numFmtId="170" fontId="21" fillId="0" borderId="34" xfId="69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left" vertical="center"/>
    </xf>
    <xf numFmtId="0" fontId="21" fillId="0" borderId="41" xfId="0" applyNumberFormat="1" applyFont="1" applyBorder="1" applyAlignment="1">
      <alignment horizontal="left" vertical="center"/>
    </xf>
    <xf numFmtId="170" fontId="21" fillId="0" borderId="70" xfId="69" applyNumberFormat="1" applyFont="1" applyBorder="1" applyAlignment="1">
      <alignment horizontal="center" vertical="center"/>
    </xf>
    <xf numFmtId="170" fontId="0" fillId="0" borderId="42" xfId="69" applyNumberFormat="1" applyFont="1" applyBorder="1" applyAlignment="1">
      <alignment/>
    </xf>
    <xf numFmtId="170" fontId="0" fillId="0" borderId="11" xfId="69" applyNumberFormat="1" applyFont="1" applyBorder="1" applyAlignment="1">
      <alignment/>
    </xf>
    <xf numFmtId="170" fontId="0" fillId="0" borderId="22" xfId="69" applyNumberFormat="1" applyFont="1" applyBorder="1" applyAlignment="1">
      <alignment/>
    </xf>
    <xf numFmtId="170" fontId="0" fillId="0" borderId="46" xfId="69" applyNumberFormat="1" applyFont="1" applyBorder="1" applyAlignment="1">
      <alignment/>
    </xf>
    <xf numFmtId="170" fontId="0" fillId="0" borderId="41" xfId="69" applyNumberFormat="1" applyFont="1" applyBorder="1" applyAlignment="1">
      <alignment/>
    </xf>
    <xf numFmtId="170" fontId="0" fillId="0" borderId="50" xfId="69" applyNumberFormat="1" applyFont="1" applyBorder="1" applyAlignment="1">
      <alignment/>
    </xf>
    <xf numFmtId="170" fontId="0" fillId="0" borderId="43" xfId="69" applyNumberFormat="1" applyFont="1" applyBorder="1" applyAlignment="1">
      <alignment/>
    </xf>
    <xf numFmtId="170" fontId="0" fillId="0" borderId="23" xfId="69" applyNumberFormat="1" applyFont="1" applyBorder="1" applyAlignment="1">
      <alignment/>
    </xf>
    <xf numFmtId="0" fontId="21" fillId="0" borderId="43" xfId="0" applyNumberFormat="1" applyFont="1" applyBorder="1" applyAlignment="1">
      <alignment horizontal="justify" vertical="justify"/>
    </xf>
    <xf numFmtId="0" fontId="21" fillId="0" borderId="15" xfId="0" applyNumberFormat="1" applyFont="1" applyBorder="1" applyAlignment="1">
      <alignment horizontal="left" vertical="center"/>
    </xf>
    <xf numFmtId="0" fontId="21" fillId="0" borderId="42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170" fontId="0" fillId="0" borderId="52" xfId="69" applyNumberFormat="1" applyFont="1" applyBorder="1" applyAlignment="1">
      <alignment/>
    </xf>
    <xf numFmtId="170" fontId="0" fillId="0" borderId="27" xfId="69" applyNumberFormat="1" applyFont="1" applyBorder="1" applyAlignment="1">
      <alignment/>
    </xf>
    <xf numFmtId="170" fontId="0" fillId="0" borderId="54" xfId="69" applyNumberFormat="1" applyFont="1" applyBorder="1" applyAlignment="1">
      <alignment/>
    </xf>
    <xf numFmtId="170" fontId="0" fillId="0" borderId="53" xfId="69" applyNumberFormat="1" applyFont="1" applyBorder="1" applyAlignment="1">
      <alignment/>
    </xf>
    <xf numFmtId="170" fontId="0" fillId="0" borderId="35" xfId="69" applyNumberFormat="1" applyFont="1" applyBorder="1" applyAlignment="1">
      <alignment/>
    </xf>
    <xf numFmtId="0" fontId="21" fillId="0" borderId="68" xfId="0" applyNumberFormat="1" applyFont="1" applyBorder="1" applyAlignment="1">
      <alignment horizontal="center" vertical="top"/>
    </xf>
    <xf numFmtId="0" fontId="21" fillId="0" borderId="32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34" xfId="0" applyNumberFormat="1" applyFont="1" applyBorder="1" applyAlignment="1">
      <alignment horizontal="center" vertical="top" wrapText="1"/>
    </xf>
    <xf numFmtId="0" fontId="21" fillId="0" borderId="53" xfId="0" applyNumberFormat="1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 wrapText="1"/>
    </xf>
    <xf numFmtId="0" fontId="21" fillId="0" borderId="54" xfId="0" applyNumberFormat="1" applyFont="1" applyBorder="1" applyAlignment="1">
      <alignment horizontal="center" vertical="top" wrapText="1"/>
    </xf>
    <xf numFmtId="0" fontId="21" fillId="0" borderId="23" xfId="0" applyNumberFormat="1" applyFont="1" applyBorder="1" applyAlignment="1">
      <alignment horizontal="center" vertical="top" wrapText="1"/>
    </xf>
    <xf numFmtId="0" fontId="21" fillId="0" borderId="35" xfId="0" applyNumberFormat="1" applyFont="1" applyBorder="1" applyAlignment="1">
      <alignment horizontal="center" vertical="top" wrapText="1"/>
    </xf>
    <xf numFmtId="0" fontId="21" fillId="0" borderId="71" xfId="0" applyNumberFormat="1" applyFont="1" applyBorder="1" applyAlignment="1">
      <alignment horizontal="center" vertical="top" wrapText="1"/>
    </xf>
    <xf numFmtId="0" fontId="21" fillId="0" borderId="33" xfId="0" applyNumberFormat="1" applyFont="1" applyBorder="1" applyAlignment="1">
      <alignment horizontal="center" vertical="top" wrapText="1"/>
    </xf>
    <xf numFmtId="0" fontId="21" fillId="0" borderId="72" xfId="0" applyNumberFormat="1" applyFont="1" applyBorder="1" applyAlignment="1">
      <alignment horizontal="center" vertical="top" wrapText="1"/>
    </xf>
    <xf numFmtId="0" fontId="58" fillId="0" borderId="11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right"/>
    </xf>
    <xf numFmtId="0" fontId="21" fillId="0" borderId="46" xfId="0" applyNumberFormat="1" applyFont="1" applyBorder="1" applyAlignment="1">
      <alignment horizontal="right"/>
    </xf>
    <xf numFmtId="0" fontId="21" fillId="0" borderId="47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46" xfId="0" applyNumberFormat="1" applyFont="1" applyBorder="1" applyAlignment="1">
      <alignment horizontal="left"/>
    </xf>
    <xf numFmtId="0" fontId="21" fillId="0" borderId="21" xfId="0" applyNumberFormat="1" applyFont="1" applyFill="1" applyBorder="1" applyAlignment="1">
      <alignment horizontal="right"/>
    </xf>
    <xf numFmtId="0" fontId="21" fillId="0" borderId="41" xfId="0" applyNumberFormat="1" applyFont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left"/>
    </xf>
    <xf numFmtId="0" fontId="21" fillId="0" borderId="33" xfId="0" applyNumberFormat="1" applyFont="1" applyBorder="1" applyAlignment="1">
      <alignment horizontal="left" vertical="center"/>
    </xf>
    <xf numFmtId="49" fontId="21" fillId="0" borderId="71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170" fontId="21" fillId="0" borderId="56" xfId="69" applyNumberFormat="1" applyFont="1" applyBorder="1" applyAlignment="1">
      <alignment horizontal="center" vertical="center"/>
    </xf>
    <xf numFmtId="170" fontId="21" fillId="0" borderId="33" xfId="69" applyNumberFormat="1" applyFont="1" applyBorder="1" applyAlignment="1">
      <alignment horizontal="center" vertical="center"/>
    </xf>
    <xf numFmtId="170" fontId="21" fillId="0" borderId="25" xfId="69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top" wrapText="1"/>
    </xf>
    <xf numFmtId="170" fontId="21" fillId="0" borderId="30" xfId="69" applyNumberFormat="1" applyFont="1" applyBorder="1" applyAlignment="1">
      <alignment horizontal="center" vertical="center"/>
    </xf>
    <xf numFmtId="170" fontId="21" fillId="0" borderId="22" xfId="69" applyNumberFormat="1" applyFont="1" applyBorder="1" applyAlignment="1">
      <alignment horizontal="center" vertical="center"/>
    </xf>
    <xf numFmtId="170" fontId="21" fillId="0" borderId="23" xfId="69" applyNumberFormat="1" applyFont="1" applyBorder="1" applyAlignment="1">
      <alignment horizontal="center" vertical="center"/>
    </xf>
    <xf numFmtId="170" fontId="21" fillId="0" borderId="31" xfId="69" applyNumberFormat="1" applyFont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170" fontId="21" fillId="0" borderId="18" xfId="69" applyNumberFormat="1" applyFont="1" applyBorder="1" applyAlignment="1">
      <alignment horizontal="right" vertical="center"/>
    </xf>
    <xf numFmtId="170" fontId="21" fillId="0" borderId="17" xfId="69" applyNumberFormat="1" applyFont="1" applyBorder="1" applyAlignment="1">
      <alignment horizontal="right" vertical="center"/>
    </xf>
    <xf numFmtId="170" fontId="21" fillId="0" borderId="17" xfId="69" applyNumberFormat="1" applyFont="1" applyBorder="1" applyAlignment="1">
      <alignment horizontal="center" vertical="center"/>
    </xf>
    <xf numFmtId="170" fontId="21" fillId="0" borderId="17" xfId="69" applyNumberFormat="1" applyFont="1" applyBorder="1" applyAlignment="1">
      <alignment horizontal="left" vertical="center"/>
    </xf>
    <xf numFmtId="170" fontId="21" fillId="0" borderId="15" xfId="69" applyNumberFormat="1" applyFont="1" applyBorder="1" applyAlignment="1">
      <alignment horizontal="left" vertical="center"/>
    </xf>
    <xf numFmtId="0" fontId="21" fillId="0" borderId="72" xfId="0" applyNumberFormat="1" applyFont="1" applyBorder="1" applyAlignment="1">
      <alignment horizontal="left" vertical="center"/>
    </xf>
    <xf numFmtId="49" fontId="21" fillId="0" borderId="71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0" fontId="21" fillId="0" borderId="78" xfId="0" applyNumberFormat="1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center" vertical="justify"/>
    </xf>
    <xf numFmtId="0" fontId="21" fillId="0" borderId="11" xfId="0" applyNumberFormat="1" applyFont="1" applyFill="1" applyBorder="1" applyAlignment="1">
      <alignment horizontal="center" vertical="justify"/>
    </xf>
    <xf numFmtId="0" fontId="21" fillId="0" borderId="22" xfId="0" applyNumberFormat="1" applyFont="1" applyFill="1" applyBorder="1" applyAlignment="1">
      <alignment horizontal="center" vertical="justify"/>
    </xf>
    <xf numFmtId="170" fontId="21" fillId="0" borderId="78" xfId="69" applyNumberFormat="1" applyFont="1" applyBorder="1" applyAlignment="1">
      <alignment horizontal="center" vertical="center"/>
    </xf>
    <xf numFmtId="170" fontId="21" fillId="0" borderId="37" xfId="69" applyNumberFormat="1" applyFont="1" applyBorder="1" applyAlignment="1">
      <alignment horizontal="center" vertical="center"/>
    </xf>
    <xf numFmtId="170" fontId="21" fillId="0" borderId="19" xfId="69" applyNumberFormat="1" applyFont="1" applyFill="1" applyBorder="1" applyAlignment="1">
      <alignment horizontal="center" vertical="center"/>
    </xf>
    <xf numFmtId="170" fontId="21" fillId="0" borderId="36" xfId="69" applyNumberFormat="1" applyFont="1" applyBorder="1" applyAlignment="1">
      <alignment horizontal="center" vertical="center"/>
    </xf>
    <xf numFmtId="170" fontId="21" fillId="0" borderId="40" xfId="69" applyNumberFormat="1" applyFont="1" applyBorder="1" applyAlignment="1">
      <alignment horizontal="center" vertical="center"/>
    </xf>
    <xf numFmtId="170" fontId="58" fillId="0" borderId="51" xfId="69" applyNumberFormat="1" applyFont="1" applyBorder="1" applyAlignment="1">
      <alignment horizontal="center" vertical="center"/>
    </xf>
    <xf numFmtId="170" fontId="58" fillId="0" borderId="0" xfId="69" applyNumberFormat="1" applyFont="1" applyBorder="1" applyAlignment="1">
      <alignment horizontal="center" vertical="center"/>
    </xf>
    <xf numFmtId="170" fontId="58" fillId="0" borderId="50" xfId="69" applyNumberFormat="1" applyFont="1" applyBorder="1" applyAlignment="1">
      <alignment horizontal="center" vertical="center"/>
    </xf>
    <xf numFmtId="170" fontId="58" fillId="0" borderId="11" xfId="69" applyNumberFormat="1" applyFont="1" applyBorder="1" applyAlignment="1">
      <alignment horizontal="center" vertical="center"/>
    </xf>
    <xf numFmtId="170" fontId="58" fillId="0" borderId="47" xfId="69" applyNumberFormat="1" applyFont="1" applyBorder="1" applyAlignment="1">
      <alignment horizontal="right" vertical="center"/>
    </xf>
    <xf numFmtId="170" fontId="58" fillId="0" borderId="0" xfId="69" applyNumberFormat="1" applyFont="1" applyBorder="1" applyAlignment="1">
      <alignment horizontal="right" vertical="center"/>
    </xf>
    <xf numFmtId="170" fontId="58" fillId="0" borderId="42" xfId="69" applyNumberFormat="1" applyFont="1" applyBorder="1" applyAlignment="1">
      <alignment horizontal="right" vertical="center"/>
    </xf>
    <xf numFmtId="170" fontId="58" fillId="0" borderId="11" xfId="69" applyNumberFormat="1" applyFont="1" applyBorder="1" applyAlignment="1">
      <alignment horizontal="right" vertical="center"/>
    </xf>
    <xf numFmtId="170" fontId="58" fillId="0" borderId="0" xfId="69" applyNumberFormat="1" applyFont="1" applyBorder="1" applyAlignment="1">
      <alignment horizontal="left" vertical="center"/>
    </xf>
    <xf numFmtId="170" fontId="58" fillId="0" borderId="11" xfId="69" applyNumberFormat="1" applyFont="1" applyBorder="1" applyAlignment="1">
      <alignment horizontal="left" vertical="center"/>
    </xf>
    <xf numFmtId="170" fontId="58" fillId="0" borderId="47" xfId="69" applyNumberFormat="1" applyFont="1" applyBorder="1" applyAlignment="1">
      <alignment horizontal="center" vertical="center"/>
    </xf>
    <xf numFmtId="170" fontId="58" fillId="0" borderId="48" xfId="69" applyNumberFormat="1" applyFont="1" applyBorder="1" applyAlignment="1">
      <alignment horizontal="center" vertical="center"/>
    </xf>
    <xf numFmtId="170" fontId="58" fillId="0" borderId="42" xfId="69" applyNumberFormat="1" applyFont="1" applyBorder="1" applyAlignment="1">
      <alignment horizontal="center" vertical="center"/>
    </xf>
    <xf numFmtId="170" fontId="58" fillId="0" borderId="43" xfId="69" applyNumberFormat="1" applyFont="1" applyBorder="1" applyAlignment="1">
      <alignment horizontal="center" vertical="center"/>
    </xf>
    <xf numFmtId="170" fontId="58" fillId="0" borderId="31" xfId="69" applyNumberFormat="1" applyFont="1" applyBorder="1" applyAlignment="1">
      <alignment horizontal="left" vertical="center"/>
    </xf>
    <xf numFmtId="170" fontId="58" fillId="0" borderId="22" xfId="69" applyNumberFormat="1" applyFont="1" applyBorder="1" applyAlignment="1">
      <alignment horizontal="left" vertical="center"/>
    </xf>
    <xf numFmtId="170" fontId="58" fillId="0" borderId="39" xfId="69" applyNumberFormat="1" applyFont="1" applyBorder="1" applyAlignment="1">
      <alignment horizontal="center" vertical="center"/>
    </xf>
    <xf numFmtId="170" fontId="58" fillId="0" borderId="46" xfId="69" applyNumberFormat="1" applyFont="1" applyBorder="1" applyAlignment="1">
      <alignment horizontal="center" vertical="center"/>
    </xf>
    <xf numFmtId="170" fontId="58" fillId="0" borderId="41" xfId="69" applyNumberFormat="1" applyFont="1" applyBorder="1" applyAlignment="1">
      <alignment horizontal="center" vertical="center"/>
    </xf>
    <xf numFmtId="170" fontId="58" fillId="0" borderId="46" xfId="69" applyNumberFormat="1" applyFont="1" applyBorder="1" applyAlignment="1">
      <alignment horizontal="right" vertical="center"/>
    </xf>
    <xf numFmtId="170" fontId="58" fillId="0" borderId="46" xfId="69" applyNumberFormat="1" applyFont="1" applyBorder="1" applyAlignment="1">
      <alignment horizontal="left" vertical="center"/>
    </xf>
    <xf numFmtId="170" fontId="58" fillId="0" borderId="19" xfId="69" applyNumberFormat="1" applyFont="1" applyBorder="1" applyAlignment="1">
      <alignment horizontal="center" vertical="center"/>
    </xf>
    <xf numFmtId="170" fontId="58" fillId="0" borderId="21" xfId="69" applyNumberFormat="1" applyFont="1" applyBorder="1" applyAlignment="1">
      <alignment horizontal="center" vertical="center"/>
    </xf>
    <xf numFmtId="170" fontId="58" fillId="0" borderId="36" xfId="69" applyNumberFormat="1" applyFont="1" applyBorder="1" applyAlignment="1">
      <alignment horizontal="center" vertical="center"/>
    </xf>
    <xf numFmtId="170" fontId="58" fillId="0" borderId="37" xfId="69" applyNumberFormat="1" applyFont="1" applyBorder="1" applyAlignment="1">
      <alignment horizontal="center" vertical="center"/>
    </xf>
    <xf numFmtId="170" fontId="58" fillId="0" borderId="23" xfId="69" applyNumberFormat="1" applyFont="1" applyBorder="1" applyAlignment="1">
      <alignment horizontal="left" vertical="center"/>
    </xf>
    <xf numFmtId="170" fontId="21" fillId="0" borderId="46" xfId="69" applyNumberFormat="1" applyFont="1" applyFill="1" applyBorder="1" applyAlignment="1">
      <alignment horizontal="center" vertical="center"/>
    </xf>
    <xf numFmtId="170" fontId="21" fillId="0" borderId="11" xfId="69" applyNumberFormat="1" applyFont="1" applyFill="1" applyBorder="1" applyAlignment="1">
      <alignment horizontal="center" vertical="center"/>
    </xf>
    <xf numFmtId="0" fontId="21" fillId="0" borderId="54" xfId="0" applyNumberFormat="1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>
      <alignment horizontal="center" vertical="justify"/>
    </xf>
    <xf numFmtId="170" fontId="21" fillId="0" borderId="79" xfId="69" applyNumberFormat="1" applyFont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top" wrapText="1"/>
    </xf>
    <xf numFmtId="0" fontId="21" fillId="0" borderId="42" xfId="0" applyNumberFormat="1" applyFont="1" applyFill="1" applyBorder="1" applyAlignment="1">
      <alignment horizontal="center" vertical="top" wrapText="1"/>
    </xf>
    <xf numFmtId="0" fontId="21" fillId="0" borderId="18" xfId="0" applyNumberFormat="1" applyFont="1" applyBorder="1" applyAlignment="1">
      <alignment horizontal="center" vertical="top"/>
    </xf>
    <xf numFmtId="0" fontId="21" fillId="0" borderId="17" xfId="0" applyNumberFormat="1" applyFont="1" applyBorder="1" applyAlignment="1">
      <alignment horizontal="center" vertical="top"/>
    </xf>
    <xf numFmtId="0" fontId="21" fillId="0" borderId="15" xfId="0" applyNumberFormat="1" applyFont="1" applyBorder="1" applyAlignment="1">
      <alignment horizontal="center" vertical="top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/>
    </xf>
    <xf numFmtId="0" fontId="21" fillId="0" borderId="47" xfId="0" applyNumberFormat="1" applyFont="1" applyFill="1" applyBorder="1" applyAlignment="1">
      <alignment horizontal="center" vertical="center" wrapText="1"/>
    </xf>
    <xf numFmtId="170" fontId="21" fillId="0" borderId="35" xfId="69" applyNumberFormat="1" applyFont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top" wrapText="1"/>
    </xf>
    <xf numFmtId="0" fontId="21" fillId="0" borderId="37" xfId="0" applyNumberFormat="1" applyFont="1" applyFill="1" applyBorder="1" applyAlignment="1">
      <alignment horizontal="center" vertical="top" wrapText="1"/>
    </xf>
    <xf numFmtId="0" fontId="57" fillId="0" borderId="53" xfId="0" applyNumberFormat="1" applyFont="1" applyFill="1" applyBorder="1" applyAlignment="1">
      <alignment horizontal="center"/>
    </xf>
    <xf numFmtId="0" fontId="57" fillId="0" borderId="27" xfId="0" applyNumberFormat="1" applyFont="1" applyFill="1" applyBorder="1" applyAlignment="1">
      <alignment horizontal="center"/>
    </xf>
    <xf numFmtId="0" fontId="57" fillId="0" borderId="54" xfId="0" applyNumberFormat="1" applyFont="1" applyFill="1" applyBorder="1" applyAlignment="1">
      <alignment horizontal="center"/>
    </xf>
    <xf numFmtId="0" fontId="21" fillId="0" borderId="46" xfId="0" applyNumberFormat="1" applyFont="1" applyBorder="1" applyAlignment="1">
      <alignment horizontal="left" wrapText="1"/>
    </xf>
    <xf numFmtId="170" fontId="21" fillId="0" borderId="70" xfId="69" applyNumberFormat="1" applyFont="1" applyFill="1" applyBorder="1" applyAlignment="1">
      <alignment horizontal="center"/>
    </xf>
    <xf numFmtId="170" fontId="21" fillId="0" borderId="32" xfId="69" applyNumberFormat="1" applyFont="1" applyFill="1" applyBorder="1" applyAlignment="1">
      <alignment horizontal="center"/>
    </xf>
    <xf numFmtId="170" fontId="21" fillId="0" borderId="13" xfId="69" applyNumberFormat="1" applyFont="1" applyFill="1" applyBorder="1" applyAlignment="1">
      <alignment horizontal="center"/>
    </xf>
    <xf numFmtId="0" fontId="21" fillId="0" borderId="46" xfId="0" applyNumberFormat="1" applyFont="1" applyBorder="1" applyAlignment="1">
      <alignment horizontal="left" wrapText="1" indent="1"/>
    </xf>
    <xf numFmtId="170" fontId="21" fillId="0" borderId="39" xfId="69" applyNumberFormat="1" applyFont="1" applyFill="1" applyBorder="1" applyAlignment="1">
      <alignment horizontal="center"/>
    </xf>
    <xf numFmtId="170" fontId="21" fillId="0" borderId="46" xfId="69" applyNumberFormat="1" applyFont="1" applyFill="1" applyBorder="1" applyAlignment="1">
      <alignment horizontal="center"/>
    </xf>
    <xf numFmtId="170" fontId="21" fillId="0" borderId="41" xfId="69" applyNumberFormat="1" applyFont="1" applyFill="1" applyBorder="1" applyAlignment="1">
      <alignment horizontal="center"/>
    </xf>
    <xf numFmtId="170" fontId="21" fillId="0" borderId="50" xfId="69" applyNumberFormat="1" applyFont="1" applyFill="1" applyBorder="1" applyAlignment="1">
      <alignment horizontal="center"/>
    </xf>
    <xf numFmtId="170" fontId="21" fillId="0" borderId="11" xfId="69" applyNumberFormat="1" applyFont="1" applyFill="1" applyBorder="1" applyAlignment="1">
      <alignment horizontal="center"/>
    </xf>
    <xf numFmtId="170" fontId="21" fillId="0" borderId="43" xfId="69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left" wrapText="1"/>
    </xf>
    <xf numFmtId="0" fontId="21" fillId="0" borderId="17" xfId="0" applyNumberFormat="1" applyFont="1" applyBorder="1" applyAlignment="1">
      <alignment horizontal="left" wrapText="1"/>
    </xf>
    <xf numFmtId="0" fontId="21" fillId="0" borderId="15" xfId="0" applyNumberFormat="1" applyFont="1" applyBorder="1" applyAlignment="1">
      <alignment horizontal="left" wrapText="1"/>
    </xf>
    <xf numFmtId="170" fontId="21" fillId="0" borderId="29" xfId="69" applyNumberFormat="1" applyFont="1" applyFill="1" applyBorder="1" applyAlignment="1">
      <alignment horizontal="center"/>
    </xf>
    <xf numFmtId="170" fontId="21" fillId="0" borderId="17" xfId="69" applyNumberFormat="1" applyFont="1" applyFill="1" applyBorder="1" applyAlignment="1">
      <alignment horizontal="center"/>
    </xf>
    <xf numFmtId="170" fontId="21" fillId="0" borderId="15" xfId="69" applyNumberFormat="1" applyFont="1" applyFill="1" applyBorder="1" applyAlignment="1">
      <alignment horizontal="center"/>
    </xf>
    <xf numFmtId="170" fontId="21" fillId="0" borderId="51" xfId="69" applyNumberFormat="1" applyFont="1" applyFill="1" applyBorder="1" applyAlignment="1">
      <alignment horizontal="right"/>
    </xf>
    <xf numFmtId="170" fontId="21" fillId="0" borderId="0" xfId="69" applyNumberFormat="1" applyFont="1" applyFill="1" applyBorder="1" applyAlignment="1">
      <alignment horizontal="right"/>
    </xf>
    <xf numFmtId="170" fontId="21" fillId="0" borderId="0" xfId="69" applyNumberFormat="1" applyFont="1" applyFill="1" applyBorder="1" applyAlignment="1">
      <alignment horizontal="center"/>
    </xf>
    <xf numFmtId="170" fontId="21" fillId="0" borderId="0" xfId="69" applyNumberFormat="1" applyFont="1" applyFill="1" applyBorder="1" applyAlignment="1">
      <alignment horizontal="left"/>
    </xf>
    <xf numFmtId="170" fontId="21" fillId="0" borderId="48" xfId="69" applyNumberFormat="1" applyFont="1" applyFill="1" applyBorder="1" applyAlignment="1">
      <alignment horizontal="left"/>
    </xf>
    <xf numFmtId="170" fontId="21" fillId="0" borderId="47" xfId="69" applyNumberFormat="1" applyFont="1" applyFill="1" applyBorder="1" applyAlignment="1">
      <alignment horizontal="right"/>
    </xf>
    <xf numFmtId="170" fontId="21" fillId="0" borderId="31" xfId="69" applyNumberFormat="1" applyFont="1" applyFill="1" applyBorder="1" applyAlignment="1">
      <alignment horizontal="left"/>
    </xf>
    <xf numFmtId="170" fontId="21" fillId="0" borderId="46" xfId="69" applyNumberFormat="1" applyFont="1" applyFill="1" applyBorder="1" applyAlignment="1">
      <alignment horizontal="left"/>
    </xf>
    <xf numFmtId="170" fontId="21" fillId="0" borderId="23" xfId="69" applyNumberFormat="1" applyFont="1" applyFill="1" applyBorder="1" applyAlignment="1">
      <alignment horizontal="left"/>
    </xf>
    <xf numFmtId="170" fontId="21" fillId="0" borderId="11" xfId="69" applyNumberFormat="1" applyFont="1" applyFill="1" applyBorder="1" applyAlignment="1">
      <alignment horizontal="left"/>
    </xf>
    <xf numFmtId="170" fontId="21" fillId="0" borderId="22" xfId="69" applyNumberFormat="1" applyFont="1" applyFill="1" applyBorder="1" applyAlignment="1">
      <alignment horizontal="left"/>
    </xf>
    <xf numFmtId="170" fontId="21" fillId="0" borderId="39" xfId="69" applyNumberFormat="1" applyFont="1" applyFill="1" applyBorder="1" applyAlignment="1">
      <alignment horizontal="right"/>
    </xf>
    <xf numFmtId="170" fontId="21" fillId="0" borderId="46" xfId="69" applyNumberFormat="1" applyFont="1" applyFill="1" applyBorder="1" applyAlignment="1">
      <alignment horizontal="right"/>
    </xf>
    <xf numFmtId="170" fontId="21" fillId="0" borderId="50" xfId="69" applyNumberFormat="1" applyFont="1" applyFill="1" applyBorder="1" applyAlignment="1">
      <alignment horizontal="right"/>
    </xf>
    <xf numFmtId="170" fontId="21" fillId="0" borderId="11" xfId="69" applyNumberFormat="1" applyFont="1" applyFill="1" applyBorder="1" applyAlignment="1">
      <alignment horizontal="right"/>
    </xf>
    <xf numFmtId="170" fontId="21" fillId="0" borderId="41" xfId="69" applyNumberFormat="1" applyFont="1" applyFill="1" applyBorder="1" applyAlignment="1">
      <alignment horizontal="left"/>
    </xf>
    <xf numFmtId="170" fontId="21" fillId="0" borderId="43" xfId="69" applyNumberFormat="1" applyFont="1" applyFill="1" applyBorder="1" applyAlignment="1">
      <alignment horizontal="left"/>
    </xf>
    <xf numFmtId="170" fontId="21" fillId="0" borderId="21" xfId="69" applyNumberFormat="1" applyFont="1" applyFill="1" applyBorder="1" applyAlignment="1">
      <alignment horizontal="right"/>
    </xf>
    <xf numFmtId="170" fontId="21" fillId="0" borderId="42" xfId="69" applyNumberFormat="1" applyFont="1" applyFill="1" applyBorder="1" applyAlignment="1">
      <alignment horizontal="right"/>
    </xf>
    <xf numFmtId="170" fontId="21" fillId="0" borderId="56" xfId="69" applyNumberFormat="1" applyFont="1" applyFill="1" applyBorder="1" applyAlignment="1">
      <alignment horizontal="right"/>
    </xf>
    <xf numFmtId="170" fontId="21" fillId="0" borderId="33" xfId="69" applyNumberFormat="1" applyFont="1" applyFill="1" applyBorder="1" applyAlignment="1">
      <alignment horizontal="right"/>
    </xf>
    <xf numFmtId="170" fontId="21" fillId="0" borderId="33" xfId="69" applyNumberFormat="1" applyFont="1" applyFill="1" applyBorder="1" applyAlignment="1">
      <alignment horizontal="center"/>
    </xf>
    <xf numFmtId="170" fontId="21" fillId="0" borderId="33" xfId="69" applyNumberFormat="1" applyFont="1" applyFill="1" applyBorder="1" applyAlignment="1">
      <alignment horizontal="left"/>
    </xf>
    <xf numFmtId="170" fontId="21" fillId="0" borderId="72" xfId="69" applyNumberFormat="1" applyFont="1" applyFill="1" applyBorder="1" applyAlignment="1">
      <alignment horizontal="left"/>
    </xf>
    <xf numFmtId="170" fontId="21" fillId="0" borderId="71" xfId="69" applyNumberFormat="1" applyFont="1" applyFill="1" applyBorder="1" applyAlignment="1">
      <alignment horizontal="right"/>
    </xf>
    <xf numFmtId="170" fontId="21" fillId="0" borderId="25" xfId="69" applyNumberFormat="1" applyFont="1" applyFill="1" applyBorder="1" applyAlignment="1">
      <alignment horizontal="left"/>
    </xf>
    <xf numFmtId="0" fontId="21" fillId="0" borderId="19" xfId="0" applyNumberFormat="1" applyFont="1" applyBorder="1" applyAlignment="1">
      <alignment horizontal="center" vertical="top"/>
    </xf>
    <xf numFmtId="0" fontId="21" fillId="0" borderId="36" xfId="0" applyNumberFormat="1" applyFont="1" applyFill="1" applyBorder="1" applyAlignment="1">
      <alignment horizontal="center" vertical="top"/>
    </xf>
    <xf numFmtId="0" fontId="21" fillId="0" borderId="40" xfId="0" applyNumberFormat="1" applyFont="1" applyFill="1" applyBorder="1" applyAlignment="1">
      <alignment horizontal="center" vertical="top"/>
    </xf>
    <xf numFmtId="0" fontId="21" fillId="0" borderId="37" xfId="0" applyNumberFormat="1" applyFont="1" applyFill="1" applyBorder="1" applyAlignment="1">
      <alignment horizontal="center" vertical="top"/>
    </xf>
    <xf numFmtId="0" fontId="21" fillId="0" borderId="19" xfId="0" applyNumberFormat="1" applyFont="1" applyBorder="1" applyAlignment="1">
      <alignment horizontal="left" wrapText="1"/>
    </xf>
    <xf numFmtId="170" fontId="21" fillId="0" borderId="70" xfId="69" applyNumberFormat="1" applyFont="1" applyBorder="1" applyAlignment="1">
      <alignment horizontal="center"/>
    </xf>
    <xf numFmtId="170" fontId="21" fillId="0" borderId="32" xfId="69" applyNumberFormat="1" applyFont="1" applyBorder="1" applyAlignment="1">
      <alignment horizontal="center"/>
    </xf>
    <xf numFmtId="170" fontId="21" fillId="0" borderId="13" xfId="69" applyNumberFormat="1" applyFont="1" applyBorder="1" applyAlignment="1">
      <alignment horizontal="center"/>
    </xf>
    <xf numFmtId="170" fontId="21" fillId="0" borderId="68" xfId="69" applyNumberFormat="1" applyFont="1" applyBorder="1" applyAlignment="1">
      <alignment horizontal="center"/>
    </xf>
    <xf numFmtId="170" fontId="21" fillId="0" borderId="34" xfId="69" applyNumberFormat="1" applyFont="1" applyBorder="1" applyAlignment="1">
      <alignment horizontal="center"/>
    </xf>
    <xf numFmtId="170" fontId="21" fillId="0" borderId="29" xfId="69" applyNumberFormat="1" applyFont="1" applyBorder="1" applyAlignment="1">
      <alignment horizontal="center"/>
    </xf>
    <xf numFmtId="170" fontId="21" fillId="0" borderId="15" xfId="69" applyNumberFormat="1" applyFont="1" applyBorder="1" applyAlignment="1">
      <alignment horizontal="center"/>
    </xf>
    <xf numFmtId="170" fontId="21" fillId="0" borderId="18" xfId="69" applyNumberFormat="1" applyFont="1" applyBorder="1" applyAlignment="1">
      <alignment horizontal="center"/>
    </xf>
    <xf numFmtId="170" fontId="21" fillId="0" borderId="24" xfId="69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left" vertical="center" wrapText="1"/>
    </xf>
    <xf numFmtId="0" fontId="57" fillId="0" borderId="19" xfId="0" applyNumberFormat="1" applyFont="1" applyBorder="1" applyAlignment="1">
      <alignment horizontal="center"/>
    </xf>
    <xf numFmtId="170" fontId="21" fillId="0" borderId="56" xfId="69" applyNumberFormat="1" applyFont="1" applyBorder="1" applyAlignment="1">
      <alignment horizontal="center"/>
    </xf>
    <xf numFmtId="170" fontId="21" fillId="0" borderId="33" xfId="69" applyNumberFormat="1" applyFont="1" applyBorder="1" applyAlignment="1">
      <alignment horizontal="center"/>
    </xf>
    <xf numFmtId="170" fontId="21" fillId="0" borderId="72" xfId="69" applyNumberFormat="1" applyFont="1" applyBorder="1" applyAlignment="1">
      <alignment horizontal="center"/>
    </xf>
    <xf numFmtId="170" fontId="21" fillId="0" borderId="71" xfId="69" applyNumberFormat="1" applyFont="1" applyBorder="1" applyAlignment="1">
      <alignment horizontal="center"/>
    </xf>
    <xf numFmtId="170" fontId="21" fillId="0" borderId="25" xfId="69" applyNumberFormat="1" applyFont="1" applyBorder="1" applyAlignment="1">
      <alignment horizontal="center"/>
    </xf>
    <xf numFmtId="0" fontId="21" fillId="0" borderId="36" xfId="0" applyNumberFormat="1" applyFont="1" applyBorder="1" applyAlignment="1">
      <alignment horizontal="center" vertical="top" wrapText="1"/>
    </xf>
    <xf numFmtId="0" fontId="57" fillId="0" borderId="53" xfId="0" applyNumberFormat="1" applyFont="1" applyBorder="1" applyAlignment="1">
      <alignment horizontal="center" vertical="top" wrapText="1"/>
    </xf>
    <xf numFmtId="0" fontId="57" fillId="0" borderId="27" xfId="0" applyNumberFormat="1" applyFont="1" applyBorder="1" applyAlignment="1">
      <alignment horizontal="center" vertical="top" wrapText="1"/>
    </xf>
    <xf numFmtId="0" fontId="57" fillId="0" borderId="54" xfId="0" applyNumberFormat="1" applyFont="1" applyBorder="1" applyAlignment="1">
      <alignment horizontal="center" vertical="top" wrapText="1"/>
    </xf>
    <xf numFmtId="0" fontId="57" fillId="0" borderId="18" xfId="0" applyNumberFormat="1" applyFont="1" applyBorder="1" applyAlignment="1">
      <alignment horizontal="center" vertical="top" wrapText="1"/>
    </xf>
    <xf numFmtId="0" fontId="57" fillId="0" borderId="17" xfId="0" applyNumberFormat="1" applyFont="1" applyBorder="1" applyAlignment="1">
      <alignment horizontal="center" vertical="top" wrapText="1"/>
    </xf>
    <xf numFmtId="0" fontId="57" fillId="0" borderId="15" xfId="0" applyNumberFormat="1" applyFont="1" applyBorder="1" applyAlignment="1">
      <alignment horizontal="center" vertical="top" wrapText="1"/>
    </xf>
    <xf numFmtId="0" fontId="57" fillId="0" borderId="71" xfId="0" applyNumberFormat="1" applyFont="1" applyBorder="1" applyAlignment="1">
      <alignment horizontal="center" vertical="top" wrapText="1"/>
    </xf>
    <xf numFmtId="0" fontId="57" fillId="0" borderId="33" xfId="0" applyNumberFormat="1" applyFont="1" applyBorder="1" applyAlignment="1">
      <alignment horizontal="center" vertical="top" wrapText="1"/>
    </xf>
    <xf numFmtId="0" fontId="57" fillId="0" borderId="72" xfId="0" applyNumberFormat="1" applyFont="1" applyBorder="1" applyAlignment="1">
      <alignment horizontal="center" vertical="top" wrapText="1"/>
    </xf>
    <xf numFmtId="0" fontId="21" fillId="0" borderId="31" xfId="0" applyNumberFormat="1" applyFont="1" applyFill="1" applyBorder="1" applyAlignment="1">
      <alignment horizontal="center" vertical="justify"/>
    </xf>
    <xf numFmtId="0" fontId="58" fillId="0" borderId="41" xfId="0" applyNumberFormat="1" applyFont="1" applyBorder="1" applyAlignment="1">
      <alignment horizontal="left" vertical="center" wrapText="1"/>
    </xf>
    <xf numFmtId="0" fontId="58" fillId="0" borderId="48" xfId="0" applyNumberFormat="1" applyFont="1" applyBorder="1" applyAlignment="1">
      <alignment horizontal="left" vertical="center" wrapText="1"/>
    </xf>
    <xf numFmtId="0" fontId="58" fillId="0" borderId="43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/>
    </xf>
    <xf numFmtId="0" fontId="21" fillId="0" borderId="41" xfId="0" applyNumberFormat="1" applyFont="1" applyBorder="1" applyAlignment="1">
      <alignment horizontal="left" wrapText="1" indent="1"/>
    </xf>
    <xf numFmtId="170" fontId="21" fillId="0" borderId="39" xfId="69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left" wrapText="1" indent="1"/>
    </xf>
    <xf numFmtId="0" fontId="21" fillId="0" borderId="43" xfId="0" applyNumberFormat="1" applyFont="1" applyBorder="1" applyAlignment="1">
      <alignment horizontal="left" wrapText="1" indent="1"/>
    </xf>
    <xf numFmtId="0" fontId="21" fillId="0" borderId="17" xfId="0" applyNumberFormat="1" applyFont="1" applyBorder="1" applyAlignment="1">
      <alignment horizontal="left" vertical="center" wrapText="1"/>
    </xf>
    <xf numFmtId="0" fontId="21" fillId="0" borderId="15" xfId="0" applyNumberFormat="1" applyFont="1" applyBorder="1" applyAlignment="1">
      <alignment horizontal="left" vertical="center" wrapText="1"/>
    </xf>
    <xf numFmtId="0" fontId="21" fillId="0" borderId="40" xfId="0" applyNumberFormat="1" applyFont="1" applyFill="1" applyBorder="1" applyAlignment="1">
      <alignment horizontal="center" vertical="top" wrapText="1"/>
    </xf>
    <xf numFmtId="0" fontId="59" fillId="0" borderId="71" xfId="0" applyNumberFormat="1" applyFont="1" applyBorder="1" applyAlignment="1">
      <alignment horizontal="center" vertical="top" wrapText="1"/>
    </xf>
    <xf numFmtId="0" fontId="59" fillId="0" borderId="33" xfId="0" applyNumberFormat="1" applyFont="1" applyBorder="1" applyAlignment="1">
      <alignment horizontal="center" vertical="top" wrapText="1"/>
    </xf>
    <xf numFmtId="0" fontId="59" fillId="0" borderId="72" xfId="0" applyNumberFormat="1" applyFont="1" applyBorder="1" applyAlignment="1">
      <alignment horizontal="center" vertical="top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170" fontId="21" fillId="0" borderId="21" xfId="69" applyNumberFormat="1" applyFont="1" applyFill="1" applyBorder="1" applyAlignment="1">
      <alignment horizontal="center" vertical="center"/>
    </xf>
    <xf numFmtId="170" fontId="21" fillId="0" borderId="41" xfId="69" applyNumberFormat="1" applyFont="1" applyFill="1" applyBorder="1" applyAlignment="1">
      <alignment horizontal="center" vertical="center"/>
    </xf>
    <xf numFmtId="170" fontId="21" fillId="0" borderId="42" xfId="69" applyNumberFormat="1" applyFont="1" applyFill="1" applyBorder="1" applyAlignment="1">
      <alignment horizontal="center" vertical="center"/>
    </xf>
    <xf numFmtId="170" fontId="21" fillId="0" borderId="43" xfId="69" applyNumberFormat="1" applyFont="1" applyFill="1" applyBorder="1" applyAlignment="1">
      <alignment horizontal="center" vertical="center"/>
    </xf>
    <xf numFmtId="170" fontId="21" fillId="0" borderId="46" xfId="69" applyNumberFormat="1" applyFont="1" applyFill="1" applyBorder="1" applyAlignment="1">
      <alignment horizontal="right" vertical="center"/>
    </xf>
    <xf numFmtId="170" fontId="21" fillId="0" borderId="11" xfId="69" applyNumberFormat="1" applyFont="1" applyFill="1" applyBorder="1" applyAlignment="1">
      <alignment horizontal="right" vertical="center"/>
    </xf>
    <xf numFmtId="0" fontId="21" fillId="0" borderId="17" xfId="0" applyNumberFormat="1" applyFont="1" applyBorder="1" applyAlignment="1">
      <alignment horizontal="justify" vertical="justify" wrapText="1"/>
    </xf>
    <xf numFmtId="0" fontId="21" fillId="0" borderId="46" xfId="0" applyNumberFormat="1" applyFont="1" applyBorder="1" applyAlignment="1">
      <alignment horizontal="justify" vertical="justify" wrapText="1"/>
    </xf>
    <xf numFmtId="0" fontId="59" fillId="0" borderId="11" xfId="0" applyNumberFormat="1" applyFont="1" applyBorder="1" applyAlignment="1">
      <alignment horizontal="justify" vertical="justify" wrapText="1"/>
    </xf>
    <xf numFmtId="0" fontId="21" fillId="0" borderId="18" xfId="0" applyNumberFormat="1" applyFont="1" applyFill="1" applyBorder="1" applyAlignment="1">
      <alignment horizontal="center" vertical="top" wrapText="1"/>
    </xf>
    <xf numFmtId="0" fontId="21" fillId="0" borderId="17" xfId="0" applyNumberFormat="1" applyFont="1" applyFill="1" applyBorder="1" applyAlignment="1">
      <alignment horizontal="center" vertical="top" wrapText="1"/>
    </xf>
    <xf numFmtId="0" fontId="21" fillId="0" borderId="15" xfId="0" applyNumberFormat="1" applyFont="1" applyFill="1" applyBorder="1" applyAlignment="1">
      <alignment horizontal="center" vertical="top" wrapText="1"/>
    </xf>
    <xf numFmtId="0" fontId="21" fillId="0" borderId="21" xfId="0" applyNumberFormat="1" applyFont="1" applyFill="1" applyBorder="1" applyAlignment="1">
      <alignment horizontal="center" vertical="top" wrapText="1"/>
    </xf>
    <xf numFmtId="0" fontId="21" fillId="0" borderId="46" xfId="0" applyNumberFormat="1" applyFont="1" applyFill="1" applyBorder="1" applyAlignment="1">
      <alignment horizontal="center" vertical="top" wrapText="1"/>
    </xf>
    <xf numFmtId="0" fontId="21" fillId="0" borderId="41" xfId="0" applyNumberFormat="1" applyFont="1" applyFill="1" applyBorder="1" applyAlignment="1">
      <alignment horizontal="center" vertical="top" wrapText="1"/>
    </xf>
    <xf numFmtId="0" fontId="21" fillId="0" borderId="47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center" vertical="top" wrapText="1"/>
    </xf>
    <xf numFmtId="0" fontId="21" fillId="0" borderId="48" xfId="0" applyNumberFormat="1" applyFont="1" applyFill="1" applyBorder="1" applyAlignment="1">
      <alignment horizontal="center" vertical="top" wrapText="1"/>
    </xf>
    <xf numFmtId="0" fontId="21" fillId="0" borderId="53" xfId="0" applyNumberFormat="1" applyFont="1" applyFill="1" applyBorder="1" applyAlignment="1">
      <alignment horizontal="center" vertical="top" wrapText="1"/>
    </xf>
    <xf numFmtId="0" fontId="21" fillId="0" borderId="27" xfId="0" applyNumberFormat="1" applyFont="1" applyFill="1" applyBorder="1" applyAlignment="1">
      <alignment horizontal="center" vertical="top" wrapText="1"/>
    </xf>
    <xf numFmtId="0" fontId="21" fillId="0" borderId="54" xfId="0" applyNumberFormat="1" applyFont="1" applyFill="1" applyBorder="1" applyAlignment="1">
      <alignment horizontal="center" vertical="top" wrapText="1"/>
    </xf>
    <xf numFmtId="0" fontId="57" fillId="0" borderId="47" xfId="0" applyNumberFormat="1" applyFont="1" applyFill="1" applyBorder="1" applyAlignment="1">
      <alignment horizontal="center" vertical="top" wrapText="1"/>
    </xf>
    <xf numFmtId="0" fontId="57" fillId="0" borderId="0" xfId="0" applyNumberFormat="1" applyFont="1" applyFill="1" applyBorder="1" applyAlignment="1">
      <alignment horizontal="center" vertical="top" wrapText="1"/>
    </xf>
    <xf numFmtId="0" fontId="57" fillId="0" borderId="48" xfId="0" applyNumberFormat="1" applyFont="1" applyFill="1" applyBorder="1" applyAlignment="1">
      <alignment horizontal="center" vertical="top" wrapText="1"/>
    </xf>
    <xf numFmtId="0" fontId="57" fillId="0" borderId="21" xfId="0" applyNumberFormat="1" applyFont="1" applyFill="1" applyBorder="1" applyAlignment="1">
      <alignment horizontal="center" vertical="top" wrapText="1"/>
    </xf>
    <xf numFmtId="0" fontId="57" fillId="0" borderId="46" xfId="0" applyNumberFormat="1" applyFont="1" applyFill="1" applyBorder="1" applyAlignment="1">
      <alignment horizontal="center" vertical="top" wrapText="1"/>
    </xf>
    <xf numFmtId="0" fontId="57" fillId="0" borderId="41" xfId="0" applyNumberFormat="1" applyFont="1" applyFill="1" applyBorder="1" applyAlignment="1">
      <alignment horizontal="center" vertical="top" wrapText="1"/>
    </xf>
    <xf numFmtId="0" fontId="57" fillId="0" borderId="47" xfId="0" applyNumberFormat="1" applyFont="1" applyBorder="1" applyAlignment="1">
      <alignment horizontal="center" vertical="top" wrapText="1"/>
    </xf>
    <xf numFmtId="0" fontId="57" fillId="0" borderId="0" xfId="0" applyNumberFormat="1" applyFont="1" applyBorder="1" applyAlignment="1">
      <alignment horizontal="center" vertical="top" wrapText="1"/>
    </xf>
    <xf numFmtId="0" fontId="57" fillId="0" borderId="48" xfId="0" applyNumberFormat="1" applyFont="1" applyBorder="1" applyAlignment="1">
      <alignment horizontal="center" vertical="top" wrapText="1"/>
    </xf>
    <xf numFmtId="0" fontId="57" fillId="0" borderId="21" xfId="0" applyNumberFormat="1" applyFont="1" applyFill="1" applyBorder="1" applyAlignment="1">
      <alignment horizontal="center" vertical="top" wrapText="1"/>
    </xf>
    <xf numFmtId="0" fontId="57" fillId="0" borderId="46" xfId="0" applyNumberFormat="1" applyFont="1" applyFill="1" applyBorder="1" applyAlignment="1">
      <alignment horizontal="center" vertical="top" wrapText="1"/>
    </xf>
    <xf numFmtId="0" fontId="57" fillId="0" borderId="41" xfId="0" applyNumberFormat="1" applyFont="1" applyFill="1" applyBorder="1" applyAlignment="1">
      <alignment horizontal="center" vertical="top" wrapText="1"/>
    </xf>
    <xf numFmtId="0" fontId="57" fillId="0" borderId="47" xfId="0" applyNumberFormat="1" applyFont="1" applyFill="1" applyBorder="1" applyAlignment="1">
      <alignment horizontal="center" vertical="top" wrapText="1"/>
    </xf>
    <xf numFmtId="0" fontId="57" fillId="0" borderId="0" xfId="0" applyNumberFormat="1" applyFont="1" applyFill="1" applyBorder="1" applyAlignment="1">
      <alignment horizontal="center" vertical="top" wrapText="1"/>
    </xf>
    <xf numFmtId="0" fontId="57" fillId="0" borderId="48" xfId="0" applyNumberFormat="1" applyFont="1" applyFill="1" applyBorder="1" applyAlignment="1">
      <alignment horizontal="center" vertical="top" wrapText="1"/>
    </xf>
    <xf numFmtId="0" fontId="21" fillId="0" borderId="46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/>
    </xf>
    <xf numFmtId="0" fontId="21" fillId="0" borderId="46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46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>
      <alignment horizontal="left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/>
    </xf>
    <xf numFmtId="0" fontId="21" fillId="0" borderId="4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48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43" xfId="0" applyNumberFormat="1" applyFont="1" applyFill="1" applyBorder="1" applyAlignment="1">
      <alignment horizontal="center" vertical="center"/>
    </xf>
    <xf numFmtId="0" fontId="21" fillId="0" borderId="43" xfId="0" applyNumberFormat="1" applyFont="1" applyFill="1" applyBorder="1" applyAlignment="1">
      <alignment horizontal="center" vertical="justify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43" xfId="0" applyNumberFormat="1" applyFont="1" applyFill="1" applyBorder="1" applyAlignment="1">
      <alignment horizontal="left" vertical="center"/>
    </xf>
    <xf numFmtId="0" fontId="21" fillId="0" borderId="17" xfId="0" applyNumberFormat="1" applyFont="1" applyFill="1" applyBorder="1" applyAlignment="1">
      <alignment horizontal="left" vertical="center"/>
    </xf>
    <xf numFmtId="0" fontId="21" fillId="0" borderId="15" xfId="0" applyNumberFormat="1" applyFont="1" applyFill="1" applyBorder="1" applyAlignment="1">
      <alignment horizontal="left" vertical="center"/>
    </xf>
    <xf numFmtId="170" fontId="21" fillId="0" borderId="29" xfId="69" applyNumberFormat="1" applyFont="1" applyBorder="1" applyAlignment="1">
      <alignment horizontal="center" vertical="center"/>
    </xf>
    <xf numFmtId="170" fontId="21" fillId="0" borderId="24" xfId="69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top" wrapText="1"/>
    </xf>
    <xf numFmtId="0" fontId="21" fillId="0" borderId="48" xfId="0" applyNumberFormat="1" applyFont="1" applyFill="1" applyBorder="1" applyAlignment="1">
      <alignment horizontal="left" vertical="center" wrapText="1"/>
    </xf>
    <xf numFmtId="0" fontId="21" fillId="0" borderId="43" xfId="0" applyNumberFormat="1" applyFont="1" applyFill="1" applyBorder="1" applyAlignment="1">
      <alignment horizontal="left" vertical="center" wrapText="1"/>
    </xf>
    <xf numFmtId="170" fontId="21" fillId="0" borderId="21" xfId="69" applyNumberFormat="1" applyFont="1" applyFill="1" applyBorder="1" applyAlignment="1">
      <alignment horizontal="right" vertical="center"/>
    </xf>
    <xf numFmtId="170" fontId="21" fillId="0" borderId="47" xfId="69" applyNumberFormat="1" applyFont="1" applyFill="1" applyBorder="1" applyAlignment="1">
      <alignment horizontal="right" vertical="center"/>
    </xf>
    <xf numFmtId="170" fontId="21" fillId="0" borderId="0" xfId="69" applyNumberFormat="1" applyFont="1" applyFill="1" applyBorder="1" applyAlignment="1">
      <alignment horizontal="right" vertical="center"/>
    </xf>
    <xf numFmtId="170" fontId="21" fillId="0" borderId="0" xfId="69" applyNumberFormat="1" applyFont="1" applyFill="1" applyBorder="1" applyAlignment="1">
      <alignment horizontal="center" vertical="center"/>
    </xf>
    <xf numFmtId="170" fontId="21" fillId="0" borderId="42" xfId="69" applyNumberFormat="1" applyFont="1" applyFill="1" applyBorder="1" applyAlignment="1">
      <alignment horizontal="righ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11" xfId="0" applyNumberFormat="1" applyFont="1" applyBorder="1" applyAlignment="1">
      <alignment horizontal="left" vertical="center"/>
    </xf>
    <xf numFmtId="0" fontId="21" fillId="0" borderId="18" xfId="0" applyNumberFormat="1" applyFont="1" applyFill="1" applyBorder="1" applyAlignment="1">
      <alignment horizontal="center" wrapText="1"/>
    </xf>
    <xf numFmtId="0" fontId="21" fillId="0" borderId="17" xfId="0" applyNumberFormat="1" applyFont="1" applyFill="1" applyBorder="1" applyAlignment="1">
      <alignment horizontal="center" wrapText="1"/>
    </xf>
    <xf numFmtId="0" fontId="21" fillId="0" borderId="24" xfId="0" applyNumberFormat="1" applyFont="1" applyFill="1" applyBorder="1" applyAlignment="1">
      <alignment horizontal="center" wrapText="1"/>
    </xf>
    <xf numFmtId="0" fontId="21" fillId="0" borderId="46" xfId="0" applyNumberFormat="1" applyFont="1" applyFill="1" applyBorder="1" applyAlignment="1">
      <alignment horizontal="left" wrapText="1"/>
    </xf>
    <xf numFmtId="0" fontId="21" fillId="0" borderId="41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1" fillId="0" borderId="43" xfId="0" applyNumberFormat="1" applyFont="1" applyFill="1" applyBorder="1" applyAlignment="1">
      <alignment horizontal="left" wrapText="1"/>
    </xf>
    <xf numFmtId="0" fontId="21" fillId="0" borderId="42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1" fillId="0" borderId="22" xfId="0" applyNumberFormat="1" applyFont="1" applyFill="1" applyBorder="1" applyAlignment="1">
      <alignment horizontal="center" wrapText="1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left" wrapText="1"/>
    </xf>
    <xf numFmtId="0" fontId="21" fillId="0" borderId="15" xfId="0" applyNumberFormat="1" applyFont="1" applyFill="1" applyBorder="1" applyAlignment="1">
      <alignment horizontal="left" wrapText="1"/>
    </xf>
    <xf numFmtId="170" fontId="21" fillId="0" borderId="70" xfId="69" applyNumberFormat="1" applyFont="1" applyFill="1" applyBorder="1" applyAlignment="1">
      <alignment horizontal="center" vertical="center"/>
    </xf>
    <xf numFmtId="170" fontId="21" fillId="0" borderId="32" xfId="69" applyNumberFormat="1" applyFont="1" applyFill="1" applyBorder="1" applyAlignment="1">
      <alignment horizontal="center" vertical="center"/>
    </xf>
    <xf numFmtId="170" fontId="21" fillId="0" borderId="13" xfId="69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0" fontId="21" fillId="0" borderId="29" xfId="69" applyNumberFormat="1" applyFont="1" applyFill="1" applyBorder="1" applyAlignment="1">
      <alignment horizontal="center" vertical="center"/>
    </xf>
    <xf numFmtId="170" fontId="21" fillId="0" borderId="17" xfId="69" applyNumberFormat="1" applyFont="1" applyFill="1" applyBorder="1" applyAlignment="1">
      <alignment horizontal="center" vertical="center"/>
    </xf>
    <xf numFmtId="170" fontId="21" fillId="0" borderId="15" xfId="69" applyNumberFormat="1" applyFont="1" applyFill="1" applyBorder="1" applyAlignment="1">
      <alignment horizontal="center" vertical="center"/>
    </xf>
    <xf numFmtId="170" fontId="21" fillId="0" borderId="51" xfId="69" applyNumberFormat="1" applyFont="1" applyFill="1" applyBorder="1" applyAlignment="1">
      <alignment horizontal="center" vertical="center"/>
    </xf>
    <xf numFmtId="170" fontId="21" fillId="0" borderId="48" xfId="69" applyNumberFormat="1" applyFont="1" applyFill="1" applyBorder="1" applyAlignment="1">
      <alignment horizontal="center" vertical="center"/>
    </xf>
    <xf numFmtId="170" fontId="21" fillId="0" borderId="52" xfId="69" applyNumberFormat="1" applyFont="1" applyFill="1" applyBorder="1" applyAlignment="1">
      <alignment horizontal="center" vertical="center"/>
    </xf>
    <xf numFmtId="170" fontId="21" fillId="0" borderId="27" xfId="69" applyNumberFormat="1" applyFont="1" applyFill="1" applyBorder="1" applyAlignment="1">
      <alignment horizontal="center" vertical="center"/>
    </xf>
    <xf numFmtId="170" fontId="21" fillId="0" borderId="54" xfId="69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justify" vertical="justify"/>
    </xf>
    <xf numFmtId="0" fontId="21" fillId="0" borderId="43" xfId="0" applyNumberFormat="1" applyFont="1" applyFill="1" applyBorder="1" applyAlignment="1">
      <alignment horizontal="justify" vertical="justify"/>
    </xf>
    <xf numFmtId="0" fontId="21" fillId="0" borderId="17" xfId="0" applyNumberFormat="1" applyFont="1" applyFill="1" applyBorder="1" applyAlignment="1">
      <alignment horizontal="justify" vertical="justify"/>
    </xf>
    <xf numFmtId="0" fontId="21" fillId="0" borderId="15" xfId="0" applyNumberFormat="1" applyFont="1" applyFill="1" applyBorder="1" applyAlignment="1">
      <alignment horizontal="justify" vertical="justify"/>
    </xf>
    <xf numFmtId="0" fontId="21" fillId="0" borderId="17" xfId="0" applyNumberFormat="1" applyFont="1" applyBorder="1" applyAlignment="1">
      <alignment horizontal="justify" vertical="justify"/>
    </xf>
    <xf numFmtId="0" fontId="21" fillId="0" borderId="15" xfId="0" applyNumberFormat="1" applyFont="1" applyBorder="1" applyAlignment="1">
      <alignment horizontal="justify" vertical="justify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71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21" fillId="0" borderId="72" xfId="0" applyNumberFormat="1" applyFont="1" applyBorder="1" applyAlignment="1">
      <alignment horizontal="center" vertical="center" wrapText="1"/>
    </xf>
    <xf numFmtId="0" fontId="58" fillId="0" borderId="17" xfId="0" applyNumberFormat="1" applyFont="1" applyBorder="1" applyAlignment="1">
      <alignment horizontal="left" vertical="center" wrapText="1"/>
    </xf>
    <xf numFmtId="0" fontId="58" fillId="0" borderId="15" xfId="0" applyNumberFormat="1" applyFont="1" applyBorder="1" applyAlignment="1">
      <alignment horizontal="left" vertical="center" wrapText="1"/>
    </xf>
    <xf numFmtId="170" fontId="21" fillId="0" borderId="68" xfId="69" applyNumberFormat="1" applyFont="1" applyFill="1" applyBorder="1" applyAlignment="1">
      <alignment horizontal="center" vertical="center"/>
    </xf>
    <xf numFmtId="170" fontId="21" fillId="0" borderId="68" xfId="69" applyNumberFormat="1" applyFont="1" applyFill="1" applyBorder="1" applyAlignment="1">
      <alignment horizontal="right" vertical="center"/>
    </xf>
    <xf numFmtId="170" fontId="21" fillId="0" borderId="32" xfId="69" applyNumberFormat="1" applyFont="1" applyFill="1" applyBorder="1" applyAlignment="1">
      <alignment horizontal="right" vertical="center"/>
    </xf>
    <xf numFmtId="170" fontId="21" fillId="0" borderId="32" xfId="69" applyNumberFormat="1" applyFont="1" applyBorder="1" applyAlignment="1">
      <alignment horizontal="left" vertical="center"/>
    </xf>
    <xf numFmtId="170" fontId="21" fillId="0" borderId="13" xfId="69" applyNumberFormat="1" applyFont="1" applyBorder="1" applyAlignment="1">
      <alignment horizontal="left" vertical="center"/>
    </xf>
    <xf numFmtId="170" fontId="21" fillId="0" borderId="68" xfId="69" applyNumberFormat="1" applyFont="1" applyBorder="1" applyAlignment="1">
      <alignment horizontal="right" vertical="center"/>
    </xf>
    <xf numFmtId="170" fontId="21" fillId="0" borderId="32" xfId="69" applyNumberFormat="1" applyFont="1" applyBorder="1" applyAlignment="1">
      <alignment horizontal="right" vertical="center"/>
    </xf>
    <xf numFmtId="0" fontId="21" fillId="0" borderId="43" xfId="0" applyNumberFormat="1" applyFont="1" applyBorder="1" applyAlignment="1">
      <alignment horizontal="left" vertical="center"/>
    </xf>
    <xf numFmtId="170" fontId="21" fillId="0" borderId="63" xfId="69" applyNumberFormat="1" applyFont="1" applyBorder="1" applyAlignment="1">
      <alignment horizontal="center" vertical="center"/>
    </xf>
    <xf numFmtId="170" fontId="21" fillId="0" borderId="62" xfId="69" applyNumberFormat="1" applyFont="1" applyBorder="1" applyAlignment="1">
      <alignment horizontal="center" vertical="center"/>
    </xf>
    <xf numFmtId="170" fontId="21" fillId="0" borderId="71" xfId="69" applyNumberFormat="1" applyFont="1" applyBorder="1" applyAlignment="1">
      <alignment horizontal="right" vertical="center"/>
    </xf>
    <xf numFmtId="170" fontId="21" fillId="0" borderId="33" xfId="69" applyNumberFormat="1" applyFont="1" applyBorder="1" applyAlignment="1">
      <alignment horizontal="right" vertical="center"/>
    </xf>
    <xf numFmtId="170" fontId="21" fillId="0" borderId="33" xfId="69" applyNumberFormat="1" applyFont="1" applyBorder="1" applyAlignment="1">
      <alignment horizontal="left" vertical="center"/>
    </xf>
    <xf numFmtId="170" fontId="21" fillId="0" borderId="72" xfId="69" applyNumberFormat="1" applyFont="1" applyBorder="1" applyAlignment="1">
      <alignment horizontal="left" vertical="center"/>
    </xf>
    <xf numFmtId="0" fontId="21" fillId="0" borderId="41" xfId="0" applyNumberFormat="1" applyFont="1" applyBorder="1" applyAlignment="1">
      <alignment horizontal="left" wrapText="1"/>
    </xf>
    <xf numFmtId="0" fontId="21" fillId="0" borderId="48" xfId="0" applyNumberFormat="1" applyFont="1" applyFill="1" applyBorder="1" applyAlignment="1">
      <alignment horizontal="center"/>
    </xf>
    <xf numFmtId="0" fontId="21" fillId="0" borderId="17" xfId="0" applyNumberFormat="1" applyFont="1" applyBorder="1" applyAlignment="1">
      <alignment horizontal="left"/>
    </xf>
    <xf numFmtId="0" fontId="21" fillId="0" borderId="15" xfId="0" applyNumberFormat="1" applyFont="1" applyBorder="1" applyAlignment="1">
      <alignment horizontal="left"/>
    </xf>
    <xf numFmtId="0" fontId="21" fillId="0" borderId="46" xfId="0" applyNumberFormat="1" applyFont="1" applyBorder="1" applyAlignment="1">
      <alignment horizontal="left" indent="2"/>
    </xf>
    <xf numFmtId="0" fontId="21" fillId="0" borderId="41" xfId="0" applyNumberFormat="1" applyFont="1" applyBorder="1" applyAlignment="1">
      <alignment horizontal="left" indent="2"/>
    </xf>
    <xf numFmtId="0" fontId="21" fillId="0" borderId="11" xfId="0" applyNumberFormat="1" applyFont="1" applyBorder="1" applyAlignment="1">
      <alignment horizontal="left"/>
    </xf>
    <xf numFmtId="0" fontId="21" fillId="0" borderId="43" xfId="0" applyNumberFormat="1" applyFont="1" applyBorder="1" applyAlignment="1">
      <alignment horizontal="left"/>
    </xf>
    <xf numFmtId="0" fontId="21" fillId="0" borderId="59" xfId="0" applyNumberFormat="1" applyFont="1" applyBorder="1" applyAlignment="1">
      <alignment horizontal="center" vertical="center"/>
    </xf>
    <xf numFmtId="0" fontId="21" fillId="0" borderId="61" xfId="0" applyNumberFormat="1" applyFont="1" applyBorder="1" applyAlignment="1">
      <alignment horizontal="center" vertical="center"/>
    </xf>
    <xf numFmtId="0" fontId="21" fillId="0" borderId="80" xfId="0" applyNumberFormat="1" applyFont="1" applyBorder="1" applyAlignment="1">
      <alignment horizontal="center" vertical="justify"/>
    </xf>
    <xf numFmtId="0" fontId="21" fillId="0" borderId="61" xfId="0" applyNumberFormat="1" applyFont="1" applyBorder="1" applyAlignment="1">
      <alignment horizontal="center" vertical="justify"/>
    </xf>
    <xf numFmtId="0" fontId="21" fillId="0" borderId="81" xfId="0" applyNumberFormat="1" applyFont="1" applyBorder="1" applyAlignment="1">
      <alignment horizontal="center" vertical="justify"/>
    </xf>
    <xf numFmtId="0" fontId="21" fillId="0" borderId="60" xfId="0" applyNumberFormat="1" applyFont="1" applyBorder="1" applyAlignment="1">
      <alignment horizontal="center" vertical="justify"/>
    </xf>
    <xf numFmtId="0" fontId="21" fillId="0" borderId="0" xfId="0" applyNumberFormat="1" applyFont="1" applyBorder="1" applyAlignment="1">
      <alignment horizontal="left"/>
    </xf>
    <xf numFmtId="170" fontId="21" fillId="0" borderId="28" xfId="69" applyNumberFormat="1" applyFont="1" applyBorder="1" applyAlignment="1">
      <alignment horizontal="left"/>
    </xf>
    <xf numFmtId="170" fontId="21" fillId="0" borderId="74" xfId="69" applyNumberFormat="1" applyFont="1" applyBorder="1" applyAlignment="1">
      <alignment horizontal="left"/>
    </xf>
    <xf numFmtId="170" fontId="21" fillId="0" borderId="75" xfId="69" applyNumberFormat="1" applyFont="1" applyBorder="1" applyAlignment="1">
      <alignment horizontal="right"/>
    </xf>
    <xf numFmtId="170" fontId="21" fillId="0" borderId="28" xfId="69" applyNumberFormat="1" applyFont="1" applyBorder="1" applyAlignment="1">
      <alignment horizontal="right"/>
    </xf>
    <xf numFmtId="170" fontId="21" fillId="0" borderId="46" xfId="69" applyNumberFormat="1" applyFont="1" applyBorder="1" applyAlignment="1">
      <alignment horizontal="left"/>
    </xf>
    <xf numFmtId="170" fontId="21" fillId="0" borderId="41" xfId="69" applyNumberFormat="1" applyFont="1" applyBorder="1" applyAlignment="1">
      <alignment horizontal="left"/>
    </xf>
    <xf numFmtId="170" fontId="21" fillId="0" borderId="21" xfId="69" applyNumberFormat="1" applyFont="1" applyBorder="1" applyAlignment="1">
      <alignment horizontal="right"/>
    </xf>
    <xf numFmtId="170" fontId="21" fillId="0" borderId="46" xfId="69" applyNumberFormat="1" applyFont="1" applyBorder="1" applyAlignment="1">
      <alignment horizontal="right"/>
    </xf>
    <xf numFmtId="170" fontId="21" fillId="0" borderId="0" xfId="69" applyNumberFormat="1" applyFont="1" applyBorder="1" applyAlignment="1">
      <alignment horizontal="left"/>
    </xf>
    <xf numFmtId="170" fontId="21" fillId="0" borderId="48" xfId="69" applyNumberFormat="1" applyFont="1" applyBorder="1" applyAlignment="1">
      <alignment horizontal="left"/>
    </xf>
    <xf numFmtId="170" fontId="21" fillId="0" borderId="31" xfId="69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indent="3"/>
    </xf>
    <xf numFmtId="170" fontId="21" fillId="0" borderId="47" xfId="69" applyNumberFormat="1" applyFont="1" applyBorder="1" applyAlignment="1">
      <alignment horizontal="right"/>
    </xf>
    <xf numFmtId="170" fontId="21" fillId="0" borderId="0" xfId="69" applyNumberFormat="1" applyFont="1" applyBorder="1" applyAlignment="1">
      <alignment horizontal="right"/>
    </xf>
    <xf numFmtId="0" fontId="66" fillId="0" borderId="27" xfId="0" applyFont="1" applyBorder="1" applyAlignment="1">
      <alignment horizontal="center"/>
    </xf>
    <xf numFmtId="0" fontId="57" fillId="0" borderId="27" xfId="0" applyFont="1" applyBorder="1" applyAlignment="1">
      <alignment horizontal="right"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horizontal="center" vertical="top" wrapText="1"/>
    </xf>
    <xf numFmtId="0" fontId="25" fillId="0" borderId="15" xfId="0" applyFont="1" applyFill="1" applyBorder="1" applyAlignment="1">
      <alignment horizontal="left"/>
    </xf>
    <xf numFmtId="0" fontId="25" fillId="0" borderId="5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173" fontId="57" fillId="0" borderId="66" xfId="69" applyNumberFormat="1" applyFont="1" applyBorder="1" applyAlignment="1">
      <alignment horizontal="center"/>
    </xf>
    <xf numFmtId="173" fontId="57" fillId="0" borderId="67" xfId="69" applyNumberFormat="1" applyFont="1" applyBorder="1" applyAlignment="1">
      <alignment horizontal="center"/>
    </xf>
    <xf numFmtId="173" fontId="57" fillId="0" borderId="45" xfId="69" applyNumberFormat="1" applyFont="1" applyBorder="1" applyAlignment="1">
      <alignment horizontal="center"/>
    </xf>
    <xf numFmtId="173" fontId="57" fillId="0" borderId="19" xfId="69" applyNumberFormat="1" applyFont="1" applyBorder="1" applyAlignment="1">
      <alignment horizontal="center"/>
    </xf>
    <xf numFmtId="173" fontId="57" fillId="0" borderId="69" xfId="0" applyNumberFormat="1" applyFont="1" applyBorder="1" applyAlignment="1">
      <alignment horizontal="center"/>
    </xf>
    <xf numFmtId="173" fontId="57" fillId="0" borderId="36" xfId="0" applyNumberFormat="1" applyFont="1" applyBorder="1" applyAlignment="1">
      <alignment horizontal="center"/>
    </xf>
    <xf numFmtId="1" fontId="57" fillId="0" borderId="39" xfId="69" applyNumberFormat="1" applyFont="1" applyBorder="1" applyAlignment="1">
      <alignment horizontal="center"/>
    </xf>
    <xf numFmtId="1" fontId="57" fillId="0" borderId="46" xfId="69" applyNumberFormat="1" applyFont="1" applyBorder="1" applyAlignment="1">
      <alignment horizontal="center"/>
    </xf>
    <xf numFmtId="1" fontId="57" fillId="0" borderId="41" xfId="69" applyNumberFormat="1" applyFont="1" applyBorder="1" applyAlignment="1">
      <alignment horizontal="center"/>
    </xf>
    <xf numFmtId="1" fontId="57" fillId="0" borderId="21" xfId="69" applyNumberFormat="1" applyFont="1" applyBorder="1" applyAlignment="1">
      <alignment horizontal="center"/>
    </xf>
    <xf numFmtId="1" fontId="57" fillId="0" borderId="23" xfId="69" applyNumberFormat="1" applyFont="1" applyBorder="1" applyAlignment="1">
      <alignment horizontal="center"/>
    </xf>
    <xf numFmtId="1" fontId="57" fillId="0" borderId="51" xfId="69" applyNumberFormat="1" applyFont="1" applyBorder="1" applyAlignment="1">
      <alignment horizontal="center"/>
    </xf>
    <xf numFmtId="1" fontId="57" fillId="0" borderId="0" xfId="69" applyNumberFormat="1" applyFont="1" applyBorder="1" applyAlignment="1">
      <alignment horizontal="center"/>
    </xf>
    <xf numFmtId="1" fontId="57" fillId="0" borderId="48" xfId="69" applyNumberFormat="1" applyFont="1" applyBorder="1" applyAlignment="1">
      <alignment horizontal="center"/>
    </xf>
    <xf numFmtId="1" fontId="57" fillId="0" borderId="47" xfId="69" applyNumberFormat="1" applyFont="1" applyBorder="1" applyAlignment="1">
      <alignment horizontal="center"/>
    </xf>
    <xf numFmtId="1" fontId="57" fillId="0" borderId="31" xfId="69" applyNumberFormat="1" applyFont="1" applyBorder="1" applyAlignment="1">
      <alignment horizontal="center"/>
    </xf>
    <xf numFmtId="1" fontId="57" fillId="0" borderId="50" xfId="69" applyNumberFormat="1" applyFont="1" applyBorder="1" applyAlignment="1">
      <alignment horizontal="center"/>
    </xf>
    <xf numFmtId="1" fontId="57" fillId="0" borderId="11" xfId="69" applyNumberFormat="1" applyFont="1" applyBorder="1" applyAlignment="1">
      <alignment horizontal="center"/>
    </xf>
    <xf numFmtId="1" fontId="57" fillId="0" borderId="43" xfId="69" applyNumberFormat="1" applyFont="1" applyBorder="1" applyAlignment="1">
      <alignment horizontal="center"/>
    </xf>
    <xf numFmtId="1" fontId="57" fillId="0" borderId="42" xfId="69" applyNumberFormat="1" applyFont="1" applyBorder="1" applyAlignment="1">
      <alignment horizontal="center"/>
    </xf>
    <xf numFmtId="1" fontId="57" fillId="0" borderId="22" xfId="69" applyNumberFormat="1" applyFont="1" applyBorder="1" applyAlignment="1">
      <alignment horizontal="center"/>
    </xf>
    <xf numFmtId="1" fontId="57" fillId="0" borderId="39" xfId="69" applyNumberFormat="1" applyFont="1" applyBorder="1" applyAlignment="1">
      <alignment/>
    </xf>
    <xf numFmtId="1" fontId="57" fillId="0" borderId="46" xfId="69" applyNumberFormat="1" applyFont="1" applyBorder="1" applyAlignment="1">
      <alignment/>
    </xf>
    <xf numFmtId="1" fontId="57" fillId="0" borderId="41" xfId="69" applyNumberFormat="1" applyFont="1" applyBorder="1" applyAlignment="1">
      <alignment/>
    </xf>
    <xf numFmtId="1" fontId="57" fillId="0" borderId="19" xfId="0" applyNumberFormat="1" applyFont="1" applyBorder="1" applyAlignment="1">
      <alignment horizontal="center"/>
    </xf>
    <xf numFmtId="1" fontId="57" fillId="0" borderId="44" xfId="0" applyNumberFormat="1" applyFont="1" applyBorder="1" applyAlignment="1">
      <alignment horizontal="center"/>
    </xf>
    <xf numFmtId="1" fontId="57" fillId="0" borderId="50" xfId="69" applyNumberFormat="1" applyFont="1" applyBorder="1" applyAlignment="1">
      <alignment/>
    </xf>
    <xf numFmtId="1" fontId="57" fillId="0" borderId="11" xfId="69" applyNumberFormat="1" applyFont="1" applyBorder="1" applyAlignment="1">
      <alignment/>
    </xf>
    <xf numFmtId="1" fontId="57" fillId="0" borderId="43" xfId="69" applyNumberFormat="1" applyFont="1" applyBorder="1" applyAlignment="1">
      <alignment/>
    </xf>
    <xf numFmtId="1" fontId="57" fillId="0" borderId="45" xfId="0" applyNumberFormat="1" applyFont="1" applyBorder="1" applyAlignment="1">
      <alignment horizontal="center"/>
    </xf>
    <xf numFmtId="1" fontId="57" fillId="0" borderId="45" xfId="69" applyNumberFormat="1" applyFont="1" applyBorder="1" applyAlignment="1">
      <alignment horizontal="center"/>
    </xf>
    <xf numFmtId="1" fontId="57" fillId="0" borderId="19" xfId="69" applyNumberFormat="1" applyFont="1" applyBorder="1" applyAlignment="1">
      <alignment horizontal="center"/>
    </xf>
    <xf numFmtId="1" fontId="57" fillId="0" borderId="44" xfId="69" applyNumberFormat="1" applyFont="1" applyBorder="1" applyAlignment="1">
      <alignment horizontal="center"/>
    </xf>
    <xf numFmtId="1" fontId="57" fillId="0" borderId="64" xfId="0" applyNumberFormat="1" applyFont="1" applyBorder="1" applyAlignment="1">
      <alignment horizontal="center"/>
    </xf>
    <xf numFmtId="1" fontId="57" fillId="0" borderId="58" xfId="0" applyNumberFormat="1" applyFont="1" applyBorder="1" applyAlignment="1">
      <alignment horizontal="center"/>
    </xf>
    <xf numFmtId="1" fontId="57" fillId="0" borderId="65" xfId="0" applyNumberFormat="1" applyFont="1" applyBorder="1" applyAlignment="1">
      <alignment horizontal="center"/>
    </xf>
    <xf numFmtId="167" fontId="21" fillId="0" borderId="0" xfId="69" applyNumberFormat="1" applyFont="1" applyBorder="1" applyAlignment="1">
      <alignment horizontal="center" vertical="center"/>
    </xf>
    <xf numFmtId="167" fontId="21" fillId="0" borderId="48" xfId="69" applyNumberFormat="1" applyFont="1" applyBorder="1" applyAlignment="1">
      <alignment horizontal="center" vertical="center"/>
    </xf>
    <xf numFmtId="167" fontId="21" fillId="0" borderId="11" xfId="69" applyNumberFormat="1" applyFont="1" applyBorder="1" applyAlignment="1">
      <alignment horizontal="center" vertical="center"/>
    </xf>
    <xf numFmtId="167" fontId="21" fillId="0" borderId="43" xfId="69" applyNumberFormat="1" applyFont="1" applyBorder="1" applyAlignment="1">
      <alignment horizontal="center" vertical="center"/>
    </xf>
    <xf numFmtId="167" fontId="21" fillId="0" borderId="46" xfId="69" applyNumberFormat="1" applyFont="1" applyBorder="1" applyAlignment="1">
      <alignment horizontal="center" vertical="center"/>
    </xf>
    <xf numFmtId="167" fontId="21" fillId="0" borderId="41" xfId="69" applyNumberFormat="1" applyFont="1" applyBorder="1" applyAlignment="1">
      <alignment horizontal="center" vertical="center"/>
    </xf>
    <xf numFmtId="167" fontId="21" fillId="0" borderId="27" xfId="69" applyNumberFormat="1" applyFont="1" applyBorder="1" applyAlignment="1">
      <alignment horizontal="center" vertical="center"/>
    </xf>
    <xf numFmtId="167" fontId="21" fillId="0" borderId="54" xfId="69" applyNumberFormat="1" applyFont="1" applyBorder="1" applyAlignment="1">
      <alignment horizontal="center" vertical="center"/>
    </xf>
    <xf numFmtId="167" fontId="21" fillId="0" borderId="47" xfId="69" applyNumberFormat="1" applyFont="1" applyBorder="1" applyAlignment="1">
      <alignment horizontal="center" vertical="center"/>
    </xf>
    <xf numFmtId="167" fontId="21" fillId="0" borderId="42" xfId="69" applyNumberFormat="1" applyFont="1" applyBorder="1" applyAlignment="1">
      <alignment horizontal="center" vertical="center"/>
    </xf>
    <xf numFmtId="167" fontId="21" fillId="0" borderId="28" xfId="69" applyNumberFormat="1" applyFont="1" applyBorder="1" applyAlignment="1">
      <alignment horizontal="center" vertical="center"/>
    </xf>
    <xf numFmtId="167" fontId="21" fillId="0" borderId="74" xfId="69" applyNumberFormat="1" applyFont="1" applyBorder="1" applyAlignment="1">
      <alignment horizontal="center" vertical="center"/>
    </xf>
    <xf numFmtId="167" fontId="21" fillId="0" borderId="75" xfId="69" applyNumberFormat="1" applyFont="1" applyBorder="1" applyAlignment="1">
      <alignment horizontal="center" vertical="center"/>
    </xf>
    <xf numFmtId="167" fontId="21" fillId="0" borderId="30" xfId="69" applyNumberFormat="1" applyFont="1" applyBorder="1" applyAlignment="1">
      <alignment horizontal="center" vertical="center"/>
    </xf>
    <xf numFmtId="167" fontId="21" fillId="0" borderId="22" xfId="69" applyNumberFormat="1" applyFont="1" applyBorder="1" applyAlignment="1">
      <alignment horizontal="center" vertical="center"/>
    </xf>
    <xf numFmtId="167" fontId="21" fillId="0" borderId="21" xfId="69" applyNumberFormat="1" applyFont="1" applyBorder="1" applyAlignment="1">
      <alignment horizontal="center" vertical="center"/>
    </xf>
    <xf numFmtId="167" fontId="21" fillId="0" borderId="23" xfId="69" applyNumberFormat="1" applyFont="1" applyBorder="1" applyAlignment="1">
      <alignment horizontal="center" vertical="center"/>
    </xf>
    <xf numFmtId="167" fontId="21" fillId="0" borderId="31" xfId="69" applyNumberFormat="1" applyFont="1" applyBorder="1" applyAlignment="1">
      <alignment horizontal="center" vertical="center"/>
    </xf>
    <xf numFmtId="167" fontId="21" fillId="0" borderId="53" xfId="69" applyNumberFormat="1" applyFont="1" applyBorder="1" applyAlignment="1">
      <alignment horizontal="center" vertical="center"/>
    </xf>
    <xf numFmtId="167" fontId="21" fillId="0" borderId="35" xfId="69" applyNumberFormat="1" applyFont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Т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ЗАГОЛОВОК2" xfId="51"/>
    <cellStyle name="Итог" xfId="52"/>
    <cellStyle name="ИТОГОВЫЙ" xfId="53"/>
    <cellStyle name="Контрольная ячейка" xfId="54"/>
    <cellStyle name="Название" xfId="55"/>
    <cellStyle name="Нейтральный" xfId="56"/>
    <cellStyle name="Обычный_прил 2-ФОРМА 2_031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" xfId="64"/>
    <cellStyle name="Текст предупреждения" xfId="65"/>
    <cellStyle name="Тысячи [0]_15a" xfId="66"/>
    <cellStyle name="Тысячи_15a" xfId="67"/>
    <cellStyle name="ФИКСИРОВАННЫЙ" xfId="68"/>
    <cellStyle name="Comma" xfId="69"/>
    <cellStyle name="Comma [0]" xfId="70"/>
    <cellStyle name="Финансовый [0]_прил 2-ФОРМА 2_0311" xfId="71"/>
    <cellStyle name="Финансовый_прил 2-ФОРМА 2_0311" xfId="72"/>
    <cellStyle name="Хороший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90</xdr:row>
      <xdr:rowOff>0</xdr:rowOff>
    </xdr:from>
    <xdr:to>
      <xdr:col>10</xdr:col>
      <xdr:colOff>685800</xdr:colOff>
      <xdr:row>90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563475" y="2917507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  <xdr:twoCellAnchor>
    <xdr:from>
      <xdr:col>10</xdr:col>
      <xdr:colOff>457200</xdr:colOff>
      <xdr:row>90</xdr:row>
      <xdr:rowOff>0</xdr:rowOff>
    </xdr:from>
    <xdr:to>
      <xdr:col>10</xdr:col>
      <xdr:colOff>466725</xdr:colOff>
      <xdr:row>90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344400" y="2917507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ika\temp\&#1052;&#1086;&#1080;%20&#1076;&#1086;&#1082;&#1091;&#1084;&#1077;&#1085;&#1090;&#1099;\&#1052;&#1057;&#1041;&#1059;\2002&#1075;&#1086;&#1076;\1%20&#1082;&#1074;&#1072;&#1088;&#1090;&#1072;&#1083;\&#1086;&#1073;&#1086;&#1088;&#1072;&#1095;&#1080;&#1074;&#1072;&#1077;&#1084;&#1086;&#1089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&#1100;&#1074;&#1080;&#1088;&#1072;\&#1046;-o\2011\&#1046;-&#1054;%2098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"/>
      <sheetName val="01.04"/>
      <sheetName val="НИОКР"/>
      <sheetName val="сп работники"/>
      <sheetName val="241"/>
      <sheetName val="резерв д-з готово"/>
      <sheetName val="стр-245 исп"/>
      <sheetName val="Лист1"/>
      <sheetName val="Лист2"/>
      <sheetName val="Лист3"/>
      <sheetName val="география исп"/>
      <sheetName val="окт"/>
      <sheetName val="смета 2001на3.10"/>
      <sheetName val="Стомость "/>
      <sheetName val="Бюджет"/>
      <sheetName val="Плн. себ.дек.(2001-1)  1,11"/>
      <sheetName val="Титул"/>
      <sheetName val="Энергия"/>
      <sheetName val="основ.показ (4)"/>
      <sheetName val="июль (20,06)"/>
      <sheetName val="НОЯБ тек (9)"/>
      <sheetName val="НОЯБ тек (8)"/>
      <sheetName val="Январь"/>
      <sheetName val="Бюджет (1в) (4)"/>
      <sheetName val="СГМех"/>
      <sheetName val="Р2.2 (15,08,02)"/>
      <sheetName val="Зарплата"/>
      <sheetName val="ФАКТ бюд по видам за 1кв "/>
      <sheetName val="Р2.1 (2)"/>
      <sheetName val="анализ (5)"/>
      <sheetName val="допущ"/>
      <sheetName val="сальдо на 30.11.06.      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ачиваемость"/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2"/>
  <dimension ref="A1:DY138"/>
  <sheetViews>
    <sheetView zoomScale="90" zoomScaleNormal="90" zoomScaleSheetLayoutView="100" workbookViewId="0" topLeftCell="A105">
      <selection activeCell="BP115" sqref="BP115:CI115"/>
    </sheetView>
  </sheetViews>
  <sheetFormatPr defaultColWidth="9.00390625" defaultRowHeight="12.75"/>
  <cols>
    <col min="1" max="1" width="5.625" style="2" customWidth="1"/>
    <col min="2" max="13" width="0.875" style="2" customWidth="1"/>
    <col min="14" max="14" width="2.25390625" style="2" customWidth="1"/>
    <col min="15" max="25" width="0.875" style="2" customWidth="1"/>
    <col min="26" max="26" width="12.00390625" style="2" customWidth="1"/>
    <col min="27" max="54" width="0.875" style="2" customWidth="1"/>
    <col min="55" max="55" width="1.37890625" style="2" customWidth="1"/>
    <col min="56" max="56" width="2.875" style="2" hidden="1" customWidth="1"/>
    <col min="57" max="73" width="0.875" style="2" customWidth="1"/>
    <col min="74" max="74" width="4.25390625" style="2" customWidth="1"/>
    <col min="75" max="79" width="0.875" style="2" customWidth="1"/>
    <col min="80" max="80" width="0.12890625" style="2" customWidth="1"/>
    <col min="81" max="82" width="0.875" style="2" hidden="1" customWidth="1"/>
    <col min="83" max="83" width="0.74609375" style="2" customWidth="1"/>
    <col min="84" max="84" width="1.37890625" style="2" customWidth="1"/>
    <col min="85" max="85" width="0.2421875" style="2" hidden="1" customWidth="1"/>
    <col min="86" max="88" width="0.875" style="2" hidden="1" customWidth="1"/>
    <col min="89" max="95" width="0.875" style="2" customWidth="1"/>
    <col min="96" max="98" width="0.875" style="2" hidden="1" customWidth="1"/>
    <col min="99" max="105" width="0.875" style="2" customWidth="1"/>
    <col min="106" max="106" width="0.74609375" style="2" customWidth="1"/>
    <col min="107" max="107" width="0.875" style="2" customWidth="1"/>
    <col min="108" max="108" width="2.125" style="2" customWidth="1"/>
    <col min="109" max="118" width="0.875" style="2" customWidth="1"/>
    <col min="119" max="119" width="0.37109375" style="2" customWidth="1"/>
    <col min="120" max="120" width="0.875" style="2" hidden="1" customWidth="1"/>
    <col min="121" max="121" width="0.875" style="2" customWidth="1"/>
    <col min="122" max="122" width="1.00390625" style="2" customWidth="1"/>
    <col min="123" max="128" width="0.875" style="2" customWidth="1"/>
    <col min="129" max="129" width="0.875" style="2" hidden="1" customWidth="1"/>
    <col min="130" max="16384" width="0.875" style="2" customWidth="1"/>
  </cols>
  <sheetData>
    <row r="1" spans="2:129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4" t="s">
        <v>0</v>
      </c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</row>
    <row r="2" spans="2:129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625" t="s">
        <v>705</v>
      </c>
      <c r="BM2" s="625"/>
      <c r="BN2" s="625"/>
      <c r="BO2" s="625"/>
      <c r="BP2" s="625"/>
      <c r="BQ2" s="625"/>
      <c r="BR2" s="625"/>
      <c r="BS2" s="625"/>
      <c r="BT2" s="625"/>
      <c r="BU2" s="625"/>
      <c r="BV2" s="625"/>
      <c r="BW2" s="625"/>
      <c r="BX2" s="625"/>
      <c r="BY2" s="625"/>
      <c r="BZ2" s="625"/>
      <c r="CA2" s="625"/>
      <c r="CB2" s="625"/>
      <c r="CC2" s="625"/>
      <c r="CD2" s="625"/>
      <c r="CE2" s="625"/>
      <c r="CF2" s="625"/>
      <c r="CG2" s="625"/>
      <c r="CH2" s="625"/>
      <c r="CI2" s="625"/>
      <c r="CJ2" s="625"/>
      <c r="CK2" s="625"/>
      <c r="CL2" s="625"/>
      <c r="CM2" s="625"/>
      <c r="CN2" s="625"/>
      <c r="CO2" s="625"/>
      <c r="CP2" s="625"/>
      <c r="CQ2" s="625"/>
      <c r="CR2" s="625"/>
      <c r="CS2" s="625"/>
      <c r="CT2" s="625"/>
      <c r="CU2" s="625"/>
      <c r="CV2" s="625"/>
      <c r="CW2" s="625"/>
      <c r="CX2" s="625"/>
      <c r="CY2" s="625"/>
      <c r="CZ2" s="625"/>
      <c r="DA2" s="625"/>
      <c r="DB2" s="625"/>
      <c r="DC2" s="625"/>
      <c r="DD2" s="625"/>
      <c r="DE2" s="625"/>
      <c r="DF2" s="625"/>
      <c r="DG2" s="625"/>
      <c r="DH2" s="625"/>
      <c r="DI2" s="625"/>
      <c r="DJ2" s="625"/>
      <c r="DK2" s="625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2:129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2:128" ht="15.75">
      <c r="B4" s="674" t="s">
        <v>1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  <c r="BS4" s="674"/>
      <c r="BT4" s="674"/>
      <c r="BU4" s="674"/>
      <c r="BV4" s="674"/>
      <c r="BW4" s="674"/>
      <c r="BX4" s="674"/>
      <c r="BY4" s="674"/>
      <c r="BZ4" s="674"/>
      <c r="CA4" s="674"/>
      <c r="CB4" s="674"/>
      <c r="CC4" s="674"/>
      <c r="CD4" s="674"/>
      <c r="CE4" s="674"/>
      <c r="CF4" s="674"/>
      <c r="CG4" s="674"/>
      <c r="CH4" s="674"/>
      <c r="CI4" s="674"/>
      <c r="CJ4" s="674"/>
      <c r="CK4" s="674"/>
      <c r="CL4" s="674"/>
      <c r="CM4" s="674"/>
      <c r="CN4" s="674"/>
      <c r="CO4" s="674"/>
      <c r="CP4" s="674"/>
      <c r="CQ4" s="674"/>
      <c r="CR4" s="674"/>
      <c r="CS4" s="674"/>
      <c r="CT4" s="674"/>
      <c r="CU4" s="674"/>
      <c r="CV4" s="674"/>
      <c r="CW4" s="674"/>
      <c r="CX4" s="674"/>
      <c r="CY4" s="674"/>
      <c r="CZ4" s="674"/>
      <c r="DA4" s="674"/>
      <c r="DB4" s="674"/>
      <c r="DC4" s="674"/>
      <c r="DD4" s="674"/>
      <c r="DE4" s="674"/>
      <c r="DF4" s="674"/>
      <c r="DG4" s="674"/>
      <c r="DH4" s="674"/>
      <c r="DI4" s="674"/>
      <c r="DJ4" s="674"/>
      <c r="DK4" s="674"/>
      <c r="DL4" s="674"/>
      <c r="DM4" s="674"/>
      <c r="DN4" s="674"/>
      <c r="DO4" s="674"/>
      <c r="DP4" s="674"/>
      <c r="DQ4" s="674"/>
      <c r="DR4" s="674"/>
      <c r="DS4" s="674"/>
      <c r="DT4" s="674"/>
      <c r="DU4" s="674"/>
      <c r="DV4" s="674"/>
      <c r="DW4" s="674"/>
      <c r="DX4" s="674"/>
    </row>
    <row r="5" spans="40:69" ht="12.75">
      <c r="AN5" s="6"/>
      <c r="AO5" s="6"/>
      <c r="AP5" s="7" t="s">
        <v>2</v>
      </c>
      <c r="AQ5" s="675" t="s">
        <v>297</v>
      </c>
      <c r="AR5" s="675"/>
      <c r="AS5" s="675"/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6">
        <v>201</v>
      </c>
      <c r="BI5" s="676"/>
      <c r="BJ5" s="676"/>
      <c r="BK5" s="676"/>
      <c r="BL5" s="676"/>
      <c r="BM5" s="675" t="s">
        <v>3</v>
      </c>
      <c r="BN5" s="675"/>
      <c r="BO5" s="675"/>
      <c r="BP5" s="6" t="s">
        <v>4</v>
      </c>
      <c r="BQ5" s="6"/>
    </row>
    <row r="6" spans="55:128" ht="13.5" thickBot="1">
      <c r="BC6" s="6"/>
      <c r="BN6" s="3"/>
      <c r="DG6" s="669" t="s">
        <v>5</v>
      </c>
      <c r="DH6" s="670"/>
      <c r="DI6" s="670"/>
      <c r="DJ6" s="670"/>
      <c r="DK6" s="670"/>
      <c r="DL6" s="670"/>
      <c r="DM6" s="670"/>
      <c r="DN6" s="670"/>
      <c r="DO6" s="670"/>
      <c r="DP6" s="670"/>
      <c r="DQ6" s="670"/>
      <c r="DR6" s="670"/>
      <c r="DS6" s="670"/>
      <c r="DT6" s="670"/>
      <c r="DU6" s="670"/>
      <c r="DV6" s="670"/>
      <c r="DW6" s="670"/>
      <c r="DX6" s="671"/>
    </row>
    <row r="7" spans="88:128" ht="12.75">
      <c r="CJ7" s="8" t="s">
        <v>6</v>
      </c>
      <c r="CK7" s="8"/>
      <c r="CL7" s="8"/>
      <c r="CM7" s="8"/>
      <c r="CN7" s="8"/>
      <c r="CO7" s="9" t="s">
        <v>7</v>
      </c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G7" s="659" t="s">
        <v>8</v>
      </c>
      <c r="DH7" s="660"/>
      <c r="DI7" s="660"/>
      <c r="DJ7" s="660"/>
      <c r="DK7" s="660"/>
      <c r="DL7" s="660"/>
      <c r="DM7" s="660"/>
      <c r="DN7" s="660"/>
      <c r="DO7" s="660"/>
      <c r="DP7" s="660"/>
      <c r="DQ7" s="660"/>
      <c r="DR7" s="660"/>
      <c r="DS7" s="660"/>
      <c r="DT7" s="660"/>
      <c r="DU7" s="660"/>
      <c r="DV7" s="660"/>
      <c r="DW7" s="660"/>
      <c r="DX7" s="661"/>
    </row>
    <row r="8" spans="82:128" ht="12.75">
      <c r="CD8" s="9" t="s">
        <v>9</v>
      </c>
      <c r="CJ8" s="8" t="s">
        <v>10</v>
      </c>
      <c r="CL8" s="8"/>
      <c r="CM8" s="8"/>
      <c r="CN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G8" s="521" t="s">
        <v>11</v>
      </c>
      <c r="DH8" s="511"/>
      <c r="DI8" s="511"/>
      <c r="DJ8" s="511"/>
      <c r="DK8" s="511"/>
      <c r="DL8" s="673"/>
      <c r="DM8" s="663" t="s">
        <v>219</v>
      </c>
      <c r="DN8" s="511"/>
      <c r="DO8" s="511"/>
      <c r="DP8" s="511"/>
      <c r="DQ8" s="511"/>
      <c r="DR8" s="673"/>
      <c r="DS8" s="663" t="s">
        <v>12</v>
      </c>
      <c r="DT8" s="511"/>
      <c r="DU8" s="511"/>
      <c r="DV8" s="511"/>
      <c r="DW8" s="511"/>
      <c r="DX8" s="512"/>
    </row>
    <row r="9" spans="2:128" ht="12.75">
      <c r="B9" s="2" t="s">
        <v>13</v>
      </c>
      <c r="O9" s="664" t="s">
        <v>14</v>
      </c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664"/>
      <c r="AO9" s="664"/>
      <c r="AP9" s="664"/>
      <c r="AQ9" s="664"/>
      <c r="AR9" s="664"/>
      <c r="AS9" s="664"/>
      <c r="AT9" s="664"/>
      <c r="AU9" s="664"/>
      <c r="AV9" s="664"/>
      <c r="AW9" s="664"/>
      <c r="AX9" s="664"/>
      <c r="AY9" s="664"/>
      <c r="AZ9" s="664"/>
      <c r="BA9" s="664"/>
      <c r="BB9" s="664"/>
      <c r="BC9" s="664"/>
      <c r="BD9" s="664"/>
      <c r="BE9" s="664"/>
      <c r="BF9" s="664"/>
      <c r="BG9" s="664"/>
      <c r="BH9" s="664"/>
      <c r="BI9" s="664"/>
      <c r="BJ9" s="664"/>
      <c r="BK9" s="664"/>
      <c r="BL9" s="664"/>
      <c r="BM9" s="664"/>
      <c r="BN9" s="664"/>
      <c r="BO9" s="664"/>
      <c r="BP9" s="664"/>
      <c r="BQ9" s="664"/>
      <c r="BR9" s="664"/>
      <c r="BS9" s="664"/>
      <c r="BT9" s="664"/>
      <c r="BU9" s="664"/>
      <c r="BV9" s="664"/>
      <c r="CJ9" s="8" t="s">
        <v>15</v>
      </c>
      <c r="CK9" s="8"/>
      <c r="CL9" s="8"/>
      <c r="CM9" s="8"/>
      <c r="CN9" s="8"/>
      <c r="CO9" s="8"/>
      <c r="CP9" s="8"/>
      <c r="CQ9" s="8"/>
      <c r="CR9" s="8"/>
      <c r="CS9" s="9" t="s">
        <v>15</v>
      </c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G9" s="521" t="s">
        <v>16</v>
      </c>
      <c r="DH9" s="511"/>
      <c r="DI9" s="511"/>
      <c r="DJ9" s="511"/>
      <c r="DK9" s="511"/>
      <c r="DL9" s="511"/>
      <c r="DM9" s="511"/>
      <c r="DN9" s="511"/>
      <c r="DO9" s="511"/>
      <c r="DP9" s="511"/>
      <c r="DQ9" s="511"/>
      <c r="DR9" s="511"/>
      <c r="DS9" s="511"/>
      <c r="DT9" s="511"/>
      <c r="DU9" s="511"/>
      <c r="DV9" s="511"/>
      <c r="DW9" s="511"/>
      <c r="DX9" s="512"/>
    </row>
    <row r="10" spans="2:128" ht="12.75">
      <c r="B10" s="2" t="s">
        <v>17</v>
      </c>
      <c r="CJ10" s="8" t="s">
        <v>18</v>
      </c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9" t="s">
        <v>18</v>
      </c>
      <c r="DA10" s="8"/>
      <c r="DB10" s="8"/>
      <c r="DC10" s="8"/>
      <c r="DD10" s="8"/>
      <c r="DG10" s="521" t="s">
        <v>19</v>
      </c>
      <c r="DH10" s="511"/>
      <c r="DI10" s="511"/>
      <c r="DJ10" s="511"/>
      <c r="DK10" s="511"/>
      <c r="DL10" s="511"/>
      <c r="DM10" s="511"/>
      <c r="DN10" s="511"/>
      <c r="DO10" s="511"/>
      <c r="DP10" s="511"/>
      <c r="DQ10" s="511"/>
      <c r="DR10" s="511"/>
      <c r="DS10" s="511"/>
      <c r="DT10" s="511"/>
      <c r="DU10" s="511"/>
      <c r="DV10" s="511"/>
      <c r="DW10" s="511"/>
      <c r="DX10" s="512"/>
    </row>
    <row r="11" spans="2:128" ht="12.75">
      <c r="B11" s="2" t="s">
        <v>20</v>
      </c>
      <c r="U11" s="10"/>
      <c r="V11" s="10"/>
      <c r="W11" s="10"/>
      <c r="X11" s="10"/>
      <c r="Y11" s="10"/>
      <c r="Z11" s="10"/>
      <c r="AA11" s="664" t="s">
        <v>21</v>
      </c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664"/>
      <c r="AP11" s="664"/>
      <c r="AQ11" s="664"/>
      <c r="AR11" s="664"/>
      <c r="AS11" s="664"/>
      <c r="AT11" s="664"/>
      <c r="AU11" s="664"/>
      <c r="AV11" s="664"/>
      <c r="AW11" s="664"/>
      <c r="AX11" s="664"/>
      <c r="AY11" s="664"/>
      <c r="AZ11" s="664"/>
      <c r="BA11" s="664"/>
      <c r="BB11" s="664"/>
      <c r="BC11" s="664"/>
      <c r="BD11" s="664"/>
      <c r="BE11" s="664"/>
      <c r="BF11" s="664"/>
      <c r="BG11" s="664"/>
      <c r="BH11" s="664"/>
      <c r="BI11" s="664"/>
      <c r="BJ11" s="664"/>
      <c r="BK11" s="664"/>
      <c r="BL11" s="664"/>
      <c r="BM11" s="664"/>
      <c r="BN11" s="664"/>
      <c r="BO11" s="664"/>
      <c r="BP11" s="664"/>
      <c r="BQ11" s="664"/>
      <c r="BR11" s="664"/>
      <c r="BS11" s="664"/>
      <c r="BT11" s="664"/>
      <c r="BU11" s="664"/>
      <c r="BV11" s="664"/>
      <c r="CJ11" s="8" t="s">
        <v>22</v>
      </c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9" t="s">
        <v>22</v>
      </c>
      <c r="CX11" s="8"/>
      <c r="CY11" s="8"/>
      <c r="CZ11" s="8"/>
      <c r="DA11" s="8"/>
      <c r="DB11" s="8"/>
      <c r="DC11" s="8"/>
      <c r="DD11" s="8"/>
      <c r="DG11" s="521" t="s">
        <v>23</v>
      </c>
      <c r="DH11" s="511"/>
      <c r="DI11" s="511"/>
      <c r="DJ11" s="511"/>
      <c r="DK11" s="511"/>
      <c r="DL11" s="511"/>
      <c r="DM11" s="511"/>
      <c r="DN11" s="511"/>
      <c r="DO11" s="511"/>
      <c r="DP11" s="511"/>
      <c r="DQ11" s="511"/>
      <c r="DR11" s="511"/>
      <c r="DS11" s="511"/>
      <c r="DT11" s="511"/>
      <c r="DU11" s="511"/>
      <c r="DV11" s="511"/>
      <c r="DW11" s="511"/>
      <c r="DX11" s="512"/>
    </row>
    <row r="12" spans="2:128" ht="12.75">
      <c r="B12" s="2" t="s">
        <v>24</v>
      </c>
      <c r="BB12" s="665"/>
      <c r="BC12" s="665"/>
      <c r="BD12" s="665"/>
      <c r="BE12" s="665"/>
      <c r="BF12" s="665"/>
      <c r="BG12" s="665"/>
      <c r="BH12" s="665"/>
      <c r="BI12" s="665"/>
      <c r="BJ12" s="665"/>
      <c r="BK12" s="665"/>
      <c r="BL12" s="665"/>
      <c r="BM12" s="665"/>
      <c r="BN12" s="665"/>
      <c r="BO12" s="665"/>
      <c r="BP12" s="665"/>
      <c r="BQ12" s="665"/>
      <c r="BR12" s="665"/>
      <c r="BS12" s="665"/>
      <c r="BT12" s="665"/>
      <c r="BU12" s="665"/>
      <c r="BV12" s="665"/>
      <c r="CM12" s="9" t="s">
        <v>25</v>
      </c>
      <c r="DG12" s="666" t="s">
        <v>26</v>
      </c>
      <c r="DH12" s="655"/>
      <c r="DI12" s="655"/>
      <c r="DJ12" s="655"/>
      <c r="DK12" s="655"/>
      <c r="DL12" s="655"/>
      <c r="DM12" s="655"/>
      <c r="DN12" s="655"/>
      <c r="DO12" s="667"/>
      <c r="DP12" s="654" t="s">
        <v>27</v>
      </c>
      <c r="DQ12" s="655"/>
      <c r="DR12" s="655"/>
      <c r="DS12" s="655"/>
      <c r="DT12" s="655"/>
      <c r="DU12" s="655"/>
      <c r="DV12" s="655"/>
      <c r="DW12" s="655"/>
      <c r="DX12" s="656"/>
    </row>
    <row r="13" spans="2:128" ht="12.75">
      <c r="B13" s="632" t="s">
        <v>28</v>
      </c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  <c r="BC13" s="632"/>
      <c r="BD13" s="632"/>
      <c r="BE13" s="632"/>
      <c r="BF13" s="632"/>
      <c r="BG13" s="632"/>
      <c r="BH13" s="632"/>
      <c r="BI13" s="632"/>
      <c r="BJ13" s="632"/>
      <c r="BK13" s="632"/>
      <c r="BL13" s="632"/>
      <c r="BM13" s="632"/>
      <c r="BN13" s="632"/>
      <c r="CJ13" s="8" t="s">
        <v>25</v>
      </c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G13" s="605"/>
      <c r="DH13" s="606"/>
      <c r="DI13" s="606"/>
      <c r="DJ13" s="606"/>
      <c r="DK13" s="606"/>
      <c r="DL13" s="606"/>
      <c r="DM13" s="606"/>
      <c r="DN13" s="606"/>
      <c r="DO13" s="668"/>
      <c r="DP13" s="657"/>
      <c r="DQ13" s="606"/>
      <c r="DR13" s="606"/>
      <c r="DS13" s="606"/>
      <c r="DT13" s="606"/>
      <c r="DU13" s="606"/>
      <c r="DV13" s="606"/>
      <c r="DW13" s="606"/>
      <c r="DX13" s="658"/>
    </row>
    <row r="14" spans="2:128" ht="13.5" thickBot="1">
      <c r="B14" s="2" t="s">
        <v>29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CJ14" s="8" t="s">
        <v>30</v>
      </c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9" t="s">
        <v>30</v>
      </c>
      <c r="CW14" s="8"/>
      <c r="CY14" s="8"/>
      <c r="CZ14" s="8"/>
      <c r="DA14" s="8"/>
      <c r="DB14" s="8"/>
      <c r="DC14" s="8"/>
      <c r="DD14" s="8"/>
      <c r="DG14" s="634" t="s">
        <v>31</v>
      </c>
      <c r="DH14" s="635"/>
      <c r="DI14" s="635"/>
      <c r="DJ14" s="635"/>
      <c r="DK14" s="635"/>
      <c r="DL14" s="635"/>
      <c r="DM14" s="635"/>
      <c r="DN14" s="635"/>
      <c r="DO14" s="635"/>
      <c r="DP14" s="635"/>
      <c r="DQ14" s="635"/>
      <c r="DR14" s="635"/>
      <c r="DS14" s="635"/>
      <c r="DT14" s="635"/>
      <c r="DU14" s="635"/>
      <c r="DV14" s="635"/>
      <c r="DW14" s="635"/>
      <c r="DX14" s="662"/>
    </row>
    <row r="15" spans="2:128" ht="12.75">
      <c r="B15" s="2" t="s">
        <v>32</v>
      </c>
      <c r="AA15" s="621" t="s">
        <v>33</v>
      </c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21"/>
      <c r="BB15" s="621"/>
      <c r="BC15" s="621"/>
      <c r="BD15" s="621"/>
      <c r="BE15" s="621"/>
      <c r="BF15" s="621"/>
      <c r="BG15" s="621"/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21"/>
      <c r="CG15" s="621"/>
      <c r="CH15" s="621"/>
      <c r="CI15" s="621"/>
      <c r="CJ15" s="621"/>
      <c r="CK15" s="621"/>
      <c r="CL15" s="621"/>
      <c r="CM15" s="621"/>
      <c r="CN15" s="621"/>
      <c r="CO15" s="621"/>
      <c r="CP15" s="621"/>
      <c r="CQ15" s="621"/>
      <c r="CR15" s="621"/>
      <c r="CS15" s="621"/>
      <c r="CT15" s="621"/>
      <c r="CU15" s="621"/>
      <c r="CV15" s="621"/>
      <c r="CW15" s="621"/>
      <c r="CX15" s="621"/>
      <c r="CY15" s="621"/>
      <c r="CZ15" s="621"/>
      <c r="DA15" s="621"/>
      <c r="DB15" s="621"/>
      <c r="DC15" s="621"/>
      <c r="DD15" s="621"/>
      <c r="DE15" s="621"/>
      <c r="DF15" s="621"/>
      <c r="DG15" s="621"/>
      <c r="DH15" s="621"/>
      <c r="DI15" s="621"/>
      <c r="DJ15" s="621"/>
      <c r="DK15" s="621"/>
      <c r="DL15" s="621"/>
      <c r="DM15" s="621"/>
      <c r="DN15" s="621"/>
      <c r="DO15" s="621"/>
      <c r="DP15" s="621"/>
      <c r="DQ15" s="621"/>
      <c r="DR15" s="621"/>
      <c r="DS15" s="621"/>
      <c r="DT15" s="621"/>
      <c r="DU15" s="621"/>
      <c r="DV15" s="621"/>
      <c r="DW15" s="621"/>
      <c r="DX15" s="621"/>
    </row>
    <row r="16" ht="13.5" thickBot="1"/>
    <row r="17" spans="65:128" ht="12.75">
      <c r="BM17" s="2" t="s">
        <v>34</v>
      </c>
      <c r="DG17" s="659"/>
      <c r="DH17" s="660"/>
      <c r="DI17" s="660"/>
      <c r="DJ17" s="660"/>
      <c r="DK17" s="660"/>
      <c r="DL17" s="660"/>
      <c r="DM17" s="660"/>
      <c r="DN17" s="660"/>
      <c r="DO17" s="660"/>
      <c r="DP17" s="660"/>
      <c r="DQ17" s="660"/>
      <c r="DR17" s="660"/>
      <c r="DS17" s="660"/>
      <c r="DT17" s="660"/>
      <c r="DU17" s="660"/>
      <c r="DV17" s="660"/>
      <c r="DW17" s="660"/>
      <c r="DX17" s="661"/>
    </row>
    <row r="18" spans="65:128" ht="13.5" thickBot="1">
      <c r="BM18" s="2" t="s">
        <v>35</v>
      </c>
      <c r="DG18" s="634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62"/>
    </row>
    <row r="19" ht="13.5" thickBot="1"/>
    <row r="20" spans="1:128" ht="26.25" customHeight="1">
      <c r="A20" s="12" t="s">
        <v>36</v>
      </c>
      <c r="B20" s="699" t="s">
        <v>37</v>
      </c>
      <c r="C20" s="699"/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700"/>
      <c r="BE20" s="586" t="s">
        <v>38</v>
      </c>
      <c r="BF20" s="587"/>
      <c r="BG20" s="587"/>
      <c r="BH20" s="587"/>
      <c r="BI20" s="587"/>
      <c r="BJ20" s="587"/>
      <c r="BK20" s="587"/>
      <c r="BL20" s="587"/>
      <c r="BM20" s="587"/>
      <c r="BN20" s="587"/>
      <c r="BO20" s="588"/>
      <c r="BP20" s="586" t="s">
        <v>711</v>
      </c>
      <c r="BQ20" s="587"/>
      <c r="BR20" s="587"/>
      <c r="BS20" s="587"/>
      <c r="BT20" s="587"/>
      <c r="BU20" s="587"/>
      <c r="BV20" s="587"/>
      <c r="BW20" s="587"/>
      <c r="BX20" s="587"/>
      <c r="BY20" s="587"/>
      <c r="BZ20" s="587"/>
      <c r="CA20" s="587"/>
      <c r="CB20" s="587"/>
      <c r="CC20" s="587"/>
      <c r="CD20" s="587"/>
      <c r="CE20" s="587"/>
      <c r="CF20" s="587"/>
      <c r="CG20" s="587"/>
      <c r="CH20" s="587"/>
      <c r="CI20" s="587"/>
      <c r="CJ20" s="588"/>
      <c r="CK20" s="586" t="s">
        <v>39</v>
      </c>
      <c r="CL20" s="587"/>
      <c r="CM20" s="587"/>
      <c r="CN20" s="587"/>
      <c r="CO20" s="587"/>
      <c r="CP20" s="587"/>
      <c r="CQ20" s="587"/>
      <c r="CR20" s="587"/>
      <c r="CS20" s="587"/>
      <c r="CT20" s="587"/>
      <c r="CU20" s="587"/>
      <c r="CV20" s="587"/>
      <c r="CW20" s="587"/>
      <c r="CX20" s="587"/>
      <c r="CY20" s="587"/>
      <c r="CZ20" s="587"/>
      <c r="DA20" s="587"/>
      <c r="DB20" s="587"/>
      <c r="DC20" s="587"/>
      <c r="DD20" s="588"/>
      <c r="DE20" s="586" t="s">
        <v>40</v>
      </c>
      <c r="DF20" s="587"/>
      <c r="DG20" s="587"/>
      <c r="DH20" s="587"/>
      <c r="DI20" s="587"/>
      <c r="DJ20" s="587"/>
      <c r="DK20" s="587"/>
      <c r="DL20" s="587"/>
      <c r="DM20" s="587"/>
      <c r="DN20" s="587"/>
      <c r="DO20" s="587"/>
      <c r="DP20" s="587"/>
      <c r="DQ20" s="587"/>
      <c r="DR20" s="587"/>
      <c r="DS20" s="587"/>
      <c r="DT20" s="587"/>
      <c r="DU20" s="587"/>
      <c r="DV20" s="587"/>
      <c r="DW20" s="587"/>
      <c r="DX20" s="626"/>
    </row>
    <row r="21" spans="1:128" ht="13.5" thickBot="1">
      <c r="A21" s="14"/>
      <c r="B21" s="665">
        <v>1</v>
      </c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5"/>
      <c r="AC21" s="665"/>
      <c r="AD21" s="665"/>
      <c r="AE21" s="665"/>
      <c r="AF21" s="665"/>
      <c r="AG21" s="665"/>
      <c r="AH21" s="665"/>
      <c r="AI21" s="665"/>
      <c r="AJ21" s="665"/>
      <c r="AK21" s="665"/>
      <c r="AL21" s="665"/>
      <c r="AM21" s="665"/>
      <c r="AN21" s="665"/>
      <c r="AO21" s="665"/>
      <c r="AP21" s="665"/>
      <c r="AQ21" s="665"/>
      <c r="AR21" s="665"/>
      <c r="AS21" s="665"/>
      <c r="AT21" s="665"/>
      <c r="AU21" s="665"/>
      <c r="AV21" s="665"/>
      <c r="AW21" s="665"/>
      <c r="AX21" s="665"/>
      <c r="AY21" s="665"/>
      <c r="AZ21" s="665"/>
      <c r="BA21" s="665"/>
      <c r="BB21" s="665"/>
      <c r="BC21" s="665"/>
      <c r="BD21" s="693"/>
      <c r="BE21" s="694">
        <v>2</v>
      </c>
      <c r="BF21" s="695"/>
      <c r="BG21" s="695"/>
      <c r="BH21" s="695"/>
      <c r="BI21" s="695"/>
      <c r="BJ21" s="695"/>
      <c r="BK21" s="695"/>
      <c r="BL21" s="695"/>
      <c r="BM21" s="695"/>
      <c r="BN21" s="695"/>
      <c r="BO21" s="696"/>
      <c r="BP21" s="669">
        <v>3</v>
      </c>
      <c r="BQ21" s="670"/>
      <c r="BR21" s="670"/>
      <c r="BS21" s="670"/>
      <c r="BT21" s="670"/>
      <c r="BU21" s="670"/>
      <c r="BV21" s="670"/>
      <c r="BW21" s="670"/>
      <c r="BX21" s="670"/>
      <c r="BY21" s="670"/>
      <c r="BZ21" s="670"/>
      <c r="CA21" s="670"/>
      <c r="CB21" s="670"/>
      <c r="CC21" s="670"/>
      <c r="CD21" s="670"/>
      <c r="CE21" s="670"/>
      <c r="CF21" s="670"/>
      <c r="CG21" s="670"/>
      <c r="CH21" s="670"/>
      <c r="CI21" s="670"/>
      <c r="CJ21" s="671"/>
      <c r="CK21" s="669">
        <v>4</v>
      </c>
      <c r="CL21" s="670"/>
      <c r="CM21" s="670"/>
      <c r="CN21" s="670"/>
      <c r="CO21" s="670"/>
      <c r="CP21" s="670"/>
      <c r="CQ21" s="670"/>
      <c r="CR21" s="670"/>
      <c r="CS21" s="670"/>
      <c r="CT21" s="670"/>
      <c r="CU21" s="670"/>
      <c r="CV21" s="670"/>
      <c r="CW21" s="670"/>
      <c r="CX21" s="670"/>
      <c r="CY21" s="670"/>
      <c r="CZ21" s="670"/>
      <c r="DA21" s="670"/>
      <c r="DB21" s="670"/>
      <c r="DC21" s="670"/>
      <c r="DD21" s="670"/>
      <c r="DE21" s="669">
        <v>5</v>
      </c>
      <c r="DF21" s="670"/>
      <c r="DG21" s="670"/>
      <c r="DH21" s="670"/>
      <c r="DI21" s="670"/>
      <c r="DJ21" s="670"/>
      <c r="DK21" s="670"/>
      <c r="DL21" s="670"/>
      <c r="DM21" s="670"/>
      <c r="DN21" s="670"/>
      <c r="DO21" s="670"/>
      <c r="DP21" s="670"/>
      <c r="DQ21" s="670"/>
      <c r="DR21" s="670"/>
      <c r="DS21" s="670"/>
      <c r="DT21" s="670"/>
      <c r="DU21" s="670"/>
      <c r="DV21" s="670"/>
      <c r="DW21" s="670"/>
      <c r="DX21" s="672"/>
    </row>
    <row r="22" spans="1:128" ht="25.5" customHeight="1">
      <c r="A22" s="1698">
        <v>5100</v>
      </c>
      <c r="B22" s="608" t="s">
        <v>41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8"/>
      <c r="AO22" s="608"/>
      <c r="AP22" s="608"/>
      <c r="AQ22" s="608"/>
      <c r="AR22" s="608"/>
      <c r="AS22" s="608"/>
      <c r="AT22" s="608"/>
      <c r="AU22" s="608"/>
      <c r="AV22" s="608"/>
      <c r="AW22" s="608"/>
      <c r="AX22" s="608"/>
      <c r="AY22" s="608"/>
      <c r="AZ22" s="608"/>
      <c r="BA22" s="608"/>
      <c r="BB22" s="608"/>
      <c r="BC22" s="608"/>
      <c r="BD22" s="608"/>
      <c r="BE22" s="603" t="s">
        <v>42</v>
      </c>
      <c r="BF22" s="604"/>
      <c r="BG22" s="604"/>
      <c r="BH22" s="604"/>
      <c r="BI22" s="604"/>
      <c r="BJ22" s="604"/>
      <c r="BK22" s="604"/>
      <c r="BL22" s="604"/>
      <c r="BM22" s="604"/>
      <c r="BN22" s="604"/>
      <c r="BO22" s="604"/>
      <c r="BP22" s="509">
        <f>BP24</f>
        <v>49</v>
      </c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5"/>
      <c r="CJ22" s="16"/>
      <c r="CK22" s="509">
        <f>CK24</f>
        <v>44</v>
      </c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5"/>
      <c r="DE22" s="504">
        <f>DE24</f>
        <v>40</v>
      </c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  <c r="DX22" s="505"/>
    </row>
    <row r="23" spans="1:128" ht="12.75">
      <c r="A23" s="1699"/>
      <c r="B23" s="570" t="s">
        <v>268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18"/>
      <c r="BE23" s="605"/>
      <c r="BF23" s="606"/>
      <c r="BG23" s="606"/>
      <c r="BH23" s="606"/>
      <c r="BI23" s="606"/>
      <c r="BJ23" s="606"/>
      <c r="BK23" s="606"/>
      <c r="BL23" s="606"/>
      <c r="BM23" s="606"/>
      <c r="BN23" s="606"/>
      <c r="BO23" s="606"/>
      <c r="BP23" s="506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499"/>
      <c r="CJ23" s="16"/>
      <c r="CK23" s="506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499"/>
      <c r="DE23" s="507"/>
      <c r="DF23" s="507"/>
      <c r="DG23" s="507"/>
      <c r="DH23" s="507"/>
      <c r="DI23" s="507"/>
      <c r="DJ23" s="507"/>
      <c r="DK23" s="507"/>
      <c r="DL23" s="507"/>
      <c r="DM23" s="507"/>
      <c r="DN23" s="507"/>
      <c r="DO23" s="507"/>
      <c r="DP23" s="507"/>
      <c r="DQ23" s="507"/>
      <c r="DR23" s="507"/>
      <c r="DS23" s="507"/>
      <c r="DT23" s="507"/>
      <c r="DU23" s="507"/>
      <c r="DV23" s="507"/>
      <c r="DW23" s="507"/>
      <c r="DX23" s="499"/>
    </row>
    <row r="24" spans="1:128" ht="25.5" customHeight="1">
      <c r="A24" s="1700"/>
      <c r="B24" s="555" t="s">
        <v>43</v>
      </c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5"/>
      <c r="AL24" s="555"/>
      <c r="AM24" s="555"/>
      <c r="AN24" s="555"/>
      <c r="AO24" s="555"/>
      <c r="AP24" s="555"/>
      <c r="AQ24" s="555"/>
      <c r="AR24" s="555"/>
      <c r="AS24" s="555"/>
      <c r="AT24" s="555"/>
      <c r="AU24" s="555"/>
      <c r="AV24" s="555"/>
      <c r="AW24" s="555"/>
      <c r="AX24" s="555"/>
      <c r="AY24" s="555"/>
      <c r="AZ24" s="555"/>
      <c r="BA24" s="555"/>
      <c r="BB24" s="555"/>
      <c r="BC24" s="542"/>
      <c r="BD24" s="19"/>
      <c r="BE24" s="666" t="s">
        <v>44</v>
      </c>
      <c r="BF24" s="655"/>
      <c r="BG24" s="655"/>
      <c r="BH24" s="655"/>
      <c r="BI24" s="655"/>
      <c r="BJ24" s="655"/>
      <c r="BK24" s="655"/>
      <c r="BL24" s="655"/>
      <c r="BM24" s="655"/>
      <c r="BN24" s="655"/>
      <c r="BO24" s="655"/>
      <c r="BP24" s="594">
        <v>49</v>
      </c>
      <c r="BQ24" s="595"/>
      <c r="BR24" s="595"/>
      <c r="BS24" s="595"/>
      <c r="BT24" s="595"/>
      <c r="BU24" s="595"/>
      <c r="BV24" s="595"/>
      <c r="BW24" s="595"/>
      <c r="BX24" s="595"/>
      <c r="BY24" s="595"/>
      <c r="BZ24" s="595"/>
      <c r="CA24" s="595"/>
      <c r="CB24" s="595"/>
      <c r="CC24" s="595"/>
      <c r="CD24" s="595"/>
      <c r="CE24" s="595"/>
      <c r="CF24" s="595"/>
      <c r="CG24" s="595"/>
      <c r="CH24" s="595"/>
      <c r="CI24" s="596"/>
      <c r="CJ24" s="16"/>
      <c r="CK24" s="594">
        <v>44</v>
      </c>
      <c r="CL24" s="595"/>
      <c r="CM24" s="595"/>
      <c r="CN24" s="595"/>
      <c r="CO24" s="595"/>
      <c r="CP24" s="595"/>
      <c r="CQ24" s="595"/>
      <c r="CR24" s="595"/>
      <c r="CS24" s="595"/>
      <c r="CT24" s="595"/>
      <c r="CU24" s="595"/>
      <c r="CV24" s="595"/>
      <c r="CW24" s="595"/>
      <c r="CX24" s="595"/>
      <c r="CY24" s="595"/>
      <c r="CZ24" s="595"/>
      <c r="DA24" s="595"/>
      <c r="DB24" s="595"/>
      <c r="DC24" s="595"/>
      <c r="DD24" s="596"/>
      <c r="DE24" s="630">
        <v>40</v>
      </c>
      <c r="DF24" s="630"/>
      <c r="DG24" s="630"/>
      <c r="DH24" s="630"/>
      <c r="DI24" s="630"/>
      <c r="DJ24" s="630"/>
      <c r="DK24" s="630"/>
      <c r="DL24" s="630"/>
      <c r="DM24" s="630"/>
      <c r="DN24" s="630"/>
      <c r="DO24" s="630"/>
      <c r="DP24" s="630"/>
      <c r="DQ24" s="630"/>
      <c r="DR24" s="630"/>
      <c r="DS24" s="630"/>
      <c r="DT24" s="630"/>
      <c r="DU24" s="630"/>
      <c r="DV24" s="630"/>
      <c r="DW24" s="630"/>
      <c r="DX24" s="631"/>
    </row>
    <row r="25" spans="1:128" ht="12.75">
      <c r="A25" s="475"/>
      <c r="B25" s="697" t="s">
        <v>45</v>
      </c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7"/>
      <c r="AV25" s="697"/>
      <c r="AW25" s="697"/>
      <c r="AX25" s="697"/>
      <c r="AY25" s="697"/>
      <c r="AZ25" s="697"/>
      <c r="BA25" s="697"/>
      <c r="BB25" s="697"/>
      <c r="BC25" s="698"/>
      <c r="BD25" s="20"/>
      <c r="BE25" s="521" t="s">
        <v>46</v>
      </c>
      <c r="BF25" s="511"/>
      <c r="BG25" s="511"/>
      <c r="BH25" s="511"/>
      <c r="BI25" s="511"/>
      <c r="BJ25" s="511"/>
      <c r="BK25" s="511"/>
      <c r="BL25" s="511"/>
      <c r="BM25" s="511"/>
      <c r="BN25" s="511"/>
      <c r="BO25" s="511"/>
      <c r="BP25" s="518">
        <v>0</v>
      </c>
      <c r="BQ25" s="519"/>
      <c r="BR25" s="519"/>
      <c r="BS25" s="519"/>
      <c r="BT25" s="519"/>
      <c r="BU25" s="519"/>
      <c r="BV25" s="519"/>
      <c r="BW25" s="519"/>
      <c r="BX25" s="519"/>
      <c r="BY25" s="519"/>
      <c r="BZ25" s="519"/>
      <c r="CA25" s="519"/>
      <c r="CB25" s="519"/>
      <c r="CC25" s="519"/>
      <c r="CD25" s="519"/>
      <c r="CE25" s="519"/>
      <c r="CF25" s="519"/>
      <c r="CG25" s="519"/>
      <c r="CH25" s="519"/>
      <c r="CI25" s="520"/>
      <c r="CJ25" s="16"/>
      <c r="CK25" s="518">
        <v>0</v>
      </c>
      <c r="CL25" s="519"/>
      <c r="CM25" s="519"/>
      <c r="CN25" s="519"/>
      <c r="CO25" s="519"/>
      <c r="CP25" s="519"/>
      <c r="CQ25" s="519"/>
      <c r="CR25" s="519"/>
      <c r="CS25" s="519"/>
      <c r="CT25" s="519"/>
      <c r="CU25" s="519"/>
      <c r="CV25" s="519"/>
      <c r="CW25" s="519"/>
      <c r="CX25" s="519"/>
      <c r="CY25" s="519"/>
      <c r="CZ25" s="519"/>
      <c r="DA25" s="519"/>
      <c r="DB25" s="519"/>
      <c r="DC25" s="519"/>
      <c r="DD25" s="520"/>
      <c r="DE25" s="518">
        <v>0</v>
      </c>
      <c r="DF25" s="519"/>
      <c r="DG25" s="519"/>
      <c r="DH25" s="519"/>
      <c r="DI25" s="519"/>
      <c r="DJ25" s="519"/>
      <c r="DK25" s="519"/>
      <c r="DL25" s="519"/>
      <c r="DM25" s="519"/>
      <c r="DN25" s="519"/>
      <c r="DO25" s="519"/>
      <c r="DP25" s="519"/>
      <c r="DQ25" s="519"/>
      <c r="DR25" s="519"/>
      <c r="DS25" s="519"/>
      <c r="DT25" s="519"/>
      <c r="DU25" s="519"/>
      <c r="DV25" s="519"/>
      <c r="DW25" s="519"/>
      <c r="DX25" s="520"/>
    </row>
    <row r="26" spans="1:128" ht="12.75" hidden="1">
      <c r="A26" s="475"/>
      <c r="B26" s="476"/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691"/>
      <c r="N26" s="691"/>
      <c r="O26" s="691"/>
      <c r="P26" s="691"/>
      <c r="Q26" s="691"/>
      <c r="R26" s="691"/>
      <c r="S26" s="691"/>
      <c r="T26" s="691"/>
      <c r="U26" s="691"/>
      <c r="V26" s="691"/>
      <c r="W26" s="691"/>
      <c r="X26" s="691"/>
      <c r="Y26" s="691"/>
      <c r="Z26" s="691"/>
      <c r="AA26" s="691"/>
      <c r="AB26" s="691"/>
      <c r="AC26" s="691"/>
      <c r="AD26" s="691"/>
      <c r="AE26" s="691"/>
      <c r="AF26" s="691"/>
      <c r="AG26" s="691"/>
      <c r="AH26" s="691"/>
      <c r="AI26" s="691"/>
      <c r="AJ26" s="691"/>
      <c r="AK26" s="691"/>
      <c r="AL26" s="691"/>
      <c r="AM26" s="691"/>
      <c r="AN26" s="691"/>
      <c r="AO26" s="691"/>
      <c r="AP26" s="691"/>
      <c r="AQ26" s="691"/>
      <c r="AR26" s="691"/>
      <c r="AS26" s="691"/>
      <c r="AT26" s="691"/>
      <c r="AU26" s="691"/>
      <c r="AV26" s="691"/>
      <c r="AW26" s="691"/>
      <c r="AX26" s="691"/>
      <c r="AY26" s="691"/>
      <c r="AZ26" s="691"/>
      <c r="BA26" s="691"/>
      <c r="BB26" s="691"/>
      <c r="BC26" s="692"/>
      <c r="BD26" s="19"/>
      <c r="BE26" s="605"/>
      <c r="BF26" s="606"/>
      <c r="BG26" s="606"/>
      <c r="BH26" s="606"/>
      <c r="BI26" s="606"/>
      <c r="BJ26" s="606"/>
      <c r="BK26" s="606"/>
      <c r="BL26" s="606"/>
      <c r="BM26" s="606"/>
      <c r="BN26" s="606"/>
      <c r="BO26" s="606"/>
      <c r="BP26" s="646"/>
      <c r="BQ26" s="630"/>
      <c r="BR26" s="630"/>
      <c r="BS26" s="630"/>
      <c r="BT26" s="630"/>
      <c r="BU26" s="630"/>
      <c r="BV26" s="630"/>
      <c r="BW26" s="630"/>
      <c r="BX26" s="630"/>
      <c r="BY26" s="630"/>
      <c r="BZ26" s="630"/>
      <c r="CA26" s="630"/>
      <c r="CB26" s="630"/>
      <c r="CC26" s="630"/>
      <c r="CD26" s="630"/>
      <c r="CE26" s="630"/>
      <c r="CF26" s="630"/>
      <c r="CG26" s="630"/>
      <c r="CH26" s="630"/>
      <c r="CI26" s="631"/>
      <c r="CJ26" s="16"/>
      <c r="CK26" s="594"/>
      <c r="CL26" s="595"/>
      <c r="CM26" s="595"/>
      <c r="CN26" s="595"/>
      <c r="CO26" s="595"/>
      <c r="CP26" s="595"/>
      <c r="CQ26" s="595"/>
      <c r="CR26" s="595"/>
      <c r="CS26" s="595"/>
      <c r="CT26" s="595"/>
      <c r="CU26" s="595"/>
      <c r="CV26" s="595"/>
      <c r="CW26" s="595"/>
      <c r="CX26" s="595"/>
      <c r="CY26" s="595"/>
      <c r="CZ26" s="595"/>
      <c r="DA26" s="595"/>
      <c r="DB26" s="595"/>
      <c r="DC26" s="595"/>
      <c r="DD26" s="596"/>
      <c r="DE26" s="630"/>
      <c r="DF26" s="630"/>
      <c r="DG26" s="630"/>
      <c r="DH26" s="630"/>
      <c r="DI26" s="630"/>
      <c r="DJ26" s="630"/>
      <c r="DK26" s="630"/>
      <c r="DL26" s="630"/>
      <c r="DM26" s="630"/>
      <c r="DN26" s="630"/>
      <c r="DO26" s="630"/>
      <c r="DP26" s="630"/>
      <c r="DQ26" s="630"/>
      <c r="DR26" s="630"/>
      <c r="DS26" s="630"/>
      <c r="DT26" s="630"/>
      <c r="DU26" s="630"/>
      <c r="DV26" s="630"/>
      <c r="DW26" s="630"/>
      <c r="DX26" s="631"/>
    </row>
    <row r="27" spans="1:128" ht="25.5" customHeight="1">
      <c r="A27" s="1699">
        <v>5200</v>
      </c>
      <c r="B27" s="567" t="s">
        <v>269</v>
      </c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7"/>
      <c r="AC27" s="567"/>
      <c r="AD27" s="567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41"/>
      <c r="BD27" s="19"/>
      <c r="BE27" s="521" t="s">
        <v>52</v>
      </c>
      <c r="BF27" s="511"/>
      <c r="BG27" s="511"/>
      <c r="BH27" s="511"/>
      <c r="BI27" s="511"/>
      <c r="BJ27" s="511"/>
      <c r="BK27" s="511"/>
      <c r="BL27" s="511"/>
      <c r="BM27" s="511"/>
      <c r="BN27" s="511"/>
      <c r="BO27" s="511"/>
      <c r="BP27" s="531">
        <v>1614805</v>
      </c>
      <c r="BQ27" s="532"/>
      <c r="BR27" s="532"/>
      <c r="BS27" s="532"/>
      <c r="BT27" s="532"/>
      <c r="BU27" s="532"/>
      <c r="BV27" s="532"/>
      <c r="BW27" s="532"/>
      <c r="BX27" s="532"/>
      <c r="BY27" s="532"/>
      <c r="BZ27" s="532"/>
      <c r="CA27" s="532"/>
      <c r="CB27" s="532"/>
      <c r="CC27" s="532"/>
      <c r="CD27" s="532"/>
      <c r="CE27" s="532"/>
      <c r="CF27" s="532"/>
      <c r="CG27" s="532"/>
      <c r="CH27" s="532"/>
      <c r="CI27" s="580"/>
      <c r="CJ27" s="16"/>
      <c r="CK27" s="531">
        <f>CK29+CK30</f>
        <v>1602950</v>
      </c>
      <c r="CL27" s="532"/>
      <c r="CM27" s="532"/>
      <c r="CN27" s="532"/>
      <c r="CO27" s="532"/>
      <c r="CP27" s="532"/>
      <c r="CQ27" s="532"/>
      <c r="CR27" s="532"/>
      <c r="CS27" s="532"/>
      <c r="CT27" s="532"/>
      <c r="CU27" s="532"/>
      <c r="CV27" s="532"/>
      <c r="CW27" s="532"/>
      <c r="CX27" s="532"/>
      <c r="CY27" s="532"/>
      <c r="CZ27" s="532"/>
      <c r="DA27" s="532"/>
      <c r="DB27" s="532"/>
      <c r="DC27" s="532"/>
      <c r="DD27" s="580"/>
      <c r="DE27" s="532">
        <f>DE29+DE30</f>
        <v>1536638</v>
      </c>
      <c r="DF27" s="532"/>
      <c r="DG27" s="532"/>
      <c r="DH27" s="532"/>
      <c r="DI27" s="532"/>
      <c r="DJ27" s="532"/>
      <c r="DK27" s="532"/>
      <c r="DL27" s="532"/>
      <c r="DM27" s="532"/>
      <c r="DN27" s="532"/>
      <c r="DO27" s="532"/>
      <c r="DP27" s="532"/>
      <c r="DQ27" s="532"/>
      <c r="DR27" s="532"/>
      <c r="DS27" s="532"/>
      <c r="DT27" s="532"/>
      <c r="DU27" s="532"/>
      <c r="DV27" s="532"/>
      <c r="DW27" s="532"/>
      <c r="DX27" s="580"/>
    </row>
    <row r="28" spans="1:128" ht="12.75" customHeight="1">
      <c r="A28" s="1699"/>
      <c r="B28" s="555" t="s">
        <v>47</v>
      </c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42"/>
      <c r="BD28" s="19"/>
      <c r="BE28" s="521" t="s">
        <v>54</v>
      </c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8">
        <v>0</v>
      </c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519"/>
      <c r="CD28" s="519"/>
      <c r="CE28" s="519"/>
      <c r="CF28" s="519"/>
      <c r="CG28" s="519"/>
      <c r="CH28" s="519"/>
      <c r="CI28" s="520"/>
      <c r="CJ28" s="16"/>
      <c r="CK28" s="518">
        <v>0</v>
      </c>
      <c r="CL28" s="519"/>
      <c r="CM28" s="519"/>
      <c r="CN28" s="519"/>
      <c r="CO28" s="519"/>
      <c r="CP28" s="519"/>
      <c r="CQ28" s="519"/>
      <c r="CR28" s="519"/>
      <c r="CS28" s="519"/>
      <c r="CT28" s="519"/>
      <c r="CU28" s="519"/>
      <c r="CV28" s="519"/>
      <c r="CW28" s="519"/>
      <c r="CX28" s="519"/>
      <c r="CY28" s="519"/>
      <c r="CZ28" s="519"/>
      <c r="DA28" s="519"/>
      <c r="DB28" s="519"/>
      <c r="DC28" s="519"/>
      <c r="DD28" s="520"/>
      <c r="DE28" s="518">
        <v>0</v>
      </c>
      <c r="DF28" s="519"/>
      <c r="DG28" s="519"/>
      <c r="DH28" s="519"/>
      <c r="DI28" s="519"/>
      <c r="DJ28" s="519"/>
      <c r="DK28" s="519"/>
      <c r="DL28" s="519"/>
      <c r="DM28" s="519"/>
      <c r="DN28" s="519"/>
      <c r="DO28" s="519"/>
      <c r="DP28" s="519"/>
      <c r="DQ28" s="519"/>
      <c r="DR28" s="519"/>
      <c r="DS28" s="519"/>
      <c r="DT28" s="519"/>
      <c r="DU28" s="519"/>
      <c r="DV28" s="519"/>
      <c r="DW28" s="519"/>
      <c r="DX28" s="520"/>
    </row>
    <row r="29" spans="1:128" ht="12.75" customHeight="1">
      <c r="A29" s="1699"/>
      <c r="B29" s="555" t="s">
        <v>48</v>
      </c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42"/>
      <c r="BD29" s="19"/>
      <c r="BE29" s="521" t="s">
        <v>286</v>
      </c>
      <c r="BF29" s="511"/>
      <c r="BG29" s="511"/>
      <c r="BH29" s="511"/>
      <c r="BI29" s="511"/>
      <c r="BJ29" s="511"/>
      <c r="BK29" s="511"/>
      <c r="BL29" s="511"/>
      <c r="BM29" s="511"/>
      <c r="BN29" s="511"/>
      <c r="BO29" s="511"/>
      <c r="BP29" s="591">
        <v>1563383</v>
      </c>
      <c r="BQ29" s="592"/>
      <c r="BR29" s="592"/>
      <c r="BS29" s="592"/>
      <c r="BT29" s="592"/>
      <c r="BU29" s="592"/>
      <c r="BV29" s="592"/>
      <c r="BW29" s="592"/>
      <c r="BX29" s="592"/>
      <c r="BY29" s="592"/>
      <c r="BZ29" s="592"/>
      <c r="CA29" s="592"/>
      <c r="CB29" s="592"/>
      <c r="CC29" s="592"/>
      <c r="CD29" s="592"/>
      <c r="CE29" s="592"/>
      <c r="CF29" s="592"/>
      <c r="CG29" s="592"/>
      <c r="CH29" s="592"/>
      <c r="CI29" s="593"/>
      <c r="CJ29" s="16"/>
      <c r="CK29" s="597">
        <v>1540042</v>
      </c>
      <c r="CL29" s="598"/>
      <c r="CM29" s="598"/>
      <c r="CN29" s="598"/>
      <c r="CO29" s="598"/>
      <c r="CP29" s="598"/>
      <c r="CQ29" s="598"/>
      <c r="CR29" s="598"/>
      <c r="CS29" s="598"/>
      <c r="CT29" s="598"/>
      <c r="CU29" s="598"/>
      <c r="CV29" s="598"/>
      <c r="CW29" s="598"/>
      <c r="CX29" s="598"/>
      <c r="CY29" s="598"/>
      <c r="CZ29" s="598"/>
      <c r="DA29" s="598"/>
      <c r="DB29" s="598"/>
      <c r="DC29" s="598"/>
      <c r="DD29" s="599"/>
      <c r="DE29" s="630">
        <v>1468033</v>
      </c>
      <c r="DF29" s="630"/>
      <c r="DG29" s="630"/>
      <c r="DH29" s="630"/>
      <c r="DI29" s="630"/>
      <c r="DJ29" s="630"/>
      <c r="DK29" s="630"/>
      <c r="DL29" s="630"/>
      <c r="DM29" s="630"/>
      <c r="DN29" s="630"/>
      <c r="DO29" s="630"/>
      <c r="DP29" s="630"/>
      <c r="DQ29" s="630"/>
      <c r="DR29" s="630"/>
      <c r="DS29" s="630"/>
      <c r="DT29" s="630"/>
      <c r="DU29" s="630"/>
      <c r="DV29" s="630"/>
      <c r="DW29" s="630"/>
      <c r="DX29" s="631"/>
    </row>
    <row r="30" spans="1:128" ht="12.75" customHeight="1">
      <c r="A30" s="1699"/>
      <c r="B30" s="555" t="s">
        <v>49</v>
      </c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55"/>
      <c r="AR30" s="555"/>
      <c r="AS30" s="555"/>
      <c r="AT30" s="555"/>
      <c r="AU30" s="555"/>
      <c r="AV30" s="555"/>
      <c r="AW30" s="555"/>
      <c r="AX30" s="555"/>
      <c r="AY30" s="555"/>
      <c r="AZ30" s="555"/>
      <c r="BA30" s="555"/>
      <c r="BB30" s="555"/>
      <c r="BC30" s="542"/>
      <c r="BD30" s="19"/>
      <c r="BE30" s="521" t="s">
        <v>56</v>
      </c>
      <c r="BF30" s="511"/>
      <c r="BG30" s="511"/>
      <c r="BH30" s="511"/>
      <c r="BI30" s="511"/>
      <c r="BJ30" s="511"/>
      <c r="BK30" s="511"/>
      <c r="BL30" s="511"/>
      <c r="BM30" s="511"/>
      <c r="BN30" s="511"/>
      <c r="BO30" s="511"/>
      <c r="BP30" s="646">
        <v>51422</v>
      </c>
      <c r="BQ30" s="630"/>
      <c r="BR30" s="630"/>
      <c r="BS30" s="630"/>
      <c r="BT30" s="630"/>
      <c r="BU30" s="630"/>
      <c r="BV30" s="630"/>
      <c r="BW30" s="630"/>
      <c r="BX30" s="630"/>
      <c r="BY30" s="630"/>
      <c r="BZ30" s="630"/>
      <c r="CA30" s="630"/>
      <c r="CB30" s="630"/>
      <c r="CC30" s="630"/>
      <c r="CD30" s="630"/>
      <c r="CE30" s="630"/>
      <c r="CF30" s="630"/>
      <c r="CG30" s="630"/>
      <c r="CH30" s="630"/>
      <c r="CI30" s="631"/>
      <c r="CJ30" s="16"/>
      <c r="CK30" s="597">
        <v>62908</v>
      </c>
      <c r="CL30" s="598"/>
      <c r="CM30" s="598"/>
      <c r="CN30" s="598"/>
      <c r="CO30" s="598"/>
      <c r="CP30" s="598"/>
      <c r="CQ30" s="598"/>
      <c r="CR30" s="598"/>
      <c r="CS30" s="598"/>
      <c r="CT30" s="598"/>
      <c r="CU30" s="598"/>
      <c r="CV30" s="598"/>
      <c r="CW30" s="598"/>
      <c r="CX30" s="598"/>
      <c r="CY30" s="598"/>
      <c r="CZ30" s="598"/>
      <c r="DA30" s="598"/>
      <c r="DB30" s="598"/>
      <c r="DC30" s="598"/>
      <c r="DD30" s="599"/>
      <c r="DE30" s="630">
        <v>68605</v>
      </c>
      <c r="DF30" s="630"/>
      <c r="DG30" s="630"/>
      <c r="DH30" s="630"/>
      <c r="DI30" s="630"/>
      <c r="DJ30" s="630"/>
      <c r="DK30" s="630"/>
      <c r="DL30" s="630"/>
      <c r="DM30" s="630"/>
      <c r="DN30" s="630"/>
      <c r="DO30" s="630"/>
      <c r="DP30" s="630"/>
      <c r="DQ30" s="630"/>
      <c r="DR30" s="630"/>
      <c r="DS30" s="630"/>
      <c r="DT30" s="630"/>
      <c r="DU30" s="630"/>
      <c r="DV30" s="630"/>
      <c r="DW30" s="630"/>
      <c r="DX30" s="631"/>
    </row>
    <row r="31" spans="1:128" ht="26.25" customHeight="1">
      <c r="A31" s="475"/>
      <c r="B31" s="567" t="s">
        <v>270</v>
      </c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41"/>
      <c r="BD31" s="19"/>
      <c r="BE31" s="521" t="s">
        <v>60</v>
      </c>
      <c r="BF31" s="511"/>
      <c r="BG31" s="511"/>
      <c r="BH31" s="511"/>
      <c r="BI31" s="511"/>
      <c r="BJ31" s="511"/>
      <c r="BK31" s="511"/>
      <c r="BL31" s="511"/>
      <c r="BM31" s="511"/>
      <c r="BN31" s="511"/>
      <c r="BO31" s="511"/>
      <c r="BP31" s="518">
        <v>0</v>
      </c>
      <c r="BQ31" s="519"/>
      <c r="BR31" s="519"/>
      <c r="BS31" s="519"/>
      <c r="BT31" s="519"/>
      <c r="BU31" s="519"/>
      <c r="BV31" s="519"/>
      <c r="BW31" s="519"/>
      <c r="BX31" s="519"/>
      <c r="BY31" s="519"/>
      <c r="BZ31" s="519"/>
      <c r="CA31" s="519"/>
      <c r="CB31" s="519"/>
      <c r="CC31" s="519"/>
      <c r="CD31" s="519"/>
      <c r="CE31" s="519"/>
      <c r="CF31" s="519"/>
      <c r="CG31" s="519"/>
      <c r="CH31" s="519"/>
      <c r="CI31" s="520"/>
      <c r="CJ31" s="16"/>
      <c r="CK31" s="518">
        <v>0</v>
      </c>
      <c r="CL31" s="519"/>
      <c r="CM31" s="519"/>
      <c r="CN31" s="519"/>
      <c r="CO31" s="519"/>
      <c r="CP31" s="519"/>
      <c r="CQ31" s="519"/>
      <c r="CR31" s="519"/>
      <c r="CS31" s="519"/>
      <c r="CT31" s="519"/>
      <c r="CU31" s="519"/>
      <c r="CV31" s="519"/>
      <c r="CW31" s="519"/>
      <c r="CX31" s="519"/>
      <c r="CY31" s="519"/>
      <c r="CZ31" s="519"/>
      <c r="DA31" s="519"/>
      <c r="DB31" s="519"/>
      <c r="DC31" s="519"/>
      <c r="DD31" s="520"/>
      <c r="DE31" s="518">
        <v>0</v>
      </c>
      <c r="DF31" s="519"/>
      <c r="DG31" s="519"/>
      <c r="DH31" s="519"/>
      <c r="DI31" s="519"/>
      <c r="DJ31" s="519"/>
      <c r="DK31" s="519"/>
      <c r="DL31" s="519"/>
      <c r="DM31" s="519"/>
      <c r="DN31" s="519"/>
      <c r="DO31" s="519"/>
      <c r="DP31" s="519"/>
      <c r="DQ31" s="519"/>
      <c r="DR31" s="519"/>
      <c r="DS31" s="519"/>
      <c r="DT31" s="519"/>
      <c r="DU31" s="519"/>
      <c r="DV31" s="519"/>
      <c r="DW31" s="519"/>
      <c r="DX31" s="520"/>
    </row>
    <row r="32" spans="1:128" ht="12.75" customHeight="1">
      <c r="A32" s="1699">
        <v>5300</v>
      </c>
      <c r="B32" s="555" t="s">
        <v>50</v>
      </c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55"/>
      <c r="AH32" s="555"/>
      <c r="AI32" s="555"/>
      <c r="AJ32" s="555"/>
      <c r="AK32" s="555"/>
      <c r="AL32" s="555"/>
      <c r="AM32" s="555"/>
      <c r="AN32" s="555"/>
      <c r="AO32" s="555"/>
      <c r="AP32" s="555"/>
      <c r="AQ32" s="555"/>
      <c r="AR32" s="555"/>
      <c r="AS32" s="555"/>
      <c r="AT32" s="555"/>
      <c r="AU32" s="555"/>
      <c r="AV32" s="555"/>
      <c r="AW32" s="555"/>
      <c r="AX32" s="555"/>
      <c r="AY32" s="555"/>
      <c r="AZ32" s="555"/>
      <c r="BA32" s="555"/>
      <c r="BB32" s="555"/>
      <c r="BC32" s="542"/>
      <c r="BD32" s="19"/>
      <c r="BE32" s="521" t="s">
        <v>287</v>
      </c>
      <c r="BF32" s="511"/>
      <c r="BG32" s="511"/>
      <c r="BH32" s="511"/>
      <c r="BI32" s="511"/>
      <c r="BJ32" s="511"/>
      <c r="BK32" s="511"/>
      <c r="BL32" s="511"/>
      <c r="BM32" s="511"/>
      <c r="BN32" s="511"/>
      <c r="BO32" s="511"/>
      <c r="BP32" s="518">
        <v>0</v>
      </c>
      <c r="BQ32" s="519"/>
      <c r="BR32" s="519"/>
      <c r="BS32" s="519"/>
      <c r="BT32" s="519"/>
      <c r="BU32" s="519"/>
      <c r="BV32" s="519"/>
      <c r="BW32" s="519"/>
      <c r="BX32" s="519"/>
      <c r="BY32" s="519"/>
      <c r="BZ32" s="519"/>
      <c r="CA32" s="519"/>
      <c r="CB32" s="519"/>
      <c r="CC32" s="519"/>
      <c r="CD32" s="519"/>
      <c r="CE32" s="519"/>
      <c r="CF32" s="519"/>
      <c r="CG32" s="519"/>
      <c r="CH32" s="519"/>
      <c r="CI32" s="520"/>
      <c r="CJ32" s="16"/>
      <c r="CK32" s="518">
        <v>0</v>
      </c>
      <c r="CL32" s="519"/>
      <c r="CM32" s="519"/>
      <c r="CN32" s="519"/>
      <c r="CO32" s="519"/>
      <c r="CP32" s="519"/>
      <c r="CQ32" s="519"/>
      <c r="CR32" s="519"/>
      <c r="CS32" s="519"/>
      <c r="CT32" s="519"/>
      <c r="CU32" s="519"/>
      <c r="CV32" s="519"/>
      <c r="CW32" s="519"/>
      <c r="CX32" s="519"/>
      <c r="CY32" s="519"/>
      <c r="CZ32" s="519"/>
      <c r="DA32" s="519"/>
      <c r="DB32" s="519"/>
      <c r="DC32" s="519"/>
      <c r="DD32" s="520"/>
      <c r="DE32" s="518">
        <v>0</v>
      </c>
      <c r="DF32" s="519"/>
      <c r="DG32" s="519"/>
      <c r="DH32" s="519"/>
      <c r="DI32" s="519"/>
      <c r="DJ32" s="519"/>
      <c r="DK32" s="519"/>
      <c r="DL32" s="519"/>
      <c r="DM32" s="519"/>
      <c r="DN32" s="519"/>
      <c r="DO32" s="519"/>
      <c r="DP32" s="519"/>
      <c r="DQ32" s="519"/>
      <c r="DR32" s="519"/>
      <c r="DS32" s="519"/>
      <c r="DT32" s="519"/>
      <c r="DU32" s="519"/>
      <c r="DV32" s="519"/>
      <c r="DW32" s="519"/>
      <c r="DX32" s="520"/>
    </row>
    <row r="33" spans="1:128" ht="12.75" customHeight="1">
      <c r="A33" s="1699"/>
      <c r="B33" s="555" t="s">
        <v>51</v>
      </c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5"/>
      <c r="AF33" s="555"/>
      <c r="AG33" s="555"/>
      <c r="AH33" s="555"/>
      <c r="AI33" s="555"/>
      <c r="AJ33" s="555"/>
      <c r="AK33" s="555"/>
      <c r="AL33" s="555"/>
      <c r="AM33" s="555"/>
      <c r="AN33" s="555"/>
      <c r="AO33" s="555"/>
      <c r="AP33" s="555"/>
      <c r="AQ33" s="555"/>
      <c r="AR33" s="555"/>
      <c r="AS33" s="555"/>
      <c r="AT33" s="555"/>
      <c r="AU33" s="555"/>
      <c r="AV33" s="555"/>
      <c r="AW33" s="555"/>
      <c r="AX33" s="555"/>
      <c r="AY33" s="555"/>
      <c r="AZ33" s="555"/>
      <c r="BA33" s="555"/>
      <c r="BB33" s="555"/>
      <c r="BC33" s="542"/>
      <c r="BD33" s="19"/>
      <c r="BE33" s="521" t="s">
        <v>288</v>
      </c>
      <c r="BF33" s="511"/>
      <c r="BG33" s="511"/>
      <c r="BH33" s="511"/>
      <c r="BI33" s="511"/>
      <c r="BJ33" s="511"/>
      <c r="BK33" s="511"/>
      <c r="BL33" s="511"/>
      <c r="BM33" s="511"/>
      <c r="BN33" s="511"/>
      <c r="BO33" s="511"/>
      <c r="BP33" s="518">
        <v>0</v>
      </c>
      <c r="BQ33" s="519"/>
      <c r="BR33" s="519"/>
      <c r="BS33" s="519"/>
      <c r="BT33" s="519"/>
      <c r="BU33" s="519"/>
      <c r="BV33" s="519"/>
      <c r="BW33" s="519"/>
      <c r="BX33" s="519"/>
      <c r="BY33" s="519"/>
      <c r="BZ33" s="519"/>
      <c r="CA33" s="519"/>
      <c r="CB33" s="519"/>
      <c r="CC33" s="519"/>
      <c r="CD33" s="519"/>
      <c r="CE33" s="519"/>
      <c r="CF33" s="519"/>
      <c r="CG33" s="519"/>
      <c r="CH33" s="519"/>
      <c r="CI33" s="520"/>
      <c r="CJ33" s="16"/>
      <c r="CK33" s="518">
        <v>0</v>
      </c>
      <c r="CL33" s="519"/>
      <c r="CM33" s="519"/>
      <c r="CN33" s="519"/>
      <c r="CO33" s="519"/>
      <c r="CP33" s="519"/>
      <c r="CQ33" s="519"/>
      <c r="CR33" s="519"/>
      <c r="CS33" s="519"/>
      <c r="CT33" s="519"/>
      <c r="CU33" s="519"/>
      <c r="CV33" s="519"/>
      <c r="CW33" s="519"/>
      <c r="CX33" s="519"/>
      <c r="CY33" s="519"/>
      <c r="CZ33" s="519"/>
      <c r="DA33" s="519"/>
      <c r="DB33" s="519"/>
      <c r="DC33" s="519"/>
      <c r="DD33" s="520"/>
      <c r="DE33" s="518">
        <v>0</v>
      </c>
      <c r="DF33" s="519"/>
      <c r="DG33" s="519"/>
      <c r="DH33" s="519"/>
      <c r="DI33" s="519"/>
      <c r="DJ33" s="519"/>
      <c r="DK33" s="519"/>
      <c r="DL33" s="519"/>
      <c r="DM33" s="519"/>
      <c r="DN33" s="519"/>
      <c r="DO33" s="519"/>
      <c r="DP33" s="519"/>
      <c r="DQ33" s="519"/>
      <c r="DR33" s="519"/>
      <c r="DS33" s="519"/>
      <c r="DT33" s="519"/>
      <c r="DU33" s="519"/>
      <c r="DV33" s="519"/>
      <c r="DW33" s="519"/>
      <c r="DX33" s="520"/>
    </row>
    <row r="34" spans="1:128" ht="25.5" customHeight="1">
      <c r="A34" s="1699"/>
      <c r="B34" s="567" t="s">
        <v>271</v>
      </c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41"/>
      <c r="BD34" s="19"/>
      <c r="BE34" s="521" t="s">
        <v>62</v>
      </c>
      <c r="BF34" s="511"/>
      <c r="BG34" s="511"/>
      <c r="BH34" s="511"/>
      <c r="BI34" s="511"/>
      <c r="BJ34" s="511"/>
      <c r="BK34" s="511"/>
      <c r="BL34" s="511"/>
      <c r="BM34" s="511"/>
      <c r="BN34" s="511"/>
      <c r="BO34" s="511"/>
      <c r="BP34" s="531">
        <f>SUM(BP35:CI38)</f>
        <v>63484</v>
      </c>
      <c r="BQ34" s="532"/>
      <c r="BR34" s="532"/>
      <c r="BS34" s="532"/>
      <c r="BT34" s="532"/>
      <c r="BU34" s="532"/>
      <c r="BV34" s="532"/>
      <c r="BW34" s="532"/>
      <c r="BX34" s="532"/>
      <c r="BY34" s="532"/>
      <c r="BZ34" s="532"/>
      <c r="CA34" s="532"/>
      <c r="CB34" s="532"/>
      <c r="CC34" s="532"/>
      <c r="CD34" s="532"/>
      <c r="CE34" s="532"/>
      <c r="CF34" s="532"/>
      <c r="CG34" s="532"/>
      <c r="CH34" s="532"/>
      <c r="CI34" s="580"/>
      <c r="CJ34" s="16"/>
      <c r="CK34" s="531">
        <f>SUM(CK35:DD38)</f>
        <v>63484</v>
      </c>
      <c r="CL34" s="532"/>
      <c r="CM34" s="532"/>
      <c r="CN34" s="532"/>
      <c r="CO34" s="532"/>
      <c r="CP34" s="532"/>
      <c r="CQ34" s="532"/>
      <c r="CR34" s="532"/>
      <c r="CS34" s="532"/>
      <c r="CT34" s="532"/>
      <c r="CU34" s="532"/>
      <c r="CV34" s="532"/>
      <c r="CW34" s="532"/>
      <c r="CX34" s="532"/>
      <c r="CY34" s="532"/>
      <c r="CZ34" s="532"/>
      <c r="DA34" s="532"/>
      <c r="DB34" s="532"/>
      <c r="DC34" s="532"/>
      <c r="DD34" s="580"/>
      <c r="DE34" s="532">
        <f>SUM(DE35:DX38)</f>
        <v>63484</v>
      </c>
      <c r="DF34" s="532"/>
      <c r="DG34" s="532"/>
      <c r="DH34" s="532"/>
      <c r="DI34" s="532"/>
      <c r="DJ34" s="532"/>
      <c r="DK34" s="532"/>
      <c r="DL34" s="532"/>
      <c r="DM34" s="532"/>
      <c r="DN34" s="532"/>
      <c r="DO34" s="532"/>
      <c r="DP34" s="532"/>
      <c r="DQ34" s="532"/>
      <c r="DR34" s="532"/>
      <c r="DS34" s="532"/>
      <c r="DT34" s="532"/>
      <c r="DU34" s="532"/>
      <c r="DV34" s="532"/>
      <c r="DW34" s="532"/>
      <c r="DX34" s="580"/>
    </row>
    <row r="35" spans="1:128" ht="12.75" customHeight="1">
      <c r="A35" s="1699"/>
      <c r="B35" s="555" t="s">
        <v>53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5"/>
      <c r="AN35" s="555"/>
      <c r="AO35" s="555"/>
      <c r="AP35" s="555"/>
      <c r="AQ35" s="555"/>
      <c r="AR35" s="555"/>
      <c r="AS35" s="555"/>
      <c r="AT35" s="555"/>
      <c r="AU35" s="555"/>
      <c r="AV35" s="555"/>
      <c r="AW35" s="555"/>
      <c r="AX35" s="555"/>
      <c r="AY35" s="555"/>
      <c r="AZ35" s="555"/>
      <c r="BA35" s="555"/>
      <c r="BB35" s="555"/>
      <c r="BC35" s="542"/>
      <c r="BD35" s="19"/>
      <c r="BE35" s="521" t="s">
        <v>64</v>
      </c>
      <c r="BF35" s="511"/>
      <c r="BG35" s="511"/>
      <c r="BH35" s="511"/>
      <c r="BI35" s="511"/>
      <c r="BJ35" s="511"/>
      <c r="BK35" s="511"/>
      <c r="BL35" s="511"/>
      <c r="BM35" s="511"/>
      <c r="BN35" s="511"/>
      <c r="BO35" s="511"/>
      <c r="BP35" s="518">
        <v>0</v>
      </c>
      <c r="BQ35" s="519"/>
      <c r="BR35" s="519"/>
      <c r="BS35" s="519"/>
      <c r="BT35" s="519"/>
      <c r="BU35" s="519"/>
      <c r="BV35" s="519"/>
      <c r="BW35" s="519"/>
      <c r="BX35" s="519"/>
      <c r="BY35" s="519"/>
      <c r="BZ35" s="519"/>
      <c r="CA35" s="519"/>
      <c r="CB35" s="519"/>
      <c r="CC35" s="519"/>
      <c r="CD35" s="519"/>
      <c r="CE35" s="519"/>
      <c r="CF35" s="519"/>
      <c r="CG35" s="519"/>
      <c r="CH35" s="519"/>
      <c r="CI35" s="520"/>
      <c r="CJ35" s="16"/>
      <c r="CK35" s="518">
        <v>0</v>
      </c>
      <c r="CL35" s="519"/>
      <c r="CM35" s="519"/>
      <c r="CN35" s="519"/>
      <c r="CO35" s="519"/>
      <c r="CP35" s="519"/>
      <c r="CQ35" s="519"/>
      <c r="CR35" s="519"/>
      <c r="CS35" s="519"/>
      <c r="CT35" s="519"/>
      <c r="CU35" s="519"/>
      <c r="CV35" s="519"/>
      <c r="CW35" s="519"/>
      <c r="CX35" s="519"/>
      <c r="CY35" s="519"/>
      <c r="CZ35" s="519"/>
      <c r="DA35" s="519"/>
      <c r="DB35" s="519"/>
      <c r="DC35" s="519"/>
      <c r="DD35" s="520"/>
      <c r="DE35" s="518">
        <v>0</v>
      </c>
      <c r="DF35" s="519"/>
      <c r="DG35" s="519"/>
      <c r="DH35" s="519"/>
      <c r="DI35" s="519"/>
      <c r="DJ35" s="519"/>
      <c r="DK35" s="519"/>
      <c r="DL35" s="519"/>
      <c r="DM35" s="519"/>
      <c r="DN35" s="519"/>
      <c r="DO35" s="519"/>
      <c r="DP35" s="519"/>
      <c r="DQ35" s="519"/>
      <c r="DR35" s="519"/>
      <c r="DS35" s="519"/>
      <c r="DT35" s="519"/>
      <c r="DU35" s="519"/>
      <c r="DV35" s="519"/>
      <c r="DW35" s="519"/>
      <c r="DX35" s="520"/>
    </row>
    <row r="36" spans="1:128" ht="12.75" customHeight="1">
      <c r="A36" s="1699"/>
      <c r="B36" s="555" t="s">
        <v>55</v>
      </c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5"/>
      <c r="AQ36" s="555"/>
      <c r="AR36" s="555"/>
      <c r="AS36" s="555"/>
      <c r="AT36" s="555"/>
      <c r="AU36" s="555"/>
      <c r="AV36" s="555"/>
      <c r="AW36" s="555"/>
      <c r="AX36" s="555"/>
      <c r="AY36" s="555"/>
      <c r="AZ36" s="555"/>
      <c r="BA36" s="555"/>
      <c r="BB36" s="555"/>
      <c r="BC36" s="542"/>
      <c r="BD36" s="19"/>
      <c r="BE36" s="521" t="s">
        <v>289</v>
      </c>
      <c r="BF36" s="511"/>
      <c r="BG36" s="511"/>
      <c r="BH36" s="511"/>
      <c r="BI36" s="511"/>
      <c r="BJ36" s="511"/>
      <c r="BK36" s="511"/>
      <c r="BL36" s="511"/>
      <c r="BM36" s="511"/>
      <c r="BN36" s="511"/>
      <c r="BO36" s="511"/>
      <c r="BP36" s="518">
        <v>0</v>
      </c>
      <c r="BQ36" s="519"/>
      <c r="BR36" s="519"/>
      <c r="BS36" s="519"/>
      <c r="BT36" s="519"/>
      <c r="BU36" s="519"/>
      <c r="BV36" s="519"/>
      <c r="BW36" s="519"/>
      <c r="BX36" s="519"/>
      <c r="BY36" s="519"/>
      <c r="BZ36" s="519"/>
      <c r="CA36" s="519"/>
      <c r="CB36" s="519"/>
      <c r="CC36" s="519"/>
      <c r="CD36" s="519"/>
      <c r="CE36" s="519"/>
      <c r="CF36" s="519"/>
      <c r="CG36" s="519"/>
      <c r="CH36" s="519"/>
      <c r="CI36" s="520"/>
      <c r="CJ36" s="16"/>
      <c r="CK36" s="518">
        <v>0</v>
      </c>
      <c r="CL36" s="519"/>
      <c r="CM36" s="519"/>
      <c r="CN36" s="519"/>
      <c r="CO36" s="519"/>
      <c r="CP36" s="519"/>
      <c r="CQ36" s="519"/>
      <c r="CR36" s="519"/>
      <c r="CS36" s="519"/>
      <c r="CT36" s="519"/>
      <c r="CU36" s="519"/>
      <c r="CV36" s="519"/>
      <c r="CW36" s="519"/>
      <c r="CX36" s="519"/>
      <c r="CY36" s="519"/>
      <c r="CZ36" s="519"/>
      <c r="DA36" s="519"/>
      <c r="DB36" s="519"/>
      <c r="DC36" s="519"/>
      <c r="DD36" s="520"/>
      <c r="DE36" s="518">
        <v>0</v>
      </c>
      <c r="DF36" s="519"/>
      <c r="DG36" s="519"/>
      <c r="DH36" s="519"/>
      <c r="DI36" s="519"/>
      <c r="DJ36" s="519"/>
      <c r="DK36" s="519"/>
      <c r="DL36" s="519"/>
      <c r="DM36" s="519"/>
      <c r="DN36" s="519"/>
      <c r="DO36" s="519"/>
      <c r="DP36" s="519"/>
      <c r="DQ36" s="519"/>
      <c r="DR36" s="519"/>
      <c r="DS36" s="519"/>
      <c r="DT36" s="519"/>
      <c r="DU36" s="519"/>
      <c r="DV36" s="519"/>
      <c r="DW36" s="519"/>
      <c r="DX36" s="520"/>
    </row>
    <row r="37" spans="1:128" ht="12.75" customHeight="1">
      <c r="A37" s="1699"/>
      <c r="B37" s="555" t="s">
        <v>57</v>
      </c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555"/>
      <c r="AB37" s="555"/>
      <c r="AC37" s="555"/>
      <c r="AD37" s="555"/>
      <c r="AE37" s="555"/>
      <c r="AF37" s="555"/>
      <c r="AG37" s="555"/>
      <c r="AH37" s="555"/>
      <c r="AI37" s="555"/>
      <c r="AJ37" s="555"/>
      <c r="AK37" s="555"/>
      <c r="AL37" s="555"/>
      <c r="AM37" s="555"/>
      <c r="AN37" s="555"/>
      <c r="AO37" s="555"/>
      <c r="AP37" s="555"/>
      <c r="AQ37" s="555"/>
      <c r="AR37" s="555"/>
      <c r="AS37" s="555"/>
      <c r="AT37" s="555"/>
      <c r="AU37" s="555"/>
      <c r="AV37" s="555"/>
      <c r="AW37" s="555"/>
      <c r="AX37" s="555"/>
      <c r="AY37" s="555"/>
      <c r="AZ37" s="555"/>
      <c r="BA37" s="555"/>
      <c r="BB37" s="555"/>
      <c r="BC37" s="542"/>
      <c r="BD37" s="19"/>
      <c r="BE37" s="521" t="s">
        <v>290</v>
      </c>
      <c r="BF37" s="511"/>
      <c r="BG37" s="511"/>
      <c r="BH37" s="511"/>
      <c r="BI37" s="511"/>
      <c r="BJ37" s="511"/>
      <c r="BK37" s="511"/>
      <c r="BL37" s="511"/>
      <c r="BM37" s="511"/>
      <c r="BN37" s="511"/>
      <c r="BO37" s="511"/>
      <c r="BP37" s="591">
        <f>429084-365600</f>
        <v>63484</v>
      </c>
      <c r="BQ37" s="592"/>
      <c r="BR37" s="592"/>
      <c r="BS37" s="592"/>
      <c r="BT37" s="592"/>
      <c r="BU37" s="592"/>
      <c r="BV37" s="592"/>
      <c r="BW37" s="592"/>
      <c r="BX37" s="592"/>
      <c r="BY37" s="592"/>
      <c r="BZ37" s="592"/>
      <c r="CA37" s="592"/>
      <c r="CB37" s="592"/>
      <c r="CC37" s="592"/>
      <c r="CD37" s="592"/>
      <c r="CE37" s="592"/>
      <c r="CF37" s="592"/>
      <c r="CG37" s="592"/>
      <c r="CH37" s="592"/>
      <c r="CI37" s="593"/>
      <c r="CJ37" s="16"/>
      <c r="CK37" s="516">
        <v>63484</v>
      </c>
      <c r="CL37" s="517"/>
      <c r="CM37" s="517"/>
      <c r="CN37" s="517"/>
      <c r="CO37" s="517"/>
      <c r="CP37" s="517"/>
      <c r="CQ37" s="517"/>
      <c r="CR37" s="517"/>
      <c r="CS37" s="517"/>
      <c r="CT37" s="517"/>
      <c r="CU37" s="517"/>
      <c r="CV37" s="517"/>
      <c r="CW37" s="517"/>
      <c r="CX37" s="517"/>
      <c r="CY37" s="517"/>
      <c r="CZ37" s="517"/>
      <c r="DA37" s="517"/>
      <c r="DB37" s="517"/>
      <c r="DC37" s="517"/>
      <c r="DD37" s="510"/>
      <c r="DE37" s="592">
        <v>63484</v>
      </c>
      <c r="DF37" s="592"/>
      <c r="DG37" s="592"/>
      <c r="DH37" s="592"/>
      <c r="DI37" s="592"/>
      <c r="DJ37" s="592"/>
      <c r="DK37" s="592"/>
      <c r="DL37" s="592"/>
      <c r="DM37" s="592"/>
      <c r="DN37" s="592"/>
      <c r="DO37" s="592"/>
      <c r="DP37" s="592"/>
      <c r="DQ37" s="592"/>
      <c r="DR37" s="592"/>
      <c r="DS37" s="592"/>
      <c r="DT37" s="592"/>
      <c r="DU37" s="592"/>
      <c r="DV37" s="592"/>
      <c r="DW37" s="592"/>
      <c r="DX37" s="593"/>
    </row>
    <row r="38" spans="1:128" ht="12.75" customHeight="1">
      <c r="A38" s="1699"/>
      <c r="B38" s="555" t="s">
        <v>58</v>
      </c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5"/>
      <c r="AN38" s="555"/>
      <c r="AO38" s="555"/>
      <c r="AP38" s="555"/>
      <c r="AQ38" s="555"/>
      <c r="AR38" s="555"/>
      <c r="AS38" s="555"/>
      <c r="AT38" s="555"/>
      <c r="AU38" s="555"/>
      <c r="AV38" s="555"/>
      <c r="AW38" s="555"/>
      <c r="AX38" s="555"/>
      <c r="AY38" s="555"/>
      <c r="AZ38" s="555"/>
      <c r="BA38" s="555"/>
      <c r="BB38" s="555"/>
      <c r="BC38" s="542"/>
      <c r="BD38" s="19"/>
      <c r="BE38" s="521" t="s">
        <v>291</v>
      </c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8">
        <v>0</v>
      </c>
      <c r="BQ38" s="519"/>
      <c r="BR38" s="519"/>
      <c r="BS38" s="519"/>
      <c r="BT38" s="519"/>
      <c r="BU38" s="519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20"/>
      <c r="CJ38" s="16"/>
      <c r="CK38" s="518">
        <v>0</v>
      </c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20"/>
      <c r="DE38" s="518">
        <v>0</v>
      </c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19"/>
      <c r="DX38" s="520"/>
    </row>
    <row r="39" spans="1:128" ht="27" customHeight="1">
      <c r="A39" s="1699"/>
      <c r="B39" s="567" t="s">
        <v>59</v>
      </c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41"/>
      <c r="BD39" s="19"/>
      <c r="BE39" s="521" t="s">
        <v>292</v>
      </c>
      <c r="BF39" s="511"/>
      <c r="BG39" s="511"/>
      <c r="BH39" s="511"/>
      <c r="BI39" s="511"/>
      <c r="BJ39" s="511"/>
      <c r="BK39" s="511"/>
      <c r="BL39" s="511"/>
      <c r="BM39" s="511"/>
      <c r="BN39" s="511"/>
      <c r="BO39" s="512"/>
      <c r="BP39" s="513">
        <v>11318</v>
      </c>
      <c r="BQ39" s="514"/>
      <c r="BR39" s="514"/>
      <c r="BS39" s="514"/>
      <c r="BT39" s="514"/>
      <c r="BU39" s="514"/>
      <c r="BV39" s="514"/>
      <c r="BW39" s="514"/>
      <c r="BX39" s="514"/>
      <c r="BY39" s="514"/>
      <c r="BZ39" s="514"/>
      <c r="CA39" s="514"/>
      <c r="CB39" s="514"/>
      <c r="CC39" s="514"/>
      <c r="CD39" s="514"/>
      <c r="CE39" s="514"/>
      <c r="CF39" s="514"/>
      <c r="CG39" s="514"/>
      <c r="CH39" s="514"/>
      <c r="CI39" s="515"/>
      <c r="CJ39" s="16"/>
      <c r="CK39" s="600">
        <v>12761</v>
      </c>
      <c r="CL39" s="601"/>
      <c r="CM39" s="601"/>
      <c r="CN39" s="601"/>
      <c r="CO39" s="601"/>
      <c r="CP39" s="601"/>
      <c r="CQ39" s="601"/>
      <c r="CR39" s="601"/>
      <c r="CS39" s="601"/>
      <c r="CT39" s="601"/>
      <c r="CU39" s="601"/>
      <c r="CV39" s="601"/>
      <c r="CW39" s="601"/>
      <c r="CX39" s="601"/>
      <c r="CY39" s="601"/>
      <c r="CZ39" s="601"/>
      <c r="DA39" s="601"/>
      <c r="DB39" s="601"/>
      <c r="DC39" s="601"/>
      <c r="DD39" s="602"/>
      <c r="DE39" s="514">
        <v>14728</v>
      </c>
      <c r="DF39" s="514"/>
      <c r="DG39" s="514"/>
      <c r="DH39" s="514"/>
      <c r="DI39" s="514"/>
      <c r="DJ39" s="514"/>
      <c r="DK39" s="514"/>
      <c r="DL39" s="514"/>
      <c r="DM39" s="514"/>
      <c r="DN39" s="514"/>
      <c r="DO39" s="514"/>
      <c r="DP39" s="514"/>
      <c r="DQ39" s="514"/>
      <c r="DR39" s="514"/>
      <c r="DS39" s="514"/>
      <c r="DT39" s="514"/>
      <c r="DU39" s="514"/>
      <c r="DV39" s="514"/>
      <c r="DW39" s="514"/>
      <c r="DX39" s="515"/>
    </row>
    <row r="40" spans="1:128" ht="25.5" customHeight="1">
      <c r="A40" s="17"/>
      <c r="B40" s="567" t="s">
        <v>61</v>
      </c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41"/>
      <c r="BD40" s="21"/>
      <c r="BE40" s="522" t="s">
        <v>293</v>
      </c>
      <c r="BF40" s="523"/>
      <c r="BG40" s="523"/>
      <c r="BH40" s="523"/>
      <c r="BI40" s="523"/>
      <c r="BJ40" s="523"/>
      <c r="BK40" s="523"/>
      <c r="BL40" s="523"/>
      <c r="BM40" s="523"/>
      <c r="BN40" s="523"/>
      <c r="BO40" s="524"/>
      <c r="BP40" s="531">
        <f>BP41</f>
        <v>45330</v>
      </c>
      <c r="BQ40" s="532"/>
      <c r="BR40" s="532"/>
      <c r="BS40" s="532"/>
      <c r="BT40" s="532"/>
      <c r="BU40" s="532"/>
      <c r="BV40" s="532"/>
      <c r="BW40" s="532"/>
      <c r="BX40" s="532"/>
      <c r="BY40" s="532"/>
      <c r="BZ40" s="532"/>
      <c r="CA40" s="532"/>
      <c r="CB40" s="532"/>
      <c r="CC40" s="532"/>
      <c r="CD40" s="532"/>
      <c r="CE40" s="532"/>
      <c r="CF40" s="533"/>
      <c r="CG40" s="22"/>
      <c r="CH40" s="22"/>
      <c r="CI40" s="159"/>
      <c r="CJ40" s="157"/>
      <c r="CK40" s="483">
        <f>CK41</f>
        <v>90232</v>
      </c>
      <c r="CL40" s="525"/>
      <c r="CM40" s="525"/>
      <c r="CN40" s="525"/>
      <c r="CO40" s="525"/>
      <c r="CP40" s="525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5"/>
      <c r="DB40" s="525"/>
      <c r="DC40" s="525"/>
      <c r="DD40" s="525"/>
      <c r="DE40" s="543">
        <f>DE41</f>
        <v>36211</v>
      </c>
      <c r="DF40" s="543"/>
      <c r="DG40" s="543"/>
      <c r="DH40" s="543"/>
      <c r="DI40" s="543"/>
      <c r="DJ40" s="543"/>
      <c r="DK40" s="543"/>
      <c r="DL40" s="543"/>
      <c r="DM40" s="543"/>
      <c r="DN40" s="543"/>
      <c r="DO40" s="543"/>
      <c r="DP40" s="543"/>
      <c r="DQ40" s="543"/>
      <c r="DR40" s="543"/>
      <c r="DS40" s="543"/>
      <c r="DT40" s="543"/>
      <c r="DU40" s="543"/>
      <c r="DV40" s="543"/>
      <c r="DW40" s="543"/>
      <c r="DX40" s="544"/>
    </row>
    <row r="41" spans="1:128" ht="13.5" customHeight="1" thickBot="1">
      <c r="A41" s="23"/>
      <c r="B41" s="536" t="s">
        <v>63</v>
      </c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6"/>
      <c r="AA41" s="536"/>
      <c r="AB41" s="536"/>
      <c r="AC41" s="536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36"/>
      <c r="AQ41" s="536"/>
      <c r="AR41" s="536"/>
      <c r="AS41" s="536"/>
      <c r="AT41" s="536"/>
      <c r="AU41" s="536"/>
      <c r="AV41" s="536"/>
      <c r="AW41" s="536"/>
      <c r="AX41" s="536"/>
      <c r="AY41" s="536"/>
      <c r="AZ41" s="536"/>
      <c r="BA41" s="536"/>
      <c r="BB41" s="536"/>
      <c r="BC41" s="537"/>
      <c r="BD41" s="24"/>
      <c r="BE41" s="687" t="s">
        <v>294</v>
      </c>
      <c r="BF41" s="688"/>
      <c r="BG41" s="688"/>
      <c r="BH41" s="688"/>
      <c r="BI41" s="688"/>
      <c r="BJ41" s="688"/>
      <c r="BK41" s="688"/>
      <c r="BL41" s="688"/>
      <c r="BM41" s="688"/>
      <c r="BN41" s="688"/>
      <c r="BO41" s="689"/>
      <c r="BP41" s="508">
        <v>45330</v>
      </c>
      <c r="BQ41" s="526"/>
      <c r="BR41" s="526"/>
      <c r="BS41" s="526"/>
      <c r="BT41" s="526"/>
      <c r="BU41" s="526"/>
      <c r="BV41" s="526"/>
      <c r="BW41" s="526"/>
      <c r="BX41" s="526"/>
      <c r="BY41" s="526"/>
      <c r="BZ41" s="526"/>
      <c r="CA41" s="526"/>
      <c r="CB41" s="526"/>
      <c r="CC41" s="526"/>
      <c r="CD41" s="526"/>
      <c r="CE41" s="526"/>
      <c r="CF41" s="526"/>
      <c r="CG41" s="526"/>
      <c r="CH41" s="526"/>
      <c r="CI41" s="527"/>
      <c r="CJ41" s="158"/>
      <c r="CK41" s="508">
        <v>90232</v>
      </c>
      <c r="CL41" s="526"/>
      <c r="CM41" s="526"/>
      <c r="CN41" s="526"/>
      <c r="CO41" s="526"/>
      <c r="CP41" s="526"/>
      <c r="CQ41" s="526"/>
      <c r="CR41" s="526"/>
      <c r="CS41" s="526"/>
      <c r="CT41" s="526"/>
      <c r="CU41" s="526"/>
      <c r="CV41" s="526"/>
      <c r="CW41" s="526"/>
      <c r="CX41" s="526"/>
      <c r="CY41" s="526"/>
      <c r="CZ41" s="526"/>
      <c r="DA41" s="526"/>
      <c r="DB41" s="526"/>
      <c r="DC41" s="526"/>
      <c r="DD41" s="526"/>
      <c r="DE41" s="526">
        <v>36211</v>
      </c>
      <c r="DF41" s="526"/>
      <c r="DG41" s="526"/>
      <c r="DH41" s="526"/>
      <c r="DI41" s="526"/>
      <c r="DJ41" s="526"/>
      <c r="DK41" s="526"/>
      <c r="DL41" s="526"/>
      <c r="DM41" s="526"/>
      <c r="DN41" s="526"/>
      <c r="DO41" s="526"/>
      <c r="DP41" s="526"/>
      <c r="DQ41" s="526"/>
      <c r="DR41" s="526"/>
      <c r="DS41" s="526"/>
      <c r="DT41" s="526"/>
      <c r="DU41" s="526"/>
      <c r="DV41" s="526"/>
      <c r="DW41" s="526"/>
      <c r="DX41" s="527"/>
    </row>
    <row r="42" spans="1:128" ht="26.25" customHeight="1" thickBot="1">
      <c r="A42" s="14"/>
      <c r="B42" s="577" t="s">
        <v>65</v>
      </c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7"/>
      <c r="AB42" s="577"/>
      <c r="AC42" s="577"/>
      <c r="AD42" s="577"/>
      <c r="AE42" s="577"/>
      <c r="AF42" s="577"/>
      <c r="AG42" s="577"/>
      <c r="AH42" s="577"/>
      <c r="AI42" s="577"/>
      <c r="AJ42" s="577"/>
      <c r="AK42" s="577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1"/>
      <c r="BD42" s="25"/>
      <c r="BE42" s="613" t="s">
        <v>66</v>
      </c>
      <c r="BF42" s="614"/>
      <c r="BG42" s="614"/>
      <c r="BH42" s="614"/>
      <c r="BI42" s="614"/>
      <c r="BJ42" s="614"/>
      <c r="BK42" s="614"/>
      <c r="BL42" s="614"/>
      <c r="BM42" s="614"/>
      <c r="BN42" s="614"/>
      <c r="BO42" s="614"/>
      <c r="BP42" s="528">
        <f>BP22+BP27+BP40+BP34+BP39+BP25</f>
        <v>1734986</v>
      </c>
      <c r="BQ42" s="529"/>
      <c r="BR42" s="529"/>
      <c r="BS42" s="529"/>
      <c r="BT42" s="529"/>
      <c r="BU42" s="529"/>
      <c r="BV42" s="529"/>
      <c r="BW42" s="529"/>
      <c r="BX42" s="529"/>
      <c r="BY42" s="529"/>
      <c r="BZ42" s="529"/>
      <c r="CA42" s="529"/>
      <c r="CB42" s="529"/>
      <c r="CC42" s="529"/>
      <c r="CD42" s="529"/>
      <c r="CE42" s="529"/>
      <c r="CF42" s="529"/>
      <c r="CG42" s="529"/>
      <c r="CH42" s="529"/>
      <c r="CI42" s="530"/>
      <c r="CJ42" s="16"/>
      <c r="CK42" s="528">
        <f>CK22+CK27+CK40+CK34+CK39+CK25</f>
        <v>1769471</v>
      </c>
      <c r="CL42" s="529"/>
      <c r="CM42" s="529"/>
      <c r="CN42" s="529"/>
      <c r="CO42" s="529"/>
      <c r="CP42" s="529"/>
      <c r="CQ42" s="529"/>
      <c r="CR42" s="529"/>
      <c r="CS42" s="529"/>
      <c r="CT42" s="529"/>
      <c r="CU42" s="529"/>
      <c r="CV42" s="529"/>
      <c r="CW42" s="529"/>
      <c r="CX42" s="529"/>
      <c r="CY42" s="529"/>
      <c r="CZ42" s="529"/>
      <c r="DA42" s="529"/>
      <c r="DB42" s="529"/>
      <c r="DC42" s="529"/>
      <c r="DD42" s="530"/>
      <c r="DE42" s="528">
        <f>DE22+DE27+DE40+DE34+DE39+DE25</f>
        <v>1651101</v>
      </c>
      <c r="DF42" s="529"/>
      <c r="DG42" s="529"/>
      <c r="DH42" s="529"/>
      <c r="DI42" s="529"/>
      <c r="DJ42" s="529"/>
      <c r="DK42" s="529"/>
      <c r="DL42" s="529"/>
      <c r="DM42" s="529"/>
      <c r="DN42" s="529"/>
      <c r="DO42" s="529"/>
      <c r="DP42" s="529"/>
      <c r="DQ42" s="529"/>
      <c r="DR42" s="529"/>
      <c r="DS42" s="529"/>
      <c r="DT42" s="529"/>
      <c r="DU42" s="529"/>
      <c r="DV42" s="529"/>
      <c r="DW42" s="529"/>
      <c r="DX42" s="530"/>
    </row>
    <row r="43" spans="1:128" ht="25.5" customHeight="1">
      <c r="A43" s="1698">
        <v>5400</v>
      </c>
      <c r="B43" s="534" t="s">
        <v>67</v>
      </c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534"/>
      <c r="AW43" s="534"/>
      <c r="AX43" s="534"/>
      <c r="AY43" s="534"/>
      <c r="AZ43" s="534"/>
      <c r="BA43" s="534"/>
      <c r="BB43" s="534"/>
      <c r="BC43" s="534"/>
      <c r="BD43" s="535"/>
      <c r="BE43" s="603" t="s">
        <v>68</v>
      </c>
      <c r="BF43" s="604"/>
      <c r="BG43" s="604"/>
      <c r="BH43" s="604"/>
      <c r="BI43" s="604"/>
      <c r="BJ43" s="604"/>
      <c r="BK43" s="604"/>
      <c r="BL43" s="604"/>
      <c r="BM43" s="604"/>
      <c r="BN43" s="604"/>
      <c r="BO43" s="604"/>
      <c r="BP43" s="509">
        <f>SUM(BP45:CI52)</f>
        <v>1097796</v>
      </c>
      <c r="BQ43" s="504"/>
      <c r="BR43" s="504"/>
      <c r="BS43" s="504"/>
      <c r="BT43" s="504"/>
      <c r="BU43" s="504"/>
      <c r="BV43" s="504"/>
      <c r="BW43" s="504"/>
      <c r="BX43" s="504"/>
      <c r="BY43" s="504"/>
      <c r="BZ43" s="504"/>
      <c r="CA43" s="504"/>
      <c r="CB43" s="504"/>
      <c r="CC43" s="504"/>
      <c r="CD43" s="504"/>
      <c r="CE43" s="504"/>
      <c r="CF43" s="504"/>
      <c r="CG43" s="504"/>
      <c r="CH43" s="504"/>
      <c r="CI43" s="505"/>
      <c r="CJ43" s="16"/>
      <c r="CK43" s="509">
        <f>SUM(CK45:DD52)</f>
        <v>907372</v>
      </c>
      <c r="CL43" s="504"/>
      <c r="CM43" s="504"/>
      <c r="CN43" s="504"/>
      <c r="CO43" s="504"/>
      <c r="CP43" s="504"/>
      <c r="CQ43" s="504"/>
      <c r="CR43" s="504"/>
      <c r="CS43" s="504"/>
      <c r="CT43" s="504"/>
      <c r="CU43" s="504"/>
      <c r="CV43" s="504"/>
      <c r="CW43" s="504"/>
      <c r="CX43" s="504"/>
      <c r="CY43" s="504"/>
      <c r="CZ43" s="504"/>
      <c r="DA43" s="504"/>
      <c r="DB43" s="504"/>
      <c r="DC43" s="504"/>
      <c r="DD43" s="505"/>
      <c r="DE43" s="504">
        <f>SUM(DE45:DX52)</f>
        <v>1165178</v>
      </c>
      <c r="DF43" s="504"/>
      <c r="DG43" s="504"/>
      <c r="DH43" s="504"/>
      <c r="DI43" s="504"/>
      <c r="DJ43" s="504"/>
      <c r="DK43" s="504"/>
      <c r="DL43" s="504"/>
      <c r="DM43" s="504"/>
      <c r="DN43" s="504"/>
      <c r="DO43" s="504"/>
      <c r="DP43" s="504"/>
      <c r="DQ43" s="504"/>
      <c r="DR43" s="504"/>
      <c r="DS43" s="504"/>
      <c r="DT43" s="504"/>
      <c r="DU43" s="504"/>
      <c r="DV43" s="504"/>
      <c r="DW43" s="504"/>
      <c r="DX43" s="505"/>
    </row>
    <row r="44" spans="1:128" ht="12.75">
      <c r="A44" s="1699"/>
      <c r="B44" s="570" t="s">
        <v>272</v>
      </c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25"/>
      <c r="BE44" s="605"/>
      <c r="BF44" s="606"/>
      <c r="BG44" s="606"/>
      <c r="BH44" s="606"/>
      <c r="BI44" s="606"/>
      <c r="BJ44" s="606"/>
      <c r="BK44" s="606"/>
      <c r="BL44" s="606"/>
      <c r="BM44" s="606"/>
      <c r="BN44" s="606"/>
      <c r="BO44" s="606"/>
      <c r="BP44" s="506"/>
      <c r="BQ44" s="507"/>
      <c r="BR44" s="507"/>
      <c r="BS44" s="507"/>
      <c r="BT44" s="507"/>
      <c r="BU44" s="507"/>
      <c r="BV44" s="507"/>
      <c r="BW44" s="507"/>
      <c r="BX44" s="507"/>
      <c r="BY44" s="507"/>
      <c r="BZ44" s="507"/>
      <c r="CA44" s="507"/>
      <c r="CB44" s="507"/>
      <c r="CC44" s="507"/>
      <c r="CD44" s="507"/>
      <c r="CE44" s="507"/>
      <c r="CF44" s="507"/>
      <c r="CG44" s="507"/>
      <c r="CH44" s="507"/>
      <c r="CI44" s="499"/>
      <c r="CJ44" s="16"/>
      <c r="CK44" s="506"/>
      <c r="CL44" s="507"/>
      <c r="CM44" s="507"/>
      <c r="CN44" s="507"/>
      <c r="CO44" s="507"/>
      <c r="CP44" s="507"/>
      <c r="CQ44" s="507"/>
      <c r="CR44" s="507"/>
      <c r="CS44" s="507"/>
      <c r="CT44" s="507"/>
      <c r="CU44" s="507"/>
      <c r="CV44" s="507"/>
      <c r="CW44" s="507"/>
      <c r="CX44" s="507"/>
      <c r="CY44" s="507"/>
      <c r="CZ44" s="507"/>
      <c r="DA44" s="507"/>
      <c r="DB44" s="507"/>
      <c r="DC44" s="507"/>
      <c r="DD44" s="499"/>
      <c r="DE44" s="507"/>
      <c r="DF44" s="507"/>
      <c r="DG44" s="507"/>
      <c r="DH44" s="507"/>
      <c r="DI44" s="507"/>
      <c r="DJ44" s="507"/>
      <c r="DK44" s="507"/>
      <c r="DL44" s="507"/>
      <c r="DM44" s="507"/>
      <c r="DN44" s="507"/>
      <c r="DO44" s="507"/>
      <c r="DP44" s="507"/>
      <c r="DQ44" s="507"/>
      <c r="DR44" s="507"/>
      <c r="DS44" s="507"/>
      <c r="DT44" s="507"/>
      <c r="DU44" s="507"/>
      <c r="DV44" s="507"/>
      <c r="DW44" s="507"/>
      <c r="DX44" s="499"/>
    </row>
    <row r="45" spans="1:128" ht="12.75">
      <c r="A45" s="1699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6"/>
      <c r="V45" s="686"/>
      <c r="W45" s="686"/>
      <c r="X45" s="686"/>
      <c r="Y45" s="686"/>
      <c r="Z45" s="686"/>
      <c r="AA45" s="686"/>
      <c r="AB45" s="686"/>
      <c r="AC45" s="686"/>
      <c r="AD45" s="686"/>
      <c r="AE45" s="686"/>
      <c r="AF45" s="686"/>
      <c r="AG45" s="686"/>
      <c r="AH45" s="686"/>
      <c r="AI45" s="686"/>
      <c r="AJ45" s="686"/>
      <c r="AK45" s="686"/>
      <c r="AL45" s="686"/>
      <c r="AM45" s="686"/>
      <c r="AN45" s="686"/>
      <c r="AO45" s="686"/>
      <c r="AP45" s="686"/>
      <c r="AQ45" s="686"/>
      <c r="AR45" s="686"/>
      <c r="AS45" s="686"/>
      <c r="AT45" s="686"/>
      <c r="AU45" s="686"/>
      <c r="AV45" s="686"/>
      <c r="AW45" s="686"/>
      <c r="AX45" s="686"/>
      <c r="AY45" s="686"/>
      <c r="AZ45" s="686"/>
      <c r="BA45" s="686"/>
      <c r="BB45" s="686"/>
      <c r="BC45" s="686"/>
      <c r="BD45" s="26"/>
      <c r="BE45" s="666" t="s">
        <v>70</v>
      </c>
      <c r="BF45" s="680"/>
      <c r="BG45" s="680"/>
      <c r="BH45" s="680"/>
      <c r="BI45" s="680"/>
      <c r="BJ45" s="680"/>
      <c r="BK45" s="680"/>
      <c r="BL45" s="680"/>
      <c r="BM45" s="680"/>
      <c r="BN45" s="680"/>
      <c r="BO45" s="681"/>
      <c r="BP45" s="496">
        <v>499764</v>
      </c>
      <c r="BQ45" s="495"/>
      <c r="BR45" s="495"/>
      <c r="BS45" s="495"/>
      <c r="BT45" s="495"/>
      <c r="BU45" s="495"/>
      <c r="BV45" s="495"/>
      <c r="BW45" s="495"/>
      <c r="BX45" s="495"/>
      <c r="BY45" s="495"/>
      <c r="BZ45" s="495"/>
      <c r="CA45" s="495"/>
      <c r="CB45" s="495"/>
      <c r="CC45" s="495"/>
      <c r="CD45" s="495"/>
      <c r="CE45" s="495"/>
      <c r="CF45" s="495"/>
      <c r="CG45" s="495"/>
      <c r="CH45" s="495"/>
      <c r="CI45" s="492"/>
      <c r="CJ45" s="16"/>
      <c r="CK45" s="496">
        <v>505072</v>
      </c>
      <c r="CL45" s="495"/>
      <c r="CM45" s="495"/>
      <c r="CN45" s="495"/>
      <c r="CO45" s="495"/>
      <c r="CP45" s="495"/>
      <c r="CQ45" s="495"/>
      <c r="CR45" s="495"/>
      <c r="CS45" s="495"/>
      <c r="CT45" s="495"/>
      <c r="CU45" s="495"/>
      <c r="CV45" s="495"/>
      <c r="CW45" s="495"/>
      <c r="CX45" s="495"/>
      <c r="CY45" s="495"/>
      <c r="CZ45" s="495"/>
      <c r="DA45" s="495"/>
      <c r="DB45" s="495"/>
      <c r="DC45" s="495"/>
      <c r="DD45" s="492"/>
      <c r="DE45" s="495">
        <v>681810</v>
      </c>
      <c r="DF45" s="495"/>
      <c r="DG45" s="495"/>
      <c r="DH45" s="495"/>
      <c r="DI45" s="495"/>
      <c r="DJ45" s="495"/>
      <c r="DK45" s="495"/>
      <c r="DL45" s="495"/>
      <c r="DM45" s="495"/>
      <c r="DN45" s="495"/>
      <c r="DO45" s="495"/>
      <c r="DP45" s="495"/>
      <c r="DQ45" s="495"/>
      <c r="DR45" s="495"/>
      <c r="DS45" s="495"/>
      <c r="DT45" s="495"/>
      <c r="DU45" s="495"/>
      <c r="DV45" s="495"/>
      <c r="DW45" s="495"/>
      <c r="DX45" s="492"/>
    </row>
    <row r="46" spans="1:128" ht="12.75">
      <c r="A46" s="1699"/>
      <c r="B46" s="690" t="s">
        <v>71</v>
      </c>
      <c r="C46" s="690"/>
      <c r="D46" s="690"/>
      <c r="E46" s="690"/>
      <c r="F46" s="690"/>
      <c r="G46" s="690"/>
      <c r="H46" s="690"/>
      <c r="I46" s="690"/>
      <c r="J46" s="690"/>
      <c r="K46" s="690"/>
      <c r="L46" s="690"/>
      <c r="M46" s="690"/>
      <c r="N46" s="690"/>
      <c r="O46" s="690"/>
      <c r="P46" s="690"/>
      <c r="Q46" s="690"/>
      <c r="R46" s="690"/>
      <c r="S46" s="690"/>
      <c r="T46" s="690"/>
      <c r="U46" s="690"/>
      <c r="V46" s="690"/>
      <c r="W46" s="690"/>
      <c r="X46" s="690"/>
      <c r="Y46" s="690"/>
      <c r="Z46" s="690"/>
      <c r="AA46" s="690"/>
      <c r="AB46" s="690"/>
      <c r="AC46" s="690"/>
      <c r="AD46" s="690"/>
      <c r="AE46" s="690"/>
      <c r="AF46" s="690"/>
      <c r="AG46" s="690"/>
      <c r="AH46" s="690"/>
      <c r="AI46" s="690"/>
      <c r="AJ46" s="690"/>
      <c r="AK46" s="690"/>
      <c r="AL46" s="690"/>
      <c r="AM46" s="690"/>
      <c r="AN46" s="690"/>
      <c r="AO46" s="690"/>
      <c r="AP46" s="690"/>
      <c r="AQ46" s="690"/>
      <c r="AR46" s="690"/>
      <c r="AS46" s="690"/>
      <c r="AT46" s="690"/>
      <c r="AU46" s="690"/>
      <c r="AV46" s="690"/>
      <c r="AW46" s="690"/>
      <c r="AX46" s="690"/>
      <c r="AY46" s="690"/>
      <c r="AZ46" s="690"/>
      <c r="BA46" s="690"/>
      <c r="BB46" s="690"/>
      <c r="BC46" s="690"/>
      <c r="BD46" s="25"/>
      <c r="BE46" s="682"/>
      <c r="BF46" s="683"/>
      <c r="BG46" s="683"/>
      <c r="BH46" s="683"/>
      <c r="BI46" s="683"/>
      <c r="BJ46" s="683"/>
      <c r="BK46" s="683"/>
      <c r="BL46" s="683"/>
      <c r="BM46" s="683"/>
      <c r="BN46" s="683"/>
      <c r="BO46" s="684"/>
      <c r="BP46" s="493"/>
      <c r="BQ46" s="494"/>
      <c r="BR46" s="494"/>
      <c r="BS46" s="494"/>
      <c r="BT46" s="494"/>
      <c r="BU46" s="494"/>
      <c r="BV46" s="494"/>
      <c r="BW46" s="494"/>
      <c r="BX46" s="494"/>
      <c r="BY46" s="494"/>
      <c r="BZ46" s="494"/>
      <c r="CA46" s="494"/>
      <c r="CB46" s="494"/>
      <c r="CC46" s="494"/>
      <c r="CD46" s="494"/>
      <c r="CE46" s="494"/>
      <c r="CF46" s="494"/>
      <c r="CG46" s="494"/>
      <c r="CH46" s="494"/>
      <c r="CI46" s="487"/>
      <c r="CJ46" s="16"/>
      <c r="CK46" s="493"/>
      <c r="CL46" s="494"/>
      <c r="CM46" s="494"/>
      <c r="CN46" s="494"/>
      <c r="CO46" s="494"/>
      <c r="CP46" s="494"/>
      <c r="CQ46" s="494"/>
      <c r="CR46" s="494"/>
      <c r="CS46" s="494"/>
      <c r="CT46" s="494"/>
      <c r="CU46" s="494"/>
      <c r="CV46" s="494"/>
      <c r="CW46" s="494"/>
      <c r="CX46" s="494"/>
      <c r="CY46" s="494"/>
      <c r="CZ46" s="494"/>
      <c r="DA46" s="494"/>
      <c r="DB46" s="494"/>
      <c r="DC46" s="494"/>
      <c r="DD46" s="487"/>
      <c r="DE46" s="494"/>
      <c r="DF46" s="494"/>
      <c r="DG46" s="494"/>
      <c r="DH46" s="494"/>
      <c r="DI46" s="494"/>
      <c r="DJ46" s="494"/>
      <c r="DK46" s="494"/>
      <c r="DL46" s="494"/>
      <c r="DM46" s="494"/>
      <c r="DN46" s="494"/>
      <c r="DO46" s="494"/>
      <c r="DP46" s="494"/>
      <c r="DQ46" s="494"/>
      <c r="DR46" s="494"/>
      <c r="DS46" s="494"/>
      <c r="DT46" s="494"/>
      <c r="DU46" s="494"/>
      <c r="DV46" s="494"/>
      <c r="DW46" s="494"/>
      <c r="DX46" s="487"/>
    </row>
    <row r="47" spans="1:128" ht="12.75">
      <c r="A47" s="1699"/>
      <c r="B47" s="1697" t="s">
        <v>72</v>
      </c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5"/>
      <c r="T47" s="685"/>
      <c r="U47" s="685"/>
      <c r="V47" s="685"/>
      <c r="W47" s="685"/>
      <c r="X47" s="685"/>
      <c r="Y47" s="685"/>
      <c r="Z47" s="685"/>
      <c r="AA47" s="685"/>
      <c r="AB47" s="685"/>
      <c r="AC47" s="685"/>
      <c r="AD47" s="685"/>
      <c r="AE47" s="685"/>
      <c r="AF47" s="685"/>
      <c r="AG47" s="685"/>
      <c r="AH47" s="685"/>
      <c r="AI47" s="685"/>
      <c r="AJ47" s="685"/>
      <c r="AK47" s="685"/>
      <c r="AL47" s="685"/>
      <c r="AM47" s="685"/>
      <c r="AN47" s="685"/>
      <c r="AO47" s="685"/>
      <c r="AP47" s="685"/>
      <c r="AQ47" s="685"/>
      <c r="AR47" s="685"/>
      <c r="AS47" s="685"/>
      <c r="AT47" s="685"/>
      <c r="AU47" s="685"/>
      <c r="AV47" s="685"/>
      <c r="AW47" s="685"/>
      <c r="AX47" s="685"/>
      <c r="AY47" s="685"/>
      <c r="AZ47" s="685"/>
      <c r="BA47" s="685"/>
      <c r="BB47" s="685"/>
      <c r="BC47" s="685"/>
      <c r="BD47" s="27"/>
      <c r="BE47" s="521" t="s">
        <v>73</v>
      </c>
      <c r="BF47" s="678"/>
      <c r="BG47" s="678"/>
      <c r="BH47" s="678"/>
      <c r="BI47" s="678"/>
      <c r="BJ47" s="678"/>
      <c r="BK47" s="678"/>
      <c r="BL47" s="678"/>
      <c r="BM47" s="678"/>
      <c r="BN47" s="678"/>
      <c r="BO47" s="679"/>
      <c r="BP47" s="518" t="s">
        <v>704</v>
      </c>
      <c r="BQ47" s="519"/>
      <c r="BR47" s="519"/>
      <c r="BS47" s="519"/>
      <c r="BT47" s="519"/>
      <c r="BU47" s="519"/>
      <c r="BV47" s="519"/>
      <c r="BW47" s="519"/>
      <c r="BX47" s="519"/>
      <c r="BY47" s="519"/>
      <c r="BZ47" s="519"/>
      <c r="CA47" s="519"/>
      <c r="CB47" s="519"/>
      <c r="CC47" s="519"/>
      <c r="CD47" s="519"/>
      <c r="CE47" s="519"/>
      <c r="CF47" s="519"/>
      <c r="CG47" s="519"/>
      <c r="CH47" s="519"/>
      <c r="CI47" s="520"/>
      <c r="CJ47" s="16"/>
      <c r="CK47" s="488">
        <v>0</v>
      </c>
      <c r="CL47" s="489"/>
      <c r="CM47" s="489"/>
      <c r="CN47" s="489"/>
      <c r="CO47" s="489"/>
      <c r="CP47" s="489"/>
      <c r="CQ47" s="489"/>
      <c r="CR47" s="489"/>
      <c r="CS47" s="489"/>
      <c r="CT47" s="489"/>
      <c r="CU47" s="489"/>
      <c r="CV47" s="489"/>
      <c r="CW47" s="489"/>
      <c r="CX47" s="489"/>
      <c r="CY47" s="489"/>
      <c r="CZ47" s="489"/>
      <c r="DA47" s="489"/>
      <c r="DB47" s="489"/>
      <c r="DC47" s="489"/>
      <c r="DD47" s="490"/>
      <c r="DE47" s="518">
        <v>0</v>
      </c>
      <c r="DF47" s="519"/>
      <c r="DG47" s="519"/>
      <c r="DH47" s="519"/>
      <c r="DI47" s="519"/>
      <c r="DJ47" s="519"/>
      <c r="DK47" s="519"/>
      <c r="DL47" s="519"/>
      <c r="DM47" s="519"/>
      <c r="DN47" s="519"/>
      <c r="DO47" s="519"/>
      <c r="DP47" s="519"/>
      <c r="DQ47" s="519"/>
      <c r="DR47" s="519"/>
      <c r="DS47" s="519"/>
      <c r="DT47" s="519"/>
      <c r="DU47" s="519"/>
      <c r="DV47" s="519"/>
      <c r="DW47" s="519"/>
      <c r="DX47" s="520"/>
    </row>
    <row r="48" spans="1:128" ht="12.75">
      <c r="A48" s="1699"/>
      <c r="B48" s="686" t="s">
        <v>74</v>
      </c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6"/>
      <c r="S48" s="686"/>
      <c r="T48" s="686"/>
      <c r="U48" s="686"/>
      <c r="V48" s="686"/>
      <c r="W48" s="686"/>
      <c r="X48" s="686"/>
      <c r="Y48" s="686"/>
      <c r="Z48" s="686"/>
      <c r="AA48" s="686"/>
      <c r="AB48" s="686"/>
      <c r="AC48" s="686"/>
      <c r="AD48" s="686"/>
      <c r="AE48" s="686"/>
      <c r="AF48" s="686"/>
      <c r="AG48" s="686"/>
      <c r="AH48" s="686"/>
      <c r="AI48" s="686"/>
      <c r="AJ48" s="686"/>
      <c r="AK48" s="686"/>
      <c r="AL48" s="686"/>
      <c r="AM48" s="686"/>
      <c r="AN48" s="686"/>
      <c r="AO48" s="686"/>
      <c r="AP48" s="686"/>
      <c r="AQ48" s="686"/>
      <c r="AR48" s="686"/>
      <c r="AS48" s="686"/>
      <c r="AT48" s="686"/>
      <c r="AU48" s="686"/>
      <c r="AV48" s="686"/>
      <c r="AW48" s="686"/>
      <c r="AX48" s="686"/>
      <c r="AY48" s="686"/>
      <c r="AZ48" s="686"/>
      <c r="BA48" s="686"/>
      <c r="BB48" s="686"/>
      <c r="BC48" s="686"/>
      <c r="BD48" s="27"/>
      <c r="BE48" s="521" t="s">
        <v>75</v>
      </c>
      <c r="BF48" s="511"/>
      <c r="BG48" s="511"/>
      <c r="BH48" s="511"/>
      <c r="BI48" s="511"/>
      <c r="BJ48" s="511"/>
      <c r="BK48" s="511"/>
      <c r="BL48" s="511"/>
      <c r="BM48" s="511"/>
      <c r="BN48" s="511"/>
      <c r="BO48" s="511"/>
      <c r="BP48" s="591">
        <v>454910</v>
      </c>
      <c r="BQ48" s="592"/>
      <c r="BR48" s="592"/>
      <c r="BS48" s="592"/>
      <c r="BT48" s="592"/>
      <c r="BU48" s="592"/>
      <c r="BV48" s="592"/>
      <c r="BW48" s="592"/>
      <c r="BX48" s="592"/>
      <c r="BY48" s="592"/>
      <c r="BZ48" s="592"/>
      <c r="CA48" s="592"/>
      <c r="CB48" s="592"/>
      <c r="CC48" s="592"/>
      <c r="CD48" s="592"/>
      <c r="CE48" s="592"/>
      <c r="CF48" s="592"/>
      <c r="CG48" s="592"/>
      <c r="CH48" s="592"/>
      <c r="CI48" s="593"/>
      <c r="CJ48" s="16"/>
      <c r="CK48" s="591">
        <v>308045</v>
      </c>
      <c r="CL48" s="592"/>
      <c r="CM48" s="592"/>
      <c r="CN48" s="592"/>
      <c r="CO48" s="592"/>
      <c r="CP48" s="592"/>
      <c r="CQ48" s="592"/>
      <c r="CR48" s="592"/>
      <c r="CS48" s="592"/>
      <c r="CT48" s="592"/>
      <c r="CU48" s="592"/>
      <c r="CV48" s="592"/>
      <c r="CW48" s="592"/>
      <c r="CX48" s="592"/>
      <c r="CY48" s="592"/>
      <c r="CZ48" s="592"/>
      <c r="DA48" s="592"/>
      <c r="DB48" s="592"/>
      <c r="DC48" s="592"/>
      <c r="DD48" s="593"/>
      <c r="DE48" s="592">
        <v>220377</v>
      </c>
      <c r="DF48" s="592"/>
      <c r="DG48" s="592"/>
      <c r="DH48" s="592"/>
      <c r="DI48" s="592"/>
      <c r="DJ48" s="592"/>
      <c r="DK48" s="592"/>
      <c r="DL48" s="592"/>
      <c r="DM48" s="592"/>
      <c r="DN48" s="592"/>
      <c r="DO48" s="592"/>
      <c r="DP48" s="592"/>
      <c r="DQ48" s="592"/>
      <c r="DR48" s="592"/>
      <c r="DS48" s="592"/>
      <c r="DT48" s="592"/>
      <c r="DU48" s="592"/>
      <c r="DV48" s="592"/>
      <c r="DW48" s="592"/>
      <c r="DX48" s="593"/>
    </row>
    <row r="49" spans="1:128" ht="12.75">
      <c r="A49" s="1699"/>
      <c r="B49" s="1697" t="s">
        <v>76</v>
      </c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5"/>
      <c r="AE49" s="685"/>
      <c r="AF49" s="685"/>
      <c r="AG49" s="685"/>
      <c r="AH49" s="685"/>
      <c r="AI49" s="685"/>
      <c r="AJ49" s="685"/>
      <c r="AK49" s="685"/>
      <c r="AL49" s="685"/>
      <c r="AM49" s="685"/>
      <c r="AN49" s="685"/>
      <c r="AO49" s="685"/>
      <c r="AP49" s="685"/>
      <c r="AQ49" s="685"/>
      <c r="AR49" s="685"/>
      <c r="AS49" s="685"/>
      <c r="AT49" s="685"/>
      <c r="AU49" s="685"/>
      <c r="AV49" s="685"/>
      <c r="AW49" s="685"/>
      <c r="AX49" s="685"/>
      <c r="AY49" s="685"/>
      <c r="AZ49" s="685"/>
      <c r="BA49" s="685"/>
      <c r="BB49" s="685"/>
      <c r="BC49" s="685"/>
      <c r="BD49" s="27"/>
      <c r="BE49" s="521" t="s">
        <v>77</v>
      </c>
      <c r="BF49" s="511"/>
      <c r="BG49" s="511"/>
      <c r="BH49" s="511"/>
      <c r="BI49" s="511"/>
      <c r="BJ49" s="511"/>
      <c r="BK49" s="511"/>
      <c r="BL49" s="511"/>
      <c r="BM49" s="511"/>
      <c r="BN49" s="511"/>
      <c r="BO49" s="511"/>
      <c r="BP49" s="591">
        <v>117549</v>
      </c>
      <c r="BQ49" s="592"/>
      <c r="BR49" s="592"/>
      <c r="BS49" s="592"/>
      <c r="BT49" s="592"/>
      <c r="BU49" s="592"/>
      <c r="BV49" s="592"/>
      <c r="BW49" s="592"/>
      <c r="BX49" s="592"/>
      <c r="BY49" s="592"/>
      <c r="BZ49" s="592"/>
      <c r="CA49" s="592"/>
      <c r="CB49" s="592"/>
      <c r="CC49" s="592"/>
      <c r="CD49" s="592"/>
      <c r="CE49" s="592"/>
      <c r="CF49" s="592"/>
      <c r="CG49" s="592"/>
      <c r="CH49" s="592"/>
      <c r="CI49" s="593"/>
      <c r="CJ49" s="16"/>
      <c r="CK49" s="591">
        <v>67922</v>
      </c>
      <c r="CL49" s="592"/>
      <c r="CM49" s="592"/>
      <c r="CN49" s="592"/>
      <c r="CO49" s="592"/>
      <c r="CP49" s="592"/>
      <c r="CQ49" s="592"/>
      <c r="CR49" s="592"/>
      <c r="CS49" s="592"/>
      <c r="CT49" s="592"/>
      <c r="CU49" s="592"/>
      <c r="CV49" s="592"/>
      <c r="CW49" s="592"/>
      <c r="CX49" s="592"/>
      <c r="CY49" s="592"/>
      <c r="CZ49" s="592"/>
      <c r="DA49" s="592"/>
      <c r="DB49" s="592"/>
      <c r="DC49" s="592"/>
      <c r="DD49" s="593"/>
      <c r="DE49" s="592">
        <v>238934</v>
      </c>
      <c r="DF49" s="592"/>
      <c r="DG49" s="592"/>
      <c r="DH49" s="592"/>
      <c r="DI49" s="592"/>
      <c r="DJ49" s="592"/>
      <c r="DK49" s="592"/>
      <c r="DL49" s="592"/>
      <c r="DM49" s="592"/>
      <c r="DN49" s="592"/>
      <c r="DO49" s="592"/>
      <c r="DP49" s="592"/>
      <c r="DQ49" s="592"/>
      <c r="DR49" s="592"/>
      <c r="DS49" s="592"/>
      <c r="DT49" s="592"/>
      <c r="DU49" s="592"/>
      <c r="DV49" s="592"/>
      <c r="DW49" s="592"/>
      <c r="DX49" s="593"/>
    </row>
    <row r="50" spans="1:128" ht="12.75">
      <c r="A50" s="1699"/>
      <c r="B50" s="573" t="s">
        <v>78</v>
      </c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573"/>
      <c r="AI50" s="573"/>
      <c r="AJ50" s="573"/>
      <c r="AK50" s="573"/>
      <c r="AL50" s="573"/>
      <c r="AM50" s="573"/>
      <c r="AN50" s="573"/>
      <c r="AO50" s="573"/>
      <c r="AP50" s="573"/>
      <c r="AQ50" s="573"/>
      <c r="AR50" s="573"/>
      <c r="AS50" s="573"/>
      <c r="AT50" s="573"/>
      <c r="AU50" s="573"/>
      <c r="AV50" s="573"/>
      <c r="AW50" s="573"/>
      <c r="AX50" s="573"/>
      <c r="AY50" s="573"/>
      <c r="AZ50" s="573"/>
      <c r="BA50" s="573"/>
      <c r="BB50" s="573"/>
      <c r="BC50" s="573"/>
      <c r="BD50" s="27"/>
      <c r="BE50" s="521" t="s">
        <v>79</v>
      </c>
      <c r="BF50" s="511"/>
      <c r="BG50" s="511"/>
      <c r="BH50" s="511"/>
      <c r="BI50" s="511"/>
      <c r="BJ50" s="511"/>
      <c r="BK50" s="511"/>
      <c r="BL50" s="511"/>
      <c r="BM50" s="511"/>
      <c r="BN50" s="511"/>
      <c r="BO50" s="511"/>
      <c r="BP50" s="518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20"/>
      <c r="CJ50" s="16"/>
      <c r="CK50" s="488">
        <v>0</v>
      </c>
      <c r="CL50" s="489"/>
      <c r="CM50" s="489"/>
      <c r="CN50" s="489"/>
      <c r="CO50" s="489"/>
      <c r="CP50" s="489"/>
      <c r="CQ50" s="489"/>
      <c r="CR50" s="489"/>
      <c r="CS50" s="489"/>
      <c r="CT50" s="489"/>
      <c r="CU50" s="489"/>
      <c r="CV50" s="489"/>
      <c r="CW50" s="489"/>
      <c r="CX50" s="489"/>
      <c r="CY50" s="489"/>
      <c r="CZ50" s="489"/>
      <c r="DA50" s="489"/>
      <c r="DB50" s="489"/>
      <c r="DC50" s="489"/>
      <c r="DD50" s="490"/>
      <c r="DE50" s="518">
        <v>0</v>
      </c>
      <c r="DF50" s="519"/>
      <c r="DG50" s="519"/>
      <c r="DH50" s="519"/>
      <c r="DI50" s="519"/>
      <c r="DJ50" s="519"/>
      <c r="DK50" s="519"/>
      <c r="DL50" s="519"/>
      <c r="DM50" s="519"/>
      <c r="DN50" s="519"/>
      <c r="DO50" s="519"/>
      <c r="DP50" s="519"/>
      <c r="DQ50" s="519"/>
      <c r="DR50" s="519"/>
      <c r="DS50" s="519"/>
      <c r="DT50" s="519"/>
      <c r="DU50" s="519"/>
      <c r="DV50" s="519"/>
      <c r="DW50" s="519"/>
      <c r="DX50" s="520"/>
    </row>
    <row r="51" spans="1:128" ht="12.75">
      <c r="A51" s="1699"/>
      <c r="B51" s="621" t="s">
        <v>80</v>
      </c>
      <c r="C51" s="621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21"/>
      <c r="AA51" s="621"/>
      <c r="AB51" s="621"/>
      <c r="AC51" s="621"/>
      <c r="AD51" s="621"/>
      <c r="AE51" s="621"/>
      <c r="AF51" s="621"/>
      <c r="AG51" s="621"/>
      <c r="AH51" s="621"/>
      <c r="AI51" s="621"/>
      <c r="AJ51" s="621"/>
      <c r="AK51" s="621"/>
      <c r="AL51" s="621"/>
      <c r="AM51" s="621"/>
      <c r="AN51" s="621"/>
      <c r="AO51" s="621"/>
      <c r="AP51" s="621"/>
      <c r="AQ51" s="621"/>
      <c r="AR51" s="621"/>
      <c r="AS51" s="621"/>
      <c r="AT51" s="621"/>
      <c r="AU51" s="621"/>
      <c r="AV51" s="621"/>
      <c r="AW51" s="621"/>
      <c r="AX51" s="621"/>
      <c r="AY51" s="621"/>
      <c r="AZ51" s="621"/>
      <c r="BA51" s="621"/>
      <c r="BB51" s="621"/>
      <c r="BC51" s="621"/>
      <c r="BD51" s="27"/>
      <c r="BE51" s="521" t="s">
        <v>81</v>
      </c>
      <c r="BF51" s="511"/>
      <c r="BG51" s="511"/>
      <c r="BH51" s="511"/>
      <c r="BI51" s="511"/>
      <c r="BJ51" s="511"/>
      <c r="BK51" s="511"/>
      <c r="BL51" s="511"/>
      <c r="BM51" s="511"/>
      <c r="BN51" s="511"/>
      <c r="BO51" s="511"/>
      <c r="BP51" s="591">
        <f>464425-438852</f>
        <v>25573</v>
      </c>
      <c r="BQ51" s="592"/>
      <c r="BR51" s="592"/>
      <c r="BS51" s="592"/>
      <c r="BT51" s="592"/>
      <c r="BU51" s="592"/>
      <c r="BV51" s="592"/>
      <c r="BW51" s="592"/>
      <c r="BX51" s="592"/>
      <c r="BY51" s="592"/>
      <c r="BZ51" s="592"/>
      <c r="CA51" s="592"/>
      <c r="CB51" s="592"/>
      <c r="CC51" s="592"/>
      <c r="CD51" s="592"/>
      <c r="CE51" s="592"/>
      <c r="CF51" s="592"/>
      <c r="CG51" s="592"/>
      <c r="CH51" s="592"/>
      <c r="CI51" s="593"/>
      <c r="CJ51" s="16"/>
      <c r="CK51" s="591">
        <v>26333</v>
      </c>
      <c r="CL51" s="592"/>
      <c r="CM51" s="592"/>
      <c r="CN51" s="592"/>
      <c r="CO51" s="592"/>
      <c r="CP51" s="592"/>
      <c r="CQ51" s="592"/>
      <c r="CR51" s="592"/>
      <c r="CS51" s="592"/>
      <c r="CT51" s="592"/>
      <c r="CU51" s="592"/>
      <c r="CV51" s="592"/>
      <c r="CW51" s="592"/>
      <c r="CX51" s="592"/>
      <c r="CY51" s="592"/>
      <c r="CZ51" s="592"/>
      <c r="DA51" s="592"/>
      <c r="DB51" s="592"/>
      <c r="DC51" s="592"/>
      <c r="DD51" s="593"/>
      <c r="DE51" s="592">
        <v>24057</v>
      </c>
      <c r="DF51" s="592"/>
      <c r="DG51" s="592"/>
      <c r="DH51" s="592"/>
      <c r="DI51" s="592"/>
      <c r="DJ51" s="592"/>
      <c r="DK51" s="592"/>
      <c r="DL51" s="592"/>
      <c r="DM51" s="592"/>
      <c r="DN51" s="592"/>
      <c r="DO51" s="592"/>
      <c r="DP51" s="592"/>
      <c r="DQ51" s="592"/>
      <c r="DR51" s="592"/>
      <c r="DS51" s="592"/>
      <c r="DT51" s="592"/>
      <c r="DU51" s="592"/>
      <c r="DV51" s="592"/>
      <c r="DW51" s="592"/>
      <c r="DX51" s="593"/>
    </row>
    <row r="52" spans="1:128" ht="12.75" customHeight="1" hidden="1">
      <c r="A52" s="475"/>
      <c r="B52" s="20"/>
      <c r="C52" s="20"/>
      <c r="D52" s="20"/>
      <c r="E52" s="677" t="s">
        <v>82</v>
      </c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677"/>
      <c r="AK52" s="677"/>
      <c r="AL52" s="677"/>
      <c r="AM52" s="677"/>
      <c r="AN52" s="677"/>
      <c r="AO52" s="677"/>
      <c r="AP52" s="677"/>
      <c r="AQ52" s="677"/>
      <c r="AR52" s="677"/>
      <c r="AS52" s="677"/>
      <c r="AT52" s="677"/>
      <c r="AU52" s="677"/>
      <c r="AV52" s="677"/>
      <c r="AW52" s="677"/>
      <c r="AX52" s="677"/>
      <c r="AY52" s="677"/>
      <c r="AZ52" s="677"/>
      <c r="BA52" s="677"/>
      <c r="BB52" s="677"/>
      <c r="BC52" s="677"/>
      <c r="BD52" s="27"/>
      <c r="BE52" s="521" t="s">
        <v>83</v>
      </c>
      <c r="BF52" s="511"/>
      <c r="BG52" s="511"/>
      <c r="BH52" s="511"/>
      <c r="BI52" s="511"/>
      <c r="BJ52" s="511"/>
      <c r="BK52" s="511"/>
      <c r="BL52" s="511"/>
      <c r="BM52" s="511"/>
      <c r="BN52" s="511"/>
      <c r="BO52" s="511"/>
      <c r="BP52" s="591"/>
      <c r="BQ52" s="592"/>
      <c r="BR52" s="592"/>
      <c r="BS52" s="592"/>
      <c r="BT52" s="592"/>
      <c r="BU52" s="592"/>
      <c r="BV52" s="592"/>
      <c r="BW52" s="592"/>
      <c r="BX52" s="592"/>
      <c r="BY52" s="592"/>
      <c r="BZ52" s="592"/>
      <c r="CA52" s="592"/>
      <c r="CB52" s="592"/>
      <c r="CC52" s="592"/>
      <c r="CD52" s="592"/>
      <c r="CE52" s="592"/>
      <c r="CF52" s="592"/>
      <c r="CG52" s="592"/>
      <c r="CH52" s="592"/>
      <c r="CI52" s="593"/>
      <c r="CJ52" s="16"/>
      <c r="CK52" s="591"/>
      <c r="CL52" s="592"/>
      <c r="CM52" s="592"/>
      <c r="CN52" s="592"/>
      <c r="CO52" s="592"/>
      <c r="CP52" s="592"/>
      <c r="CQ52" s="592"/>
      <c r="CR52" s="592"/>
      <c r="CS52" s="592"/>
      <c r="CT52" s="592"/>
      <c r="CU52" s="592"/>
      <c r="CV52" s="592"/>
      <c r="CW52" s="592"/>
      <c r="CX52" s="592"/>
      <c r="CY52" s="592"/>
      <c r="CZ52" s="592"/>
      <c r="DA52" s="592"/>
      <c r="DB52" s="592"/>
      <c r="DC52" s="592"/>
      <c r="DD52" s="593"/>
      <c r="DE52" s="592"/>
      <c r="DF52" s="592"/>
      <c r="DG52" s="592"/>
      <c r="DH52" s="592"/>
      <c r="DI52" s="592"/>
      <c r="DJ52" s="592"/>
      <c r="DK52" s="592"/>
      <c r="DL52" s="592"/>
      <c r="DM52" s="592"/>
      <c r="DN52" s="592"/>
      <c r="DO52" s="592"/>
      <c r="DP52" s="592"/>
      <c r="DQ52" s="592"/>
      <c r="DR52" s="592"/>
      <c r="DS52" s="592"/>
      <c r="DT52" s="592"/>
      <c r="DU52" s="592"/>
      <c r="DV52" s="592"/>
      <c r="DW52" s="592"/>
      <c r="DX52" s="593"/>
    </row>
    <row r="53" spans="1:128" ht="25.5" customHeight="1">
      <c r="A53" s="475"/>
      <c r="B53" s="567" t="s">
        <v>84</v>
      </c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7"/>
      <c r="AH53" s="567"/>
      <c r="AI53" s="567"/>
      <c r="AJ53" s="567"/>
      <c r="AK53" s="567"/>
      <c r="AL53" s="567"/>
      <c r="AM53" s="567"/>
      <c r="AN53" s="567"/>
      <c r="AO53" s="567"/>
      <c r="AP53" s="567"/>
      <c r="AQ53" s="567"/>
      <c r="AR53" s="567"/>
      <c r="AS53" s="567"/>
      <c r="AT53" s="567"/>
      <c r="AU53" s="567"/>
      <c r="AV53" s="567"/>
      <c r="AW53" s="567"/>
      <c r="AX53" s="567"/>
      <c r="AY53" s="567"/>
      <c r="AZ53" s="567"/>
      <c r="BA53" s="567"/>
      <c r="BB53" s="567"/>
      <c r="BC53" s="567"/>
      <c r="BD53" s="27"/>
      <c r="BE53" s="521" t="s">
        <v>85</v>
      </c>
      <c r="BF53" s="511"/>
      <c r="BG53" s="511"/>
      <c r="BH53" s="511"/>
      <c r="BI53" s="511"/>
      <c r="BJ53" s="511"/>
      <c r="BK53" s="511"/>
      <c r="BL53" s="511"/>
      <c r="BM53" s="511"/>
      <c r="BN53" s="511"/>
      <c r="BO53" s="511"/>
      <c r="BP53" s="531">
        <v>15493</v>
      </c>
      <c r="BQ53" s="532"/>
      <c r="BR53" s="532"/>
      <c r="BS53" s="532"/>
      <c r="BT53" s="532"/>
      <c r="BU53" s="532"/>
      <c r="BV53" s="532"/>
      <c r="BW53" s="532"/>
      <c r="BX53" s="532"/>
      <c r="BY53" s="532"/>
      <c r="BZ53" s="532"/>
      <c r="CA53" s="532"/>
      <c r="CB53" s="532"/>
      <c r="CC53" s="532"/>
      <c r="CD53" s="532"/>
      <c r="CE53" s="532"/>
      <c r="CF53" s="532"/>
      <c r="CG53" s="532"/>
      <c r="CH53" s="532"/>
      <c r="CI53" s="580"/>
      <c r="CJ53" s="16"/>
      <c r="CK53" s="583">
        <v>12713</v>
      </c>
      <c r="CL53" s="584"/>
      <c r="CM53" s="584"/>
      <c r="CN53" s="584"/>
      <c r="CO53" s="584"/>
      <c r="CP53" s="584"/>
      <c r="CQ53" s="584"/>
      <c r="CR53" s="584"/>
      <c r="CS53" s="584"/>
      <c r="CT53" s="584"/>
      <c r="CU53" s="584"/>
      <c r="CV53" s="584"/>
      <c r="CW53" s="584"/>
      <c r="CX53" s="584"/>
      <c r="CY53" s="584"/>
      <c r="CZ53" s="584"/>
      <c r="DA53" s="584"/>
      <c r="DB53" s="584"/>
      <c r="DC53" s="584"/>
      <c r="DD53" s="585"/>
      <c r="DE53" s="532">
        <v>11059</v>
      </c>
      <c r="DF53" s="532"/>
      <c r="DG53" s="532"/>
      <c r="DH53" s="532"/>
      <c r="DI53" s="532"/>
      <c r="DJ53" s="532"/>
      <c r="DK53" s="532"/>
      <c r="DL53" s="532"/>
      <c r="DM53" s="532"/>
      <c r="DN53" s="532"/>
      <c r="DO53" s="532"/>
      <c r="DP53" s="532"/>
      <c r="DQ53" s="532"/>
      <c r="DR53" s="532"/>
      <c r="DS53" s="532"/>
      <c r="DT53" s="532"/>
      <c r="DU53" s="532"/>
      <c r="DV53" s="532"/>
      <c r="DW53" s="532"/>
      <c r="DX53" s="580"/>
    </row>
    <row r="54" spans="1:128" ht="27" customHeight="1">
      <c r="A54" s="475"/>
      <c r="B54" s="567" t="s">
        <v>273</v>
      </c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  <c r="AU54" s="567"/>
      <c r="AV54" s="567"/>
      <c r="AW54" s="567"/>
      <c r="AX54" s="567"/>
      <c r="AY54" s="567"/>
      <c r="AZ54" s="567"/>
      <c r="BA54" s="567"/>
      <c r="BB54" s="567"/>
      <c r="BC54" s="567"/>
      <c r="BD54" s="27"/>
      <c r="BE54" s="521" t="s">
        <v>86</v>
      </c>
      <c r="BF54" s="511"/>
      <c r="BG54" s="511"/>
      <c r="BH54" s="511"/>
      <c r="BI54" s="511"/>
      <c r="BJ54" s="511"/>
      <c r="BK54" s="511"/>
      <c r="BL54" s="511"/>
      <c r="BM54" s="511"/>
      <c r="BN54" s="511"/>
      <c r="BO54" s="511"/>
      <c r="BP54" s="518">
        <v>0</v>
      </c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20"/>
      <c r="CJ54" s="16"/>
      <c r="CK54" s="488">
        <v>0</v>
      </c>
      <c r="CL54" s="489"/>
      <c r="CM54" s="489"/>
      <c r="CN54" s="489"/>
      <c r="CO54" s="489"/>
      <c r="CP54" s="489"/>
      <c r="CQ54" s="489"/>
      <c r="CR54" s="489"/>
      <c r="CS54" s="489"/>
      <c r="CT54" s="489"/>
      <c r="CU54" s="489"/>
      <c r="CV54" s="489"/>
      <c r="CW54" s="489"/>
      <c r="CX54" s="489"/>
      <c r="CY54" s="489"/>
      <c r="CZ54" s="489"/>
      <c r="DA54" s="489"/>
      <c r="DB54" s="489"/>
      <c r="DC54" s="489"/>
      <c r="DD54" s="490"/>
      <c r="DE54" s="518">
        <v>0</v>
      </c>
      <c r="DF54" s="519"/>
      <c r="DG54" s="519"/>
      <c r="DH54" s="519"/>
      <c r="DI54" s="519"/>
      <c r="DJ54" s="519"/>
      <c r="DK54" s="519"/>
      <c r="DL54" s="519"/>
      <c r="DM54" s="519"/>
      <c r="DN54" s="519"/>
      <c r="DO54" s="519"/>
      <c r="DP54" s="519"/>
      <c r="DQ54" s="519"/>
      <c r="DR54" s="519"/>
      <c r="DS54" s="519"/>
      <c r="DT54" s="519"/>
      <c r="DU54" s="519"/>
      <c r="DV54" s="519"/>
      <c r="DW54" s="519"/>
      <c r="DX54" s="520"/>
    </row>
    <row r="55" spans="1:128" ht="12.75" hidden="1">
      <c r="A55" s="475"/>
      <c r="B55" s="573" t="s">
        <v>87</v>
      </c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  <c r="R55" s="573"/>
      <c r="S55" s="573"/>
      <c r="T55" s="573"/>
      <c r="U55" s="573"/>
      <c r="V55" s="573"/>
      <c r="W55" s="573"/>
      <c r="X55" s="573"/>
      <c r="Y55" s="573"/>
      <c r="Z55" s="573"/>
      <c r="AA55" s="573"/>
      <c r="AB55" s="573"/>
      <c r="AC55" s="573"/>
      <c r="AD55" s="573"/>
      <c r="AE55" s="573"/>
      <c r="AF55" s="573"/>
      <c r="AG55" s="573"/>
      <c r="AH55" s="573"/>
      <c r="AI55" s="573"/>
      <c r="AJ55" s="573"/>
      <c r="AK55" s="573"/>
      <c r="AL55" s="573"/>
      <c r="AM55" s="573"/>
      <c r="AN55" s="573"/>
      <c r="AO55" s="573"/>
      <c r="AP55" s="573"/>
      <c r="AQ55" s="573"/>
      <c r="AR55" s="573"/>
      <c r="AS55" s="573"/>
      <c r="AT55" s="573"/>
      <c r="AU55" s="573"/>
      <c r="AV55" s="573"/>
      <c r="AW55" s="573"/>
      <c r="AX55" s="573"/>
      <c r="AY55" s="573"/>
      <c r="AZ55" s="573"/>
      <c r="BA55" s="573"/>
      <c r="BB55" s="573"/>
      <c r="BC55" s="573"/>
      <c r="BD55" s="27"/>
      <c r="BE55" s="521"/>
      <c r="BF55" s="511"/>
      <c r="BG55" s="511"/>
      <c r="BH55" s="511"/>
      <c r="BI55" s="511"/>
      <c r="BJ55" s="511"/>
      <c r="BK55" s="511"/>
      <c r="BL55" s="511"/>
      <c r="BM55" s="511"/>
      <c r="BN55" s="511"/>
      <c r="BO55" s="511"/>
      <c r="BP55" s="591" t="s">
        <v>88</v>
      </c>
      <c r="BQ55" s="592"/>
      <c r="BR55" s="592"/>
      <c r="BS55" s="592"/>
      <c r="BT55" s="592"/>
      <c r="BU55" s="592"/>
      <c r="BV55" s="592"/>
      <c r="BW55" s="592"/>
      <c r="BX55" s="592"/>
      <c r="BY55" s="592"/>
      <c r="BZ55" s="592"/>
      <c r="CA55" s="592"/>
      <c r="CB55" s="592"/>
      <c r="CC55" s="592"/>
      <c r="CD55" s="592"/>
      <c r="CE55" s="592"/>
      <c r="CF55" s="592"/>
      <c r="CG55" s="592"/>
      <c r="CH55" s="592"/>
      <c r="CI55" s="593"/>
      <c r="CJ55" s="16"/>
      <c r="CK55" s="591"/>
      <c r="CL55" s="592"/>
      <c r="CM55" s="592"/>
      <c r="CN55" s="592"/>
      <c r="CO55" s="592"/>
      <c r="CP55" s="592"/>
      <c r="CQ55" s="592"/>
      <c r="CR55" s="592"/>
      <c r="CS55" s="592"/>
      <c r="CT55" s="592"/>
      <c r="CU55" s="592"/>
      <c r="CV55" s="592"/>
      <c r="CW55" s="592"/>
      <c r="CX55" s="592"/>
      <c r="CY55" s="592"/>
      <c r="CZ55" s="592"/>
      <c r="DA55" s="592"/>
      <c r="DB55" s="592"/>
      <c r="DC55" s="592"/>
      <c r="DD55" s="593"/>
      <c r="DE55" s="592" t="s">
        <v>88</v>
      </c>
      <c r="DF55" s="592"/>
      <c r="DG55" s="592"/>
      <c r="DH55" s="592"/>
      <c r="DI55" s="592"/>
      <c r="DJ55" s="592"/>
      <c r="DK55" s="592"/>
      <c r="DL55" s="592"/>
      <c r="DM55" s="592"/>
      <c r="DN55" s="592"/>
      <c r="DO55" s="592"/>
      <c r="DP55" s="592"/>
      <c r="DQ55" s="592"/>
      <c r="DR55" s="592"/>
      <c r="DS55" s="592"/>
      <c r="DT55" s="592"/>
      <c r="DU55" s="592"/>
      <c r="DV55" s="592"/>
      <c r="DW55" s="592"/>
      <c r="DX55" s="593"/>
    </row>
    <row r="56" spans="1:128" ht="25.5" customHeight="1">
      <c r="A56" s="1699">
        <v>5500</v>
      </c>
      <c r="B56" s="567" t="s">
        <v>274</v>
      </c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27"/>
      <c r="BE56" s="521" t="s">
        <v>89</v>
      </c>
      <c r="BF56" s="511"/>
      <c r="BG56" s="511"/>
      <c r="BH56" s="511"/>
      <c r="BI56" s="511"/>
      <c r="BJ56" s="511"/>
      <c r="BK56" s="511"/>
      <c r="BL56" s="511"/>
      <c r="BM56" s="511"/>
      <c r="BN56" s="511"/>
      <c r="BO56" s="511"/>
      <c r="BP56" s="531">
        <f>SUM(BP57:CI62)</f>
        <v>664490</v>
      </c>
      <c r="BQ56" s="532"/>
      <c r="BR56" s="532"/>
      <c r="BS56" s="532"/>
      <c r="BT56" s="532"/>
      <c r="BU56" s="532"/>
      <c r="BV56" s="532"/>
      <c r="BW56" s="532"/>
      <c r="BX56" s="532"/>
      <c r="BY56" s="532"/>
      <c r="BZ56" s="532"/>
      <c r="CA56" s="532"/>
      <c r="CB56" s="532"/>
      <c r="CC56" s="532"/>
      <c r="CD56" s="532"/>
      <c r="CE56" s="532"/>
      <c r="CF56" s="532"/>
      <c r="CG56" s="532"/>
      <c r="CH56" s="532"/>
      <c r="CI56" s="580"/>
      <c r="CJ56" s="16"/>
      <c r="CK56" s="583">
        <f>SUM(CK57:DD62)</f>
        <v>849147</v>
      </c>
      <c r="CL56" s="584"/>
      <c r="CM56" s="584"/>
      <c r="CN56" s="584"/>
      <c r="CO56" s="584"/>
      <c r="CP56" s="584"/>
      <c r="CQ56" s="584"/>
      <c r="CR56" s="584"/>
      <c r="CS56" s="584"/>
      <c r="CT56" s="584"/>
      <c r="CU56" s="584"/>
      <c r="CV56" s="584"/>
      <c r="CW56" s="584"/>
      <c r="CX56" s="584"/>
      <c r="CY56" s="584"/>
      <c r="CZ56" s="584"/>
      <c r="DA56" s="584"/>
      <c r="DB56" s="584"/>
      <c r="DC56" s="584"/>
      <c r="DD56" s="585"/>
      <c r="DE56" s="532">
        <f>SUM(DE57:DX62)</f>
        <v>254727</v>
      </c>
      <c r="DF56" s="532"/>
      <c r="DG56" s="532"/>
      <c r="DH56" s="532"/>
      <c r="DI56" s="532"/>
      <c r="DJ56" s="532"/>
      <c r="DK56" s="532"/>
      <c r="DL56" s="532"/>
      <c r="DM56" s="532"/>
      <c r="DN56" s="532"/>
      <c r="DO56" s="532"/>
      <c r="DP56" s="532"/>
      <c r="DQ56" s="532"/>
      <c r="DR56" s="532"/>
      <c r="DS56" s="532"/>
      <c r="DT56" s="532"/>
      <c r="DU56" s="532"/>
      <c r="DV56" s="532"/>
      <c r="DW56" s="532"/>
      <c r="DX56" s="580"/>
    </row>
    <row r="57" spans="1:128" ht="12.75">
      <c r="A57" s="1699"/>
      <c r="B57" s="573" t="s">
        <v>90</v>
      </c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3"/>
      <c r="O57" s="573"/>
      <c r="P57" s="573"/>
      <c r="Q57" s="573"/>
      <c r="R57" s="573"/>
      <c r="S57" s="573"/>
      <c r="T57" s="573"/>
      <c r="U57" s="573"/>
      <c r="V57" s="573"/>
      <c r="W57" s="573"/>
      <c r="X57" s="573"/>
      <c r="Y57" s="573"/>
      <c r="Z57" s="573"/>
      <c r="AA57" s="573"/>
      <c r="AB57" s="573"/>
      <c r="AC57" s="573"/>
      <c r="AD57" s="573"/>
      <c r="AE57" s="573"/>
      <c r="AF57" s="573"/>
      <c r="AG57" s="573"/>
      <c r="AH57" s="573"/>
      <c r="AI57" s="573"/>
      <c r="AJ57" s="573"/>
      <c r="AK57" s="573"/>
      <c r="AL57" s="573"/>
      <c r="AM57" s="573"/>
      <c r="AN57" s="573"/>
      <c r="AO57" s="573"/>
      <c r="AP57" s="573"/>
      <c r="AQ57" s="573"/>
      <c r="AR57" s="573"/>
      <c r="AS57" s="573"/>
      <c r="AT57" s="573"/>
      <c r="AU57" s="573"/>
      <c r="AV57" s="573"/>
      <c r="AW57" s="573"/>
      <c r="AX57" s="573"/>
      <c r="AY57" s="573"/>
      <c r="AZ57" s="573"/>
      <c r="BA57" s="573"/>
      <c r="BB57" s="573"/>
      <c r="BC57" s="573"/>
      <c r="BD57" s="27"/>
      <c r="BE57" s="521" t="s">
        <v>91</v>
      </c>
      <c r="BF57" s="511"/>
      <c r="BG57" s="511"/>
      <c r="BH57" s="511"/>
      <c r="BI57" s="511"/>
      <c r="BJ57" s="511"/>
      <c r="BK57" s="511"/>
      <c r="BL57" s="511"/>
      <c r="BM57" s="511"/>
      <c r="BN57" s="511"/>
      <c r="BO57" s="511"/>
      <c r="BP57" s="591">
        <v>537490</v>
      </c>
      <c r="BQ57" s="592"/>
      <c r="BR57" s="592"/>
      <c r="BS57" s="592"/>
      <c r="BT57" s="592"/>
      <c r="BU57" s="592"/>
      <c r="BV57" s="592"/>
      <c r="BW57" s="592"/>
      <c r="BX57" s="592"/>
      <c r="BY57" s="592"/>
      <c r="BZ57" s="592"/>
      <c r="CA57" s="592"/>
      <c r="CB57" s="592"/>
      <c r="CC57" s="592"/>
      <c r="CD57" s="592"/>
      <c r="CE57" s="592"/>
      <c r="CF57" s="592"/>
      <c r="CG57" s="592"/>
      <c r="CH57" s="592"/>
      <c r="CI57" s="593"/>
      <c r="CJ57" s="16"/>
      <c r="CK57" s="591">
        <v>637970</v>
      </c>
      <c r="CL57" s="592"/>
      <c r="CM57" s="592"/>
      <c r="CN57" s="592"/>
      <c r="CO57" s="592"/>
      <c r="CP57" s="592"/>
      <c r="CQ57" s="592"/>
      <c r="CR57" s="592"/>
      <c r="CS57" s="592"/>
      <c r="CT57" s="592"/>
      <c r="CU57" s="592"/>
      <c r="CV57" s="592"/>
      <c r="CW57" s="592"/>
      <c r="CX57" s="592"/>
      <c r="CY57" s="592"/>
      <c r="CZ57" s="592"/>
      <c r="DA57" s="592"/>
      <c r="DB57" s="592"/>
      <c r="DC57" s="592"/>
      <c r="DD57" s="593"/>
      <c r="DE57" s="592">
        <v>146321</v>
      </c>
      <c r="DF57" s="592"/>
      <c r="DG57" s="592"/>
      <c r="DH57" s="592"/>
      <c r="DI57" s="592"/>
      <c r="DJ57" s="592"/>
      <c r="DK57" s="592"/>
      <c r="DL57" s="592"/>
      <c r="DM57" s="592"/>
      <c r="DN57" s="592"/>
      <c r="DO57" s="592"/>
      <c r="DP57" s="592"/>
      <c r="DQ57" s="592"/>
      <c r="DR57" s="592"/>
      <c r="DS57" s="592"/>
      <c r="DT57" s="592"/>
      <c r="DU57" s="592"/>
      <c r="DV57" s="592"/>
      <c r="DW57" s="592"/>
      <c r="DX57" s="593"/>
    </row>
    <row r="58" spans="1:128" ht="12.75">
      <c r="A58" s="1699"/>
      <c r="B58" s="573" t="s">
        <v>92</v>
      </c>
      <c r="C58" s="573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3"/>
      <c r="T58" s="573"/>
      <c r="U58" s="573"/>
      <c r="V58" s="573"/>
      <c r="W58" s="573"/>
      <c r="X58" s="573"/>
      <c r="Y58" s="573"/>
      <c r="Z58" s="573"/>
      <c r="AA58" s="573"/>
      <c r="AB58" s="573"/>
      <c r="AC58" s="573"/>
      <c r="AD58" s="573"/>
      <c r="AE58" s="573"/>
      <c r="AF58" s="573"/>
      <c r="AG58" s="573"/>
      <c r="AH58" s="573"/>
      <c r="AI58" s="573"/>
      <c r="AJ58" s="573"/>
      <c r="AK58" s="573"/>
      <c r="AL58" s="573"/>
      <c r="AM58" s="573"/>
      <c r="AN58" s="573"/>
      <c r="AO58" s="573"/>
      <c r="AP58" s="573"/>
      <c r="AQ58" s="573"/>
      <c r="AR58" s="573"/>
      <c r="AS58" s="573"/>
      <c r="AT58" s="573"/>
      <c r="AU58" s="573"/>
      <c r="AV58" s="573"/>
      <c r="AW58" s="573"/>
      <c r="AX58" s="573"/>
      <c r="AY58" s="573"/>
      <c r="AZ58" s="573"/>
      <c r="BA58" s="573"/>
      <c r="BB58" s="573"/>
      <c r="BC58" s="573"/>
      <c r="BD58" s="27"/>
      <c r="BE58" s="521" t="s">
        <v>93</v>
      </c>
      <c r="BF58" s="511"/>
      <c r="BG58" s="511"/>
      <c r="BH58" s="511"/>
      <c r="BI58" s="511"/>
      <c r="BJ58" s="511"/>
      <c r="BK58" s="511"/>
      <c r="BL58" s="511"/>
      <c r="BM58" s="511"/>
      <c r="BN58" s="511"/>
      <c r="BO58" s="511"/>
      <c r="BP58" s="518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20"/>
      <c r="CJ58" s="16"/>
      <c r="CK58" s="488">
        <v>0</v>
      </c>
      <c r="CL58" s="489"/>
      <c r="CM58" s="489"/>
      <c r="CN58" s="489"/>
      <c r="CO58" s="489"/>
      <c r="CP58" s="489"/>
      <c r="CQ58" s="489"/>
      <c r="CR58" s="489"/>
      <c r="CS58" s="489"/>
      <c r="CT58" s="489"/>
      <c r="CU58" s="489"/>
      <c r="CV58" s="489"/>
      <c r="CW58" s="489"/>
      <c r="CX58" s="489"/>
      <c r="CY58" s="489"/>
      <c r="CZ58" s="489"/>
      <c r="DA58" s="489"/>
      <c r="DB58" s="489"/>
      <c r="DC58" s="489"/>
      <c r="DD58" s="490"/>
      <c r="DE58" s="518">
        <v>0</v>
      </c>
      <c r="DF58" s="519"/>
      <c r="DG58" s="519"/>
      <c r="DH58" s="519"/>
      <c r="DI58" s="519"/>
      <c r="DJ58" s="519"/>
      <c r="DK58" s="519"/>
      <c r="DL58" s="519"/>
      <c r="DM58" s="519"/>
      <c r="DN58" s="519"/>
      <c r="DO58" s="519"/>
      <c r="DP58" s="519"/>
      <c r="DQ58" s="519"/>
      <c r="DR58" s="519"/>
      <c r="DS58" s="519"/>
      <c r="DT58" s="519"/>
      <c r="DU58" s="519"/>
      <c r="DV58" s="519"/>
      <c r="DW58" s="519"/>
      <c r="DX58" s="520"/>
    </row>
    <row r="59" spans="1:128" ht="12.75" customHeight="1" hidden="1">
      <c r="A59" s="1699"/>
      <c r="B59" s="573" t="s">
        <v>94</v>
      </c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573"/>
      <c r="AI59" s="573"/>
      <c r="AJ59" s="573"/>
      <c r="AK59" s="573"/>
      <c r="AL59" s="573"/>
      <c r="AM59" s="573"/>
      <c r="AN59" s="573"/>
      <c r="AO59" s="573"/>
      <c r="AP59" s="573"/>
      <c r="AQ59" s="573"/>
      <c r="AR59" s="573"/>
      <c r="AS59" s="573"/>
      <c r="AT59" s="573"/>
      <c r="AU59" s="573"/>
      <c r="AV59" s="573"/>
      <c r="AW59" s="573"/>
      <c r="AX59" s="573"/>
      <c r="AY59" s="573"/>
      <c r="AZ59" s="573"/>
      <c r="BA59" s="573"/>
      <c r="BB59" s="573"/>
      <c r="BC59" s="573"/>
      <c r="BD59" s="27"/>
      <c r="BE59" s="521" t="s">
        <v>95</v>
      </c>
      <c r="BF59" s="511"/>
      <c r="BG59" s="511"/>
      <c r="BH59" s="511"/>
      <c r="BI59" s="511"/>
      <c r="BJ59" s="511"/>
      <c r="BK59" s="511"/>
      <c r="BL59" s="511"/>
      <c r="BM59" s="511"/>
      <c r="BN59" s="511"/>
      <c r="BO59" s="511"/>
      <c r="BP59" s="518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20"/>
      <c r="CJ59" s="16"/>
      <c r="CK59" s="488">
        <v>0</v>
      </c>
      <c r="CL59" s="489"/>
      <c r="CM59" s="489"/>
      <c r="CN59" s="489"/>
      <c r="CO59" s="489"/>
      <c r="CP59" s="489"/>
      <c r="CQ59" s="489"/>
      <c r="CR59" s="489"/>
      <c r="CS59" s="489"/>
      <c r="CT59" s="489"/>
      <c r="CU59" s="489"/>
      <c r="CV59" s="489"/>
      <c r="CW59" s="489"/>
      <c r="CX59" s="489"/>
      <c r="CY59" s="489"/>
      <c r="CZ59" s="489"/>
      <c r="DA59" s="489"/>
      <c r="DB59" s="489"/>
      <c r="DC59" s="489"/>
      <c r="DD59" s="490"/>
      <c r="DE59" s="518">
        <v>0</v>
      </c>
      <c r="DF59" s="519"/>
      <c r="DG59" s="519"/>
      <c r="DH59" s="519"/>
      <c r="DI59" s="519"/>
      <c r="DJ59" s="519"/>
      <c r="DK59" s="519"/>
      <c r="DL59" s="519"/>
      <c r="DM59" s="519"/>
      <c r="DN59" s="519"/>
      <c r="DO59" s="519"/>
      <c r="DP59" s="519"/>
      <c r="DQ59" s="519"/>
      <c r="DR59" s="519"/>
      <c r="DS59" s="519"/>
      <c r="DT59" s="519"/>
      <c r="DU59" s="519"/>
      <c r="DV59" s="519"/>
      <c r="DW59" s="519"/>
      <c r="DX59" s="520"/>
    </row>
    <row r="60" spans="1:128" ht="26.25" customHeight="1">
      <c r="A60" s="1699"/>
      <c r="B60" s="555" t="s">
        <v>96</v>
      </c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555"/>
      <c r="AV60" s="555"/>
      <c r="AW60" s="555"/>
      <c r="AX60" s="555"/>
      <c r="AY60" s="555"/>
      <c r="AZ60" s="555"/>
      <c r="BA60" s="555"/>
      <c r="BB60" s="555"/>
      <c r="BC60" s="555"/>
      <c r="BD60" s="27"/>
      <c r="BE60" s="521" t="s">
        <v>97</v>
      </c>
      <c r="BF60" s="511"/>
      <c r="BG60" s="511"/>
      <c r="BH60" s="511"/>
      <c r="BI60" s="511"/>
      <c r="BJ60" s="511"/>
      <c r="BK60" s="511"/>
      <c r="BL60" s="511"/>
      <c r="BM60" s="511"/>
      <c r="BN60" s="511"/>
      <c r="BO60" s="511"/>
      <c r="BP60" s="518" t="s">
        <v>704</v>
      </c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20"/>
      <c r="CJ60" s="16"/>
      <c r="CK60" s="488">
        <v>0</v>
      </c>
      <c r="CL60" s="489"/>
      <c r="CM60" s="489"/>
      <c r="CN60" s="489"/>
      <c r="CO60" s="489"/>
      <c r="CP60" s="489"/>
      <c r="CQ60" s="489"/>
      <c r="CR60" s="489"/>
      <c r="CS60" s="489"/>
      <c r="CT60" s="489"/>
      <c r="CU60" s="489"/>
      <c r="CV60" s="489"/>
      <c r="CW60" s="489"/>
      <c r="CX60" s="489"/>
      <c r="CY60" s="489"/>
      <c r="CZ60" s="489"/>
      <c r="DA60" s="489"/>
      <c r="DB60" s="489"/>
      <c r="DC60" s="489"/>
      <c r="DD60" s="490"/>
      <c r="DE60" s="518">
        <v>0</v>
      </c>
      <c r="DF60" s="519"/>
      <c r="DG60" s="519"/>
      <c r="DH60" s="519"/>
      <c r="DI60" s="519"/>
      <c r="DJ60" s="519"/>
      <c r="DK60" s="519"/>
      <c r="DL60" s="519"/>
      <c r="DM60" s="519"/>
      <c r="DN60" s="519"/>
      <c r="DO60" s="519"/>
      <c r="DP60" s="519"/>
      <c r="DQ60" s="519"/>
      <c r="DR60" s="519"/>
      <c r="DS60" s="519"/>
      <c r="DT60" s="519"/>
      <c r="DU60" s="519"/>
      <c r="DV60" s="519"/>
      <c r="DW60" s="519"/>
      <c r="DX60" s="520"/>
    </row>
    <row r="61" spans="1:128" ht="12.75">
      <c r="A61" s="1699"/>
      <c r="B61" s="573" t="s">
        <v>98</v>
      </c>
      <c r="C61" s="573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573"/>
      <c r="AD61" s="573"/>
      <c r="AE61" s="573"/>
      <c r="AF61" s="573"/>
      <c r="AG61" s="573"/>
      <c r="AH61" s="573"/>
      <c r="AI61" s="573"/>
      <c r="AJ61" s="573"/>
      <c r="AK61" s="573"/>
      <c r="AL61" s="573"/>
      <c r="AM61" s="573"/>
      <c r="AN61" s="573"/>
      <c r="AO61" s="573"/>
      <c r="AP61" s="573"/>
      <c r="AQ61" s="573"/>
      <c r="AR61" s="573"/>
      <c r="AS61" s="573"/>
      <c r="AT61" s="573"/>
      <c r="AU61" s="573"/>
      <c r="AV61" s="573"/>
      <c r="AW61" s="573"/>
      <c r="AX61" s="573"/>
      <c r="AY61" s="573"/>
      <c r="AZ61" s="573"/>
      <c r="BA61" s="573"/>
      <c r="BB61" s="573"/>
      <c r="BC61" s="573"/>
      <c r="BD61" s="27"/>
      <c r="BE61" s="521" t="s">
        <v>99</v>
      </c>
      <c r="BF61" s="511"/>
      <c r="BG61" s="511"/>
      <c r="BH61" s="511"/>
      <c r="BI61" s="511"/>
      <c r="BJ61" s="511"/>
      <c r="BK61" s="511"/>
      <c r="BL61" s="511"/>
      <c r="BM61" s="511"/>
      <c r="BN61" s="511"/>
      <c r="BO61" s="511"/>
      <c r="BP61" s="591">
        <v>18690</v>
      </c>
      <c r="BQ61" s="592"/>
      <c r="BR61" s="592"/>
      <c r="BS61" s="592"/>
      <c r="BT61" s="592"/>
      <c r="BU61" s="592"/>
      <c r="BV61" s="592"/>
      <c r="BW61" s="592"/>
      <c r="BX61" s="592"/>
      <c r="BY61" s="592"/>
      <c r="BZ61" s="592"/>
      <c r="CA61" s="592"/>
      <c r="CB61" s="592"/>
      <c r="CC61" s="592"/>
      <c r="CD61" s="592"/>
      <c r="CE61" s="592"/>
      <c r="CF61" s="592"/>
      <c r="CG61" s="592"/>
      <c r="CH61" s="592"/>
      <c r="CI61" s="593"/>
      <c r="CJ61" s="16"/>
      <c r="CK61" s="591">
        <v>81334</v>
      </c>
      <c r="CL61" s="592"/>
      <c r="CM61" s="592"/>
      <c r="CN61" s="592"/>
      <c r="CO61" s="592"/>
      <c r="CP61" s="592"/>
      <c r="CQ61" s="592"/>
      <c r="CR61" s="592"/>
      <c r="CS61" s="592"/>
      <c r="CT61" s="592"/>
      <c r="CU61" s="592"/>
      <c r="CV61" s="592"/>
      <c r="CW61" s="592"/>
      <c r="CX61" s="592"/>
      <c r="CY61" s="592"/>
      <c r="CZ61" s="592"/>
      <c r="DA61" s="592"/>
      <c r="DB61" s="592"/>
      <c r="DC61" s="592"/>
      <c r="DD61" s="593"/>
      <c r="DE61" s="592">
        <v>15249</v>
      </c>
      <c r="DF61" s="592"/>
      <c r="DG61" s="592"/>
      <c r="DH61" s="592"/>
      <c r="DI61" s="592"/>
      <c r="DJ61" s="592"/>
      <c r="DK61" s="592"/>
      <c r="DL61" s="592"/>
      <c r="DM61" s="592"/>
      <c r="DN61" s="592"/>
      <c r="DO61" s="592"/>
      <c r="DP61" s="592"/>
      <c r="DQ61" s="592"/>
      <c r="DR61" s="592"/>
      <c r="DS61" s="592"/>
      <c r="DT61" s="592"/>
      <c r="DU61" s="592"/>
      <c r="DV61" s="592"/>
      <c r="DW61" s="592"/>
      <c r="DX61" s="593"/>
    </row>
    <row r="62" spans="1:128" ht="12.75">
      <c r="A62" s="1699"/>
      <c r="B62" s="573" t="s">
        <v>100</v>
      </c>
      <c r="C62" s="573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  <c r="R62" s="573"/>
      <c r="S62" s="573"/>
      <c r="T62" s="573"/>
      <c r="U62" s="573"/>
      <c r="V62" s="573"/>
      <c r="W62" s="573"/>
      <c r="X62" s="573"/>
      <c r="Y62" s="573"/>
      <c r="Z62" s="573"/>
      <c r="AA62" s="573"/>
      <c r="AB62" s="573"/>
      <c r="AC62" s="573"/>
      <c r="AD62" s="573"/>
      <c r="AE62" s="573"/>
      <c r="AF62" s="573"/>
      <c r="AG62" s="573"/>
      <c r="AH62" s="573"/>
      <c r="AI62" s="573"/>
      <c r="AJ62" s="573"/>
      <c r="AK62" s="573"/>
      <c r="AL62" s="573"/>
      <c r="AM62" s="573"/>
      <c r="AN62" s="573"/>
      <c r="AO62" s="573"/>
      <c r="AP62" s="573"/>
      <c r="AQ62" s="573"/>
      <c r="AR62" s="573"/>
      <c r="AS62" s="573"/>
      <c r="AT62" s="573"/>
      <c r="AU62" s="573"/>
      <c r="AV62" s="573"/>
      <c r="AW62" s="573"/>
      <c r="AX62" s="573"/>
      <c r="AY62" s="573"/>
      <c r="AZ62" s="573"/>
      <c r="BA62" s="573"/>
      <c r="BB62" s="573"/>
      <c r="BC62" s="573"/>
      <c r="BD62" s="27"/>
      <c r="BE62" s="521" t="s">
        <v>101</v>
      </c>
      <c r="BF62" s="511"/>
      <c r="BG62" s="511"/>
      <c r="BH62" s="511"/>
      <c r="BI62" s="511"/>
      <c r="BJ62" s="511"/>
      <c r="BK62" s="511"/>
      <c r="BL62" s="511"/>
      <c r="BM62" s="511"/>
      <c r="BN62" s="511"/>
      <c r="BO62" s="511"/>
      <c r="BP62" s="591">
        <v>108310</v>
      </c>
      <c r="BQ62" s="592"/>
      <c r="BR62" s="592"/>
      <c r="BS62" s="592"/>
      <c r="BT62" s="592"/>
      <c r="BU62" s="592"/>
      <c r="BV62" s="592"/>
      <c r="BW62" s="592"/>
      <c r="BX62" s="592"/>
      <c r="BY62" s="592"/>
      <c r="BZ62" s="592"/>
      <c r="CA62" s="592"/>
      <c r="CB62" s="592"/>
      <c r="CC62" s="592"/>
      <c r="CD62" s="592"/>
      <c r="CE62" s="592"/>
      <c r="CF62" s="592"/>
      <c r="CG62" s="592"/>
      <c r="CH62" s="592"/>
      <c r="CI62" s="593"/>
      <c r="CJ62" s="16"/>
      <c r="CK62" s="591">
        <v>129843</v>
      </c>
      <c r="CL62" s="592"/>
      <c r="CM62" s="592"/>
      <c r="CN62" s="592"/>
      <c r="CO62" s="592"/>
      <c r="CP62" s="592"/>
      <c r="CQ62" s="592"/>
      <c r="CR62" s="592"/>
      <c r="CS62" s="592"/>
      <c r="CT62" s="592"/>
      <c r="CU62" s="592"/>
      <c r="CV62" s="592"/>
      <c r="CW62" s="592"/>
      <c r="CX62" s="592"/>
      <c r="CY62" s="592"/>
      <c r="CZ62" s="592"/>
      <c r="DA62" s="592"/>
      <c r="DB62" s="592"/>
      <c r="DC62" s="592"/>
      <c r="DD62" s="593"/>
      <c r="DE62" s="592">
        <v>93157</v>
      </c>
      <c r="DF62" s="592"/>
      <c r="DG62" s="592"/>
      <c r="DH62" s="592"/>
      <c r="DI62" s="592"/>
      <c r="DJ62" s="592"/>
      <c r="DK62" s="592"/>
      <c r="DL62" s="592"/>
      <c r="DM62" s="592"/>
      <c r="DN62" s="592"/>
      <c r="DO62" s="592"/>
      <c r="DP62" s="592"/>
      <c r="DQ62" s="592"/>
      <c r="DR62" s="592"/>
      <c r="DS62" s="592"/>
      <c r="DT62" s="592"/>
      <c r="DU62" s="592"/>
      <c r="DV62" s="592"/>
      <c r="DW62" s="592"/>
      <c r="DX62" s="593"/>
    </row>
    <row r="63" spans="1:128" ht="26.25" customHeight="1">
      <c r="A63" s="475"/>
      <c r="B63" s="567" t="s">
        <v>275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7"/>
      <c r="AK63" s="567"/>
      <c r="AL63" s="567"/>
      <c r="AM63" s="567"/>
      <c r="AN63" s="567"/>
      <c r="AO63" s="567"/>
      <c r="AP63" s="567"/>
      <c r="AQ63" s="567"/>
      <c r="AR63" s="567"/>
      <c r="AS63" s="567"/>
      <c r="AT63" s="567"/>
      <c r="AU63" s="567"/>
      <c r="AV63" s="567"/>
      <c r="AW63" s="567"/>
      <c r="AX63" s="567"/>
      <c r="AY63" s="567"/>
      <c r="AZ63" s="567"/>
      <c r="BA63" s="567"/>
      <c r="BB63" s="567"/>
      <c r="BC63" s="567"/>
      <c r="BD63" s="27"/>
      <c r="BE63" s="521" t="s">
        <v>102</v>
      </c>
      <c r="BF63" s="511"/>
      <c r="BG63" s="511"/>
      <c r="BH63" s="511"/>
      <c r="BI63" s="511"/>
      <c r="BJ63" s="511"/>
      <c r="BK63" s="511"/>
      <c r="BL63" s="511"/>
      <c r="BM63" s="511"/>
      <c r="BN63" s="511"/>
      <c r="BO63" s="511"/>
      <c r="BP63" s="583">
        <f>BP65</f>
        <v>0</v>
      </c>
      <c r="BQ63" s="584"/>
      <c r="BR63" s="584"/>
      <c r="BS63" s="584"/>
      <c r="BT63" s="584"/>
      <c r="BU63" s="584"/>
      <c r="BV63" s="584"/>
      <c r="BW63" s="584"/>
      <c r="BX63" s="584"/>
      <c r="BY63" s="584"/>
      <c r="BZ63" s="584"/>
      <c r="CA63" s="584"/>
      <c r="CB63" s="584"/>
      <c r="CC63" s="584"/>
      <c r="CD63" s="584"/>
      <c r="CE63" s="584"/>
      <c r="CF63" s="584"/>
      <c r="CG63" s="584"/>
      <c r="CH63" s="584"/>
      <c r="CI63" s="585"/>
      <c r="CJ63" s="16"/>
      <c r="CK63" s="583">
        <f>CK65</f>
        <v>0</v>
      </c>
      <c r="CL63" s="584"/>
      <c r="CM63" s="584"/>
      <c r="CN63" s="584"/>
      <c r="CO63" s="584"/>
      <c r="CP63" s="584"/>
      <c r="CQ63" s="584"/>
      <c r="CR63" s="584"/>
      <c r="CS63" s="584"/>
      <c r="CT63" s="584"/>
      <c r="CU63" s="584"/>
      <c r="CV63" s="584"/>
      <c r="CW63" s="584"/>
      <c r="CX63" s="584"/>
      <c r="CY63" s="584"/>
      <c r="CZ63" s="584"/>
      <c r="DA63" s="584"/>
      <c r="DB63" s="584"/>
      <c r="DC63" s="584"/>
      <c r="DD63" s="585"/>
      <c r="DE63" s="583">
        <f>DE65</f>
        <v>0</v>
      </c>
      <c r="DF63" s="584"/>
      <c r="DG63" s="584"/>
      <c r="DH63" s="584"/>
      <c r="DI63" s="584"/>
      <c r="DJ63" s="584"/>
      <c r="DK63" s="584"/>
      <c r="DL63" s="584"/>
      <c r="DM63" s="584"/>
      <c r="DN63" s="584"/>
      <c r="DO63" s="584"/>
      <c r="DP63" s="584"/>
      <c r="DQ63" s="584"/>
      <c r="DR63" s="584"/>
      <c r="DS63" s="584"/>
      <c r="DT63" s="584"/>
      <c r="DU63" s="584"/>
      <c r="DV63" s="584"/>
      <c r="DW63" s="584"/>
      <c r="DX63" s="585"/>
    </row>
    <row r="64" spans="1:128" ht="12.75" customHeight="1" hidden="1">
      <c r="A64" s="475"/>
      <c r="B64" s="20"/>
      <c r="C64" s="20"/>
      <c r="D64" s="20"/>
      <c r="E64" s="540" t="s">
        <v>103</v>
      </c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0"/>
      <c r="AL64" s="540"/>
      <c r="AM64" s="540"/>
      <c r="AN64" s="540"/>
      <c r="AO64" s="540"/>
      <c r="AP64" s="540"/>
      <c r="AQ64" s="540"/>
      <c r="AR64" s="540"/>
      <c r="AS64" s="540"/>
      <c r="AT64" s="540"/>
      <c r="AU64" s="540"/>
      <c r="AV64" s="540"/>
      <c r="AW64" s="540"/>
      <c r="AX64" s="540"/>
      <c r="AY64" s="540"/>
      <c r="AZ64" s="540"/>
      <c r="BA64" s="540"/>
      <c r="BB64" s="540"/>
      <c r="BC64" s="540"/>
      <c r="BD64" s="27"/>
      <c r="BE64" s="521" t="s">
        <v>104</v>
      </c>
      <c r="BF64" s="511"/>
      <c r="BG64" s="511"/>
      <c r="BH64" s="511"/>
      <c r="BI64" s="511"/>
      <c r="BJ64" s="511"/>
      <c r="BK64" s="511"/>
      <c r="BL64" s="511"/>
      <c r="BM64" s="511"/>
      <c r="BN64" s="511"/>
      <c r="BO64" s="511"/>
      <c r="BP64" s="591"/>
      <c r="BQ64" s="592"/>
      <c r="BR64" s="592"/>
      <c r="BS64" s="592"/>
      <c r="BT64" s="592"/>
      <c r="BU64" s="592"/>
      <c r="BV64" s="592"/>
      <c r="BW64" s="592"/>
      <c r="BX64" s="592"/>
      <c r="BY64" s="592"/>
      <c r="BZ64" s="592"/>
      <c r="CA64" s="592"/>
      <c r="CB64" s="592"/>
      <c r="CC64" s="592"/>
      <c r="CD64" s="592"/>
      <c r="CE64" s="592"/>
      <c r="CF64" s="592"/>
      <c r="CG64" s="592"/>
      <c r="CH64" s="592"/>
      <c r="CI64" s="593"/>
      <c r="CJ64" s="16"/>
      <c r="CK64" s="591"/>
      <c r="CL64" s="592"/>
      <c r="CM64" s="592"/>
      <c r="CN64" s="592"/>
      <c r="CO64" s="592"/>
      <c r="CP64" s="592"/>
      <c r="CQ64" s="592"/>
      <c r="CR64" s="592"/>
      <c r="CS64" s="592"/>
      <c r="CT64" s="592"/>
      <c r="CU64" s="592"/>
      <c r="CV64" s="592"/>
      <c r="CW64" s="592"/>
      <c r="CX64" s="592"/>
      <c r="CY64" s="592"/>
      <c r="CZ64" s="592"/>
      <c r="DA64" s="592"/>
      <c r="DB64" s="592"/>
      <c r="DC64" s="592"/>
      <c r="DD64" s="593"/>
      <c r="DE64" s="592"/>
      <c r="DF64" s="592"/>
      <c r="DG64" s="592"/>
      <c r="DH64" s="592"/>
      <c r="DI64" s="592"/>
      <c r="DJ64" s="592"/>
      <c r="DK64" s="592"/>
      <c r="DL64" s="592"/>
      <c r="DM64" s="592"/>
      <c r="DN64" s="592"/>
      <c r="DO64" s="592"/>
      <c r="DP64" s="592"/>
      <c r="DQ64" s="592"/>
      <c r="DR64" s="592"/>
      <c r="DS64" s="592"/>
      <c r="DT64" s="592"/>
      <c r="DU64" s="592"/>
      <c r="DV64" s="592"/>
      <c r="DW64" s="592"/>
      <c r="DX64" s="593"/>
    </row>
    <row r="65" spans="1:128" ht="12.75">
      <c r="A65" s="475"/>
      <c r="B65" s="573" t="s">
        <v>105</v>
      </c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3"/>
      <c r="AL65" s="573"/>
      <c r="AM65" s="573"/>
      <c r="AN65" s="573"/>
      <c r="AO65" s="573"/>
      <c r="AP65" s="573"/>
      <c r="AQ65" s="573"/>
      <c r="AR65" s="573"/>
      <c r="AS65" s="573"/>
      <c r="AT65" s="573"/>
      <c r="AU65" s="573"/>
      <c r="AV65" s="573"/>
      <c r="AW65" s="573"/>
      <c r="AX65" s="573"/>
      <c r="AY65" s="573"/>
      <c r="AZ65" s="573"/>
      <c r="BA65" s="573"/>
      <c r="BB65" s="573"/>
      <c r="BC65" s="573"/>
      <c r="BD65" s="27"/>
      <c r="BE65" s="521" t="s">
        <v>106</v>
      </c>
      <c r="BF65" s="511"/>
      <c r="BG65" s="511"/>
      <c r="BH65" s="511"/>
      <c r="BI65" s="511"/>
      <c r="BJ65" s="511"/>
      <c r="BK65" s="511"/>
      <c r="BL65" s="511"/>
      <c r="BM65" s="511"/>
      <c r="BN65" s="511"/>
      <c r="BO65" s="511"/>
      <c r="BP65" s="518">
        <v>0</v>
      </c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20"/>
      <c r="CJ65" s="16"/>
      <c r="CK65" s="488">
        <v>0</v>
      </c>
      <c r="CL65" s="489"/>
      <c r="CM65" s="489"/>
      <c r="CN65" s="489"/>
      <c r="CO65" s="489"/>
      <c r="CP65" s="489"/>
      <c r="CQ65" s="489"/>
      <c r="CR65" s="489"/>
      <c r="CS65" s="489"/>
      <c r="CT65" s="489"/>
      <c r="CU65" s="489"/>
      <c r="CV65" s="489"/>
      <c r="CW65" s="489"/>
      <c r="CX65" s="489"/>
      <c r="CY65" s="489"/>
      <c r="CZ65" s="489"/>
      <c r="DA65" s="489"/>
      <c r="DB65" s="489"/>
      <c r="DC65" s="489"/>
      <c r="DD65" s="490"/>
      <c r="DE65" s="518">
        <v>0</v>
      </c>
      <c r="DF65" s="519"/>
      <c r="DG65" s="519"/>
      <c r="DH65" s="519"/>
      <c r="DI65" s="519"/>
      <c r="DJ65" s="519"/>
      <c r="DK65" s="519"/>
      <c r="DL65" s="519"/>
      <c r="DM65" s="519"/>
      <c r="DN65" s="519"/>
      <c r="DO65" s="519"/>
      <c r="DP65" s="519"/>
      <c r="DQ65" s="519"/>
      <c r="DR65" s="519"/>
      <c r="DS65" s="519"/>
      <c r="DT65" s="519"/>
      <c r="DU65" s="519"/>
      <c r="DV65" s="519"/>
      <c r="DW65" s="519"/>
      <c r="DX65" s="520"/>
    </row>
    <row r="66" spans="1:128" ht="25.5" customHeight="1">
      <c r="A66" s="1699">
        <v>4500</v>
      </c>
      <c r="B66" s="567" t="s">
        <v>276</v>
      </c>
      <c r="C66" s="567"/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  <c r="AF66" s="567"/>
      <c r="AG66" s="567"/>
      <c r="AH66" s="567"/>
      <c r="AI66" s="567"/>
      <c r="AJ66" s="567"/>
      <c r="AK66" s="567"/>
      <c r="AL66" s="567"/>
      <c r="AM66" s="567"/>
      <c r="AN66" s="567"/>
      <c r="AO66" s="567"/>
      <c r="AP66" s="567"/>
      <c r="AQ66" s="567"/>
      <c r="AR66" s="567"/>
      <c r="AS66" s="567"/>
      <c r="AT66" s="567"/>
      <c r="AU66" s="567"/>
      <c r="AV66" s="567"/>
      <c r="AW66" s="567"/>
      <c r="AX66" s="567"/>
      <c r="AY66" s="567"/>
      <c r="AZ66" s="567"/>
      <c r="BA66" s="567"/>
      <c r="BB66" s="567"/>
      <c r="BC66" s="567"/>
      <c r="BD66" s="27"/>
      <c r="BE66" s="521" t="s">
        <v>107</v>
      </c>
      <c r="BF66" s="511"/>
      <c r="BG66" s="511"/>
      <c r="BH66" s="511"/>
      <c r="BI66" s="511"/>
      <c r="BJ66" s="511"/>
      <c r="BK66" s="511"/>
      <c r="BL66" s="511"/>
      <c r="BM66" s="511"/>
      <c r="BN66" s="511"/>
      <c r="BO66" s="511"/>
      <c r="BP66" s="531">
        <f>SUM(BP67:CI70)</f>
        <v>156534</v>
      </c>
      <c r="BQ66" s="532"/>
      <c r="BR66" s="532"/>
      <c r="BS66" s="532"/>
      <c r="BT66" s="532"/>
      <c r="BU66" s="532"/>
      <c r="BV66" s="532"/>
      <c r="BW66" s="532"/>
      <c r="BX66" s="532"/>
      <c r="BY66" s="532"/>
      <c r="BZ66" s="532"/>
      <c r="CA66" s="532"/>
      <c r="CB66" s="532"/>
      <c r="CC66" s="532"/>
      <c r="CD66" s="532"/>
      <c r="CE66" s="532"/>
      <c r="CF66" s="532"/>
      <c r="CG66" s="532"/>
      <c r="CH66" s="532"/>
      <c r="CI66" s="580"/>
      <c r="CJ66" s="16"/>
      <c r="CK66" s="583">
        <f>SUM(CK67:DD70)</f>
        <v>184537</v>
      </c>
      <c r="CL66" s="584"/>
      <c r="CM66" s="584"/>
      <c r="CN66" s="584"/>
      <c r="CO66" s="584"/>
      <c r="CP66" s="584"/>
      <c r="CQ66" s="584"/>
      <c r="CR66" s="584"/>
      <c r="CS66" s="584"/>
      <c r="CT66" s="584"/>
      <c r="CU66" s="584"/>
      <c r="CV66" s="584"/>
      <c r="CW66" s="584"/>
      <c r="CX66" s="584"/>
      <c r="CY66" s="584"/>
      <c r="CZ66" s="584"/>
      <c r="DA66" s="584"/>
      <c r="DB66" s="584"/>
      <c r="DC66" s="584"/>
      <c r="DD66" s="585"/>
      <c r="DE66" s="532">
        <f>SUM(DE67:DX70)</f>
        <v>405719</v>
      </c>
      <c r="DF66" s="532"/>
      <c r="DG66" s="532"/>
      <c r="DH66" s="532"/>
      <c r="DI66" s="532"/>
      <c r="DJ66" s="532"/>
      <c r="DK66" s="532"/>
      <c r="DL66" s="532"/>
      <c r="DM66" s="532"/>
      <c r="DN66" s="532"/>
      <c r="DO66" s="532"/>
      <c r="DP66" s="532"/>
      <c r="DQ66" s="532"/>
      <c r="DR66" s="532"/>
      <c r="DS66" s="532"/>
      <c r="DT66" s="532"/>
      <c r="DU66" s="532"/>
      <c r="DV66" s="532"/>
      <c r="DW66" s="532"/>
      <c r="DX66" s="580"/>
    </row>
    <row r="67" spans="1:128" ht="12.75">
      <c r="A67" s="1699"/>
      <c r="B67" s="573" t="s">
        <v>108</v>
      </c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573"/>
      <c r="AI67" s="573"/>
      <c r="AJ67" s="573"/>
      <c r="AK67" s="573"/>
      <c r="AL67" s="573"/>
      <c r="AM67" s="573"/>
      <c r="AN67" s="573"/>
      <c r="AO67" s="573"/>
      <c r="AP67" s="573"/>
      <c r="AQ67" s="573"/>
      <c r="AR67" s="573"/>
      <c r="AS67" s="573"/>
      <c r="AT67" s="573"/>
      <c r="AU67" s="573"/>
      <c r="AV67" s="573"/>
      <c r="AW67" s="573"/>
      <c r="AX67" s="573"/>
      <c r="AY67" s="573"/>
      <c r="AZ67" s="573"/>
      <c r="BA67" s="573"/>
      <c r="BB67" s="573"/>
      <c r="BC67" s="573"/>
      <c r="BD67" s="27"/>
      <c r="BE67" s="521" t="s">
        <v>109</v>
      </c>
      <c r="BF67" s="511"/>
      <c r="BG67" s="511"/>
      <c r="BH67" s="511"/>
      <c r="BI67" s="511"/>
      <c r="BJ67" s="511"/>
      <c r="BK67" s="511"/>
      <c r="BL67" s="511"/>
      <c r="BM67" s="511"/>
      <c r="BN67" s="511"/>
      <c r="BO67" s="511"/>
      <c r="BP67" s="591">
        <v>433</v>
      </c>
      <c r="BQ67" s="592"/>
      <c r="BR67" s="592"/>
      <c r="BS67" s="592"/>
      <c r="BT67" s="592"/>
      <c r="BU67" s="592"/>
      <c r="BV67" s="592"/>
      <c r="BW67" s="592"/>
      <c r="BX67" s="592"/>
      <c r="BY67" s="592"/>
      <c r="BZ67" s="592"/>
      <c r="CA67" s="592"/>
      <c r="CB67" s="592"/>
      <c r="CC67" s="592"/>
      <c r="CD67" s="592"/>
      <c r="CE67" s="592"/>
      <c r="CF67" s="592"/>
      <c r="CG67" s="592"/>
      <c r="CH67" s="592"/>
      <c r="CI67" s="593"/>
      <c r="CJ67" s="16"/>
      <c r="CK67" s="591">
        <v>169</v>
      </c>
      <c r="CL67" s="592"/>
      <c r="CM67" s="592"/>
      <c r="CN67" s="592"/>
      <c r="CO67" s="592"/>
      <c r="CP67" s="592"/>
      <c r="CQ67" s="592"/>
      <c r="CR67" s="592"/>
      <c r="CS67" s="592"/>
      <c r="CT67" s="592"/>
      <c r="CU67" s="592"/>
      <c r="CV67" s="592"/>
      <c r="CW67" s="592"/>
      <c r="CX67" s="592"/>
      <c r="CY67" s="592"/>
      <c r="CZ67" s="592"/>
      <c r="DA67" s="592"/>
      <c r="DB67" s="592"/>
      <c r="DC67" s="592"/>
      <c r="DD67" s="593"/>
      <c r="DE67" s="592">
        <v>196</v>
      </c>
      <c r="DF67" s="592"/>
      <c r="DG67" s="592"/>
      <c r="DH67" s="592"/>
      <c r="DI67" s="592"/>
      <c r="DJ67" s="592"/>
      <c r="DK67" s="592"/>
      <c r="DL67" s="592"/>
      <c r="DM67" s="592"/>
      <c r="DN67" s="592"/>
      <c r="DO67" s="592"/>
      <c r="DP67" s="592"/>
      <c r="DQ67" s="592"/>
      <c r="DR67" s="592"/>
      <c r="DS67" s="592"/>
      <c r="DT67" s="592"/>
      <c r="DU67" s="592"/>
      <c r="DV67" s="592"/>
      <c r="DW67" s="592"/>
      <c r="DX67" s="593"/>
    </row>
    <row r="68" spans="1:128" ht="12.75">
      <c r="A68" s="1699"/>
      <c r="B68" s="573" t="s">
        <v>110</v>
      </c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573"/>
      <c r="AI68" s="573"/>
      <c r="AJ68" s="573"/>
      <c r="AK68" s="573"/>
      <c r="AL68" s="573"/>
      <c r="AM68" s="573"/>
      <c r="AN68" s="573"/>
      <c r="AO68" s="573"/>
      <c r="AP68" s="573"/>
      <c r="AQ68" s="573"/>
      <c r="AR68" s="573"/>
      <c r="AS68" s="573"/>
      <c r="AT68" s="573"/>
      <c r="AU68" s="573"/>
      <c r="AV68" s="573"/>
      <c r="AW68" s="573"/>
      <c r="AX68" s="573"/>
      <c r="AY68" s="573"/>
      <c r="AZ68" s="573"/>
      <c r="BA68" s="573"/>
      <c r="BB68" s="573"/>
      <c r="BC68" s="573"/>
      <c r="BD68" s="27"/>
      <c r="BE68" s="521" t="s">
        <v>111</v>
      </c>
      <c r="BF68" s="511"/>
      <c r="BG68" s="511"/>
      <c r="BH68" s="511"/>
      <c r="BI68" s="511"/>
      <c r="BJ68" s="511"/>
      <c r="BK68" s="511"/>
      <c r="BL68" s="511"/>
      <c r="BM68" s="511"/>
      <c r="BN68" s="511"/>
      <c r="BO68" s="511"/>
      <c r="BP68" s="591">
        <v>155875</v>
      </c>
      <c r="BQ68" s="592"/>
      <c r="BR68" s="592"/>
      <c r="BS68" s="592"/>
      <c r="BT68" s="592"/>
      <c r="BU68" s="592"/>
      <c r="BV68" s="592"/>
      <c r="BW68" s="592"/>
      <c r="BX68" s="592"/>
      <c r="BY68" s="592"/>
      <c r="BZ68" s="592"/>
      <c r="CA68" s="592"/>
      <c r="CB68" s="592"/>
      <c r="CC68" s="592"/>
      <c r="CD68" s="592"/>
      <c r="CE68" s="592"/>
      <c r="CF68" s="592"/>
      <c r="CG68" s="592"/>
      <c r="CH68" s="592"/>
      <c r="CI68" s="593"/>
      <c r="CJ68" s="16"/>
      <c r="CK68" s="591">
        <v>184112</v>
      </c>
      <c r="CL68" s="592"/>
      <c r="CM68" s="592"/>
      <c r="CN68" s="592"/>
      <c r="CO68" s="592"/>
      <c r="CP68" s="592"/>
      <c r="CQ68" s="592"/>
      <c r="CR68" s="592"/>
      <c r="CS68" s="592"/>
      <c r="CT68" s="592"/>
      <c r="CU68" s="592"/>
      <c r="CV68" s="592"/>
      <c r="CW68" s="592"/>
      <c r="CX68" s="592"/>
      <c r="CY68" s="592"/>
      <c r="CZ68" s="592"/>
      <c r="DA68" s="592"/>
      <c r="DB68" s="592"/>
      <c r="DC68" s="592"/>
      <c r="DD68" s="593"/>
      <c r="DE68" s="592">
        <v>7165</v>
      </c>
      <c r="DF68" s="592"/>
      <c r="DG68" s="592"/>
      <c r="DH68" s="592"/>
      <c r="DI68" s="592"/>
      <c r="DJ68" s="592"/>
      <c r="DK68" s="592"/>
      <c r="DL68" s="592"/>
      <c r="DM68" s="592"/>
      <c r="DN68" s="592"/>
      <c r="DO68" s="592"/>
      <c r="DP68" s="592"/>
      <c r="DQ68" s="592"/>
      <c r="DR68" s="592"/>
      <c r="DS68" s="592"/>
      <c r="DT68" s="592"/>
      <c r="DU68" s="592"/>
      <c r="DV68" s="592"/>
      <c r="DW68" s="592"/>
      <c r="DX68" s="593"/>
    </row>
    <row r="69" spans="1:128" ht="12.75">
      <c r="A69" s="1699"/>
      <c r="B69" s="573" t="s">
        <v>112</v>
      </c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  <c r="R69" s="573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573"/>
      <c r="AI69" s="573"/>
      <c r="AJ69" s="573"/>
      <c r="AK69" s="573"/>
      <c r="AL69" s="573"/>
      <c r="AM69" s="573"/>
      <c r="AN69" s="573"/>
      <c r="AO69" s="573"/>
      <c r="AP69" s="573"/>
      <c r="AQ69" s="573"/>
      <c r="AR69" s="573"/>
      <c r="AS69" s="573"/>
      <c r="AT69" s="573"/>
      <c r="AU69" s="573"/>
      <c r="AV69" s="573"/>
      <c r="AW69" s="573"/>
      <c r="AX69" s="573"/>
      <c r="AY69" s="573"/>
      <c r="AZ69" s="573"/>
      <c r="BA69" s="573"/>
      <c r="BB69" s="573"/>
      <c r="BC69" s="573"/>
      <c r="BD69" s="27"/>
      <c r="BE69" s="521" t="s">
        <v>113</v>
      </c>
      <c r="BF69" s="511"/>
      <c r="BG69" s="511"/>
      <c r="BH69" s="511"/>
      <c r="BI69" s="511"/>
      <c r="BJ69" s="511"/>
      <c r="BK69" s="511"/>
      <c r="BL69" s="511"/>
      <c r="BM69" s="511"/>
      <c r="BN69" s="511"/>
      <c r="BO69" s="511"/>
      <c r="BP69" s="591" t="s">
        <v>704</v>
      </c>
      <c r="BQ69" s="592"/>
      <c r="BR69" s="592"/>
      <c r="BS69" s="592"/>
      <c r="BT69" s="592"/>
      <c r="BU69" s="592"/>
      <c r="BV69" s="592"/>
      <c r="BW69" s="592"/>
      <c r="BX69" s="592"/>
      <c r="BY69" s="592"/>
      <c r="BZ69" s="592"/>
      <c r="CA69" s="592"/>
      <c r="CB69" s="592"/>
      <c r="CC69" s="592"/>
      <c r="CD69" s="592"/>
      <c r="CE69" s="592"/>
      <c r="CF69" s="592"/>
      <c r="CG69" s="592"/>
      <c r="CH69" s="592"/>
      <c r="CI69" s="593"/>
      <c r="CJ69" s="16"/>
      <c r="CK69" s="488">
        <v>0</v>
      </c>
      <c r="CL69" s="489"/>
      <c r="CM69" s="489"/>
      <c r="CN69" s="489"/>
      <c r="CO69" s="489"/>
      <c r="CP69" s="489"/>
      <c r="CQ69" s="489"/>
      <c r="CR69" s="489"/>
      <c r="CS69" s="489"/>
      <c r="CT69" s="489"/>
      <c r="CU69" s="489"/>
      <c r="CV69" s="489"/>
      <c r="CW69" s="489"/>
      <c r="CX69" s="489"/>
      <c r="CY69" s="489"/>
      <c r="CZ69" s="489"/>
      <c r="DA69" s="489"/>
      <c r="DB69" s="489"/>
      <c r="DC69" s="489"/>
      <c r="DD69" s="490"/>
      <c r="DE69" s="518">
        <v>0</v>
      </c>
      <c r="DF69" s="519"/>
      <c r="DG69" s="519"/>
      <c r="DH69" s="519"/>
      <c r="DI69" s="519"/>
      <c r="DJ69" s="519"/>
      <c r="DK69" s="519"/>
      <c r="DL69" s="519"/>
      <c r="DM69" s="519"/>
      <c r="DN69" s="519"/>
      <c r="DO69" s="519"/>
      <c r="DP69" s="519"/>
      <c r="DQ69" s="519"/>
      <c r="DR69" s="519"/>
      <c r="DS69" s="519"/>
      <c r="DT69" s="519"/>
      <c r="DU69" s="519"/>
      <c r="DV69" s="519"/>
      <c r="DW69" s="519"/>
      <c r="DX69" s="520"/>
    </row>
    <row r="70" spans="1:128" ht="12.75">
      <c r="A70" s="1699"/>
      <c r="B70" s="546" t="s">
        <v>114</v>
      </c>
      <c r="C70" s="546"/>
      <c r="D70" s="546"/>
      <c r="E70" s="546"/>
      <c r="F70" s="546"/>
      <c r="G70" s="546"/>
      <c r="H70" s="546"/>
      <c r="I70" s="546"/>
      <c r="J70" s="546"/>
      <c r="K70" s="546"/>
      <c r="L70" s="546"/>
      <c r="M70" s="546"/>
      <c r="N70" s="546"/>
      <c r="O70" s="546"/>
      <c r="P70" s="546"/>
      <c r="Q70" s="546"/>
      <c r="R70" s="546"/>
      <c r="S70" s="546"/>
      <c r="T70" s="546"/>
      <c r="U70" s="546"/>
      <c r="V70" s="546"/>
      <c r="W70" s="546"/>
      <c r="X70" s="546"/>
      <c r="Y70" s="546"/>
      <c r="Z70" s="546"/>
      <c r="AA70" s="546"/>
      <c r="AB70" s="546"/>
      <c r="AC70" s="546"/>
      <c r="AD70" s="546"/>
      <c r="AE70" s="546"/>
      <c r="AF70" s="546"/>
      <c r="AG70" s="546"/>
      <c r="AH70" s="546"/>
      <c r="AI70" s="546"/>
      <c r="AJ70" s="546"/>
      <c r="AK70" s="546"/>
      <c r="AL70" s="546"/>
      <c r="AM70" s="546"/>
      <c r="AN70" s="546"/>
      <c r="AO70" s="546"/>
      <c r="AP70" s="546"/>
      <c r="AQ70" s="546"/>
      <c r="AR70" s="546"/>
      <c r="AS70" s="546"/>
      <c r="AT70" s="546"/>
      <c r="AU70" s="546"/>
      <c r="AV70" s="546"/>
      <c r="AW70" s="546"/>
      <c r="AX70" s="546"/>
      <c r="AY70" s="546"/>
      <c r="AZ70" s="546"/>
      <c r="BA70" s="546"/>
      <c r="BB70" s="546"/>
      <c r="BC70" s="546"/>
      <c r="BD70" s="27"/>
      <c r="BE70" s="521" t="s">
        <v>115</v>
      </c>
      <c r="BF70" s="511"/>
      <c r="BG70" s="511"/>
      <c r="BH70" s="511"/>
      <c r="BI70" s="511"/>
      <c r="BJ70" s="511"/>
      <c r="BK70" s="511"/>
      <c r="BL70" s="511"/>
      <c r="BM70" s="511"/>
      <c r="BN70" s="511"/>
      <c r="BO70" s="511"/>
      <c r="BP70" s="591">
        <v>226</v>
      </c>
      <c r="BQ70" s="592"/>
      <c r="BR70" s="592"/>
      <c r="BS70" s="592"/>
      <c r="BT70" s="592"/>
      <c r="BU70" s="592"/>
      <c r="BV70" s="592"/>
      <c r="BW70" s="592"/>
      <c r="BX70" s="592"/>
      <c r="BY70" s="592"/>
      <c r="BZ70" s="592"/>
      <c r="CA70" s="592"/>
      <c r="CB70" s="592"/>
      <c r="CC70" s="592"/>
      <c r="CD70" s="592"/>
      <c r="CE70" s="592"/>
      <c r="CF70" s="592"/>
      <c r="CG70" s="592"/>
      <c r="CH70" s="592"/>
      <c r="CI70" s="593"/>
      <c r="CJ70" s="16"/>
      <c r="CK70" s="591">
        <v>256</v>
      </c>
      <c r="CL70" s="592"/>
      <c r="CM70" s="592"/>
      <c r="CN70" s="592"/>
      <c r="CO70" s="592"/>
      <c r="CP70" s="592"/>
      <c r="CQ70" s="592"/>
      <c r="CR70" s="592"/>
      <c r="CS70" s="592"/>
      <c r="CT70" s="592"/>
      <c r="CU70" s="592"/>
      <c r="CV70" s="592"/>
      <c r="CW70" s="592"/>
      <c r="CX70" s="592"/>
      <c r="CY70" s="592"/>
      <c r="CZ70" s="592"/>
      <c r="DA70" s="592"/>
      <c r="DB70" s="592"/>
      <c r="DC70" s="592"/>
      <c r="DD70" s="593"/>
      <c r="DE70" s="592">
        <f>358+398000</f>
        <v>398358</v>
      </c>
      <c r="DF70" s="592"/>
      <c r="DG70" s="592"/>
      <c r="DH70" s="592"/>
      <c r="DI70" s="592"/>
      <c r="DJ70" s="592"/>
      <c r="DK70" s="592"/>
      <c r="DL70" s="592"/>
      <c r="DM70" s="592"/>
      <c r="DN70" s="592"/>
      <c r="DO70" s="592"/>
      <c r="DP70" s="592"/>
      <c r="DQ70" s="592"/>
      <c r="DR70" s="592"/>
      <c r="DS70" s="592"/>
      <c r="DT70" s="592"/>
      <c r="DU70" s="592"/>
      <c r="DV70" s="592"/>
      <c r="DW70" s="592"/>
      <c r="DX70" s="593"/>
    </row>
    <row r="71" spans="1:128" ht="13.5" customHeight="1" thickBot="1">
      <c r="A71" s="17"/>
      <c r="B71" s="539" t="s">
        <v>116</v>
      </c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9"/>
      <c r="AM71" s="539"/>
      <c r="AN71" s="539"/>
      <c r="AO71" s="539"/>
      <c r="AP71" s="539"/>
      <c r="AQ71" s="539"/>
      <c r="AR71" s="539"/>
      <c r="AS71" s="539"/>
      <c r="AT71" s="539"/>
      <c r="AU71" s="539"/>
      <c r="AV71" s="539"/>
      <c r="AW71" s="539"/>
      <c r="AX71" s="539"/>
      <c r="AY71" s="539"/>
      <c r="AZ71" s="539"/>
      <c r="BA71" s="539"/>
      <c r="BB71" s="539"/>
      <c r="BC71" s="539"/>
      <c r="BD71" s="28"/>
      <c r="BE71" s="634" t="s">
        <v>117</v>
      </c>
      <c r="BF71" s="635"/>
      <c r="BG71" s="635"/>
      <c r="BH71" s="635"/>
      <c r="BI71" s="635"/>
      <c r="BJ71" s="635"/>
      <c r="BK71" s="635"/>
      <c r="BL71" s="635"/>
      <c r="BM71" s="635"/>
      <c r="BN71" s="635"/>
      <c r="BO71" s="635"/>
      <c r="BP71" s="641">
        <v>0</v>
      </c>
      <c r="BQ71" s="636"/>
      <c r="BR71" s="636"/>
      <c r="BS71" s="636"/>
      <c r="BT71" s="636"/>
      <c r="BU71" s="636"/>
      <c r="BV71" s="636"/>
      <c r="BW71" s="636"/>
      <c r="BX71" s="636"/>
      <c r="BY71" s="636"/>
      <c r="BZ71" s="636"/>
      <c r="CA71" s="636"/>
      <c r="CB71" s="636"/>
      <c r="CC71" s="636"/>
      <c r="CD71" s="636"/>
      <c r="CE71" s="636"/>
      <c r="CF71" s="636"/>
      <c r="CG71" s="636"/>
      <c r="CH71" s="636"/>
      <c r="CI71" s="637"/>
      <c r="CJ71" s="16"/>
      <c r="CK71" s="496">
        <v>0</v>
      </c>
      <c r="CL71" s="495"/>
      <c r="CM71" s="495"/>
      <c r="CN71" s="495"/>
      <c r="CO71" s="495"/>
      <c r="CP71" s="495"/>
      <c r="CQ71" s="495"/>
      <c r="CR71" s="495"/>
      <c r="CS71" s="495"/>
      <c r="CT71" s="495"/>
      <c r="CU71" s="495"/>
      <c r="CV71" s="495"/>
      <c r="CW71" s="495"/>
      <c r="CX71" s="495"/>
      <c r="CY71" s="495"/>
      <c r="CZ71" s="495"/>
      <c r="DA71" s="495"/>
      <c r="DB71" s="495"/>
      <c r="DC71" s="495"/>
      <c r="DD71" s="492"/>
      <c r="DE71" s="636">
        <v>0</v>
      </c>
      <c r="DF71" s="636"/>
      <c r="DG71" s="636"/>
      <c r="DH71" s="636"/>
      <c r="DI71" s="636"/>
      <c r="DJ71" s="636"/>
      <c r="DK71" s="636"/>
      <c r="DL71" s="636"/>
      <c r="DM71" s="636"/>
      <c r="DN71" s="636"/>
      <c r="DO71" s="636"/>
      <c r="DP71" s="636"/>
      <c r="DQ71" s="636"/>
      <c r="DR71" s="636"/>
      <c r="DS71" s="636"/>
      <c r="DT71" s="636"/>
      <c r="DU71" s="636"/>
      <c r="DV71" s="636"/>
      <c r="DW71" s="636"/>
      <c r="DX71" s="637"/>
    </row>
    <row r="72" spans="1:128" ht="25.5" customHeight="1" thickBot="1">
      <c r="A72" s="14"/>
      <c r="B72" s="577" t="s">
        <v>118</v>
      </c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577"/>
      <c r="AL72" s="577"/>
      <c r="AM72" s="577"/>
      <c r="AN72" s="577"/>
      <c r="AO72" s="577"/>
      <c r="AP72" s="577"/>
      <c r="AQ72" s="577"/>
      <c r="AR72" s="577"/>
      <c r="AS72" s="577"/>
      <c r="AT72" s="577"/>
      <c r="AU72" s="577"/>
      <c r="AV72" s="577"/>
      <c r="AW72" s="577"/>
      <c r="AX72" s="577"/>
      <c r="AY72" s="577"/>
      <c r="AZ72" s="577"/>
      <c r="BA72" s="577"/>
      <c r="BB72" s="577"/>
      <c r="BC72" s="571"/>
      <c r="BD72" s="18"/>
      <c r="BE72" s="613" t="s">
        <v>119</v>
      </c>
      <c r="BF72" s="614"/>
      <c r="BG72" s="614"/>
      <c r="BH72" s="614"/>
      <c r="BI72" s="614"/>
      <c r="BJ72" s="614"/>
      <c r="BK72" s="614"/>
      <c r="BL72" s="614"/>
      <c r="BM72" s="614"/>
      <c r="BN72" s="614"/>
      <c r="BO72" s="614"/>
      <c r="BP72" s="481">
        <f>BP43+BP53+BP54+BP56+BP66+BP63</f>
        <v>1934313</v>
      </c>
      <c r="BQ72" s="482"/>
      <c r="BR72" s="482"/>
      <c r="BS72" s="482"/>
      <c r="BT72" s="482"/>
      <c r="BU72" s="482"/>
      <c r="BV72" s="482"/>
      <c r="BW72" s="482"/>
      <c r="BX72" s="482"/>
      <c r="BY72" s="482"/>
      <c r="BZ72" s="482"/>
      <c r="CA72" s="482"/>
      <c r="CB72" s="482"/>
      <c r="CC72" s="482"/>
      <c r="CD72" s="482"/>
      <c r="CE72" s="482"/>
      <c r="CF72" s="482"/>
      <c r="CG72" s="482"/>
      <c r="CH72" s="482"/>
      <c r="CI72" s="480"/>
      <c r="CJ72" s="16"/>
      <c r="CK72" s="481">
        <f>CK43+CK53+CK54+CK56+CK66+CK63</f>
        <v>1953769</v>
      </c>
      <c r="CL72" s="482"/>
      <c r="CM72" s="482"/>
      <c r="CN72" s="482"/>
      <c r="CO72" s="482"/>
      <c r="CP72" s="482"/>
      <c r="CQ72" s="482"/>
      <c r="CR72" s="482"/>
      <c r="CS72" s="482"/>
      <c r="CT72" s="482"/>
      <c r="CU72" s="482"/>
      <c r="CV72" s="482"/>
      <c r="CW72" s="482"/>
      <c r="CX72" s="482"/>
      <c r="CY72" s="482"/>
      <c r="CZ72" s="482"/>
      <c r="DA72" s="482"/>
      <c r="DB72" s="482"/>
      <c r="DC72" s="482"/>
      <c r="DD72" s="480"/>
      <c r="DE72" s="482">
        <f>DE43+DE53+DE54+DE56+DE66+DE63</f>
        <v>1836683</v>
      </c>
      <c r="DF72" s="482"/>
      <c r="DG72" s="482"/>
      <c r="DH72" s="482"/>
      <c r="DI72" s="482"/>
      <c r="DJ72" s="482"/>
      <c r="DK72" s="482"/>
      <c r="DL72" s="482"/>
      <c r="DM72" s="482"/>
      <c r="DN72" s="482"/>
      <c r="DO72" s="482"/>
      <c r="DP72" s="482"/>
      <c r="DQ72" s="482"/>
      <c r="DR72" s="482"/>
      <c r="DS72" s="482"/>
      <c r="DT72" s="482"/>
      <c r="DU72" s="482"/>
      <c r="DV72" s="482"/>
      <c r="DW72" s="482"/>
      <c r="DX72" s="480"/>
    </row>
    <row r="73" spans="1:128" ht="26.25" customHeight="1" thickBot="1">
      <c r="A73" s="29"/>
      <c r="B73" s="561" t="s">
        <v>120</v>
      </c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1"/>
      <c r="AD73" s="561"/>
      <c r="AE73" s="561"/>
      <c r="AF73" s="561"/>
      <c r="AG73" s="561"/>
      <c r="AH73" s="561"/>
      <c r="AI73" s="561"/>
      <c r="AJ73" s="561"/>
      <c r="AK73" s="561"/>
      <c r="AL73" s="561"/>
      <c r="AM73" s="561"/>
      <c r="AN73" s="561"/>
      <c r="AO73" s="561"/>
      <c r="AP73" s="561"/>
      <c r="AQ73" s="561"/>
      <c r="AR73" s="561"/>
      <c r="AS73" s="561"/>
      <c r="AT73" s="561"/>
      <c r="AU73" s="561"/>
      <c r="AV73" s="561"/>
      <c r="AW73" s="561"/>
      <c r="AX73" s="561"/>
      <c r="AY73" s="561"/>
      <c r="AZ73" s="561"/>
      <c r="BA73" s="561"/>
      <c r="BB73" s="561"/>
      <c r="BC73" s="561"/>
      <c r="BD73" s="562"/>
      <c r="BE73" s="613" t="s">
        <v>121</v>
      </c>
      <c r="BF73" s="614"/>
      <c r="BG73" s="614"/>
      <c r="BH73" s="614"/>
      <c r="BI73" s="614"/>
      <c r="BJ73" s="614"/>
      <c r="BK73" s="614"/>
      <c r="BL73" s="614"/>
      <c r="BM73" s="614"/>
      <c r="BN73" s="614"/>
      <c r="BO73" s="614"/>
      <c r="BP73" s="481">
        <f>BP72+BP42</f>
        <v>3669299</v>
      </c>
      <c r="BQ73" s="482"/>
      <c r="BR73" s="482"/>
      <c r="BS73" s="482"/>
      <c r="BT73" s="482"/>
      <c r="BU73" s="482"/>
      <c r="BV73" s="482"/>
      <c r="BW73" s="482"/>
      <c r="BX73" s="482"/>
      <c r="BY73" s="482"/>
      <c r="BZ73" s="482"/>
      <c r="CA73" s="482"/>
      <c r="CB73" s="482"/>
      <c r="CC73" s="482"/>
      <c r="CD73" s="482"/>
      <c r="CE73" s="482"/>
      <c r="CF73" s="482"/>
      <c r="CG73" s="482"/>
      <c r="CH73" s="482"/>
      <c r="CI73" s="480"/>
      <c r="CJ73" s="30"/>
      <c r="CK73" s="481">
        <f>CK72+CK42</f>
        <v>3723240</v>
      </c>
      <c r="CL73" s="482"/>
      <c r="CM73" s="482"/>
      <c r="CN73" s="482"/>
      <c r="CO73" s="482"/>
      <c r="CP73" s="482"/>
      <c r="CQ73" s="482"/>
      <c r="CR73" s="482"/>
      <c r="CS73" s="482"/>
      <c r="CT73" s="482"/>
      <c r="CU73" s="482"/>
      <c r="CV73" s="482"/>
      <c r="CW73" s="482"/>
      <c r="CX73" s="482"/>
      <c r="CY73" s="482"/>
      <c r="CZ73" s="482"/>
      <c r="DA73" s="482"/>
      <c r="DB73" s="482"/>
      <c r="DC73" s="482"/>
      <c r="DD73" s="480"/>
      <c r="DE73" s="482">
        <f>DE72+DE42</f>
        <v>3487784</v>
      </c>
      <c r="DF73" s="482"/>
      <c r="DG73" s="482"/>
      <c r="DH73" s="482"/>
      <c r="DI73" s="482"/>
      <c r="DJ73" s="482"/>
      <c r="DK73" s="482"/>
      <c r="DL73" s="482"/>
      <c r="DM73" s="482"/>
      <c r="DN73" s="482"/>
      <c r="DO73" s="482"/>
      <c r="DP73" s="482"/>
      <c r="DQ73" s="482"/>
      <c r="DR73" s="482"/>
      <c r="DS73" s="482"/>
      <c r="DT73" s="482"/>
      <c r="DU73" s="482"/>
      <c r="DV73" s="482"/>
      <c r="DW73" s="482"/>
      <c r="DX73" s="480"/>
    </row>
    <row r="74" spans="1:2" ht="12.75">
      <c r="A74" s="31"/>
      <c r="B74" s="31"/>
    </row>
    <row r="75" spans="1:128" ht="13.5" thickBot="1">
      <c r="A75" s="32"/>
      <c r="B75" s="19"/>
      <c r="CI75" s="8"/>
      <c r="DX75" s="8"/>
    </row>
    <row r="76" spans="1:128" ht="27" customHeight="1">
      <c r="A76" s="12" t="s">
        <v>36</v>
      </c>
      <c r="B76" s="548" t="s">
        <v>122</v>
      </c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  <c r="AG76" s="549"/>
      <c r="AH76" s="549"/>
      <c r="AI76" s="549"/>
      <c r="AJ76" s="549"/>
      <c r="AK76" s="549"/>
      <c r="AL76" s="549"/>
      <c r="AM76" s="549"/>
      <c r="AN76" s="549"/>
      <c r="AO76" s="549"/>
      <c r="AP76" s="549"/>
      <c r="AQ76" s="549"/>
      <c r="AR76" s="549"/>
      <c r="AS76" s="549"/>
      <c r="AT76" s="549"/>
      <c r="AU76" s="549"/>
      <c r="AV76" s="549"/>
      <c r="AW76" s="549"/>
      <c r="AX76" s="549"/>
      <c r="AY76" s="549"/>
      <c r="AZ76" s="549"/>
      <c r="BA76" s="549"/>
      <c r="BB76" s="549"/>
      <c r="BC76" s="549"/>
      <c r="BD76" s="13"/>
      <c r="BE76" s="586" t="s">
        <v>38</v>
      </c>
      <c r="BF76" s="587"/>
      <c r="BG76" s="587"/>
      <c r="BH76" s="587"/>
      <c r="BI76" s="587"/>
      <c r="BJ76" s="587"/>
      <c r="BK76" s="587"/>
      <c r="BL76" s="587"/>
      <c r="BM76" s="587"/>
      <c r="BN76" s="587"/>
      <c r="BO76" s="588"/>
      <c r="BP76" s="701" t="str">
        <f>BP20</f>
        <v>На 31 Декабря     2012 г.</v>
      </c>
      <c r="BQ76" s="701"/>
      <c r="BR76" s="701"/>
      <c r="BS76" s="701"/>
      <c r="BT76" s="701"/>
      <c r="BU76" s="701"/>
      <c r="BV76" s="701"/>
      <c r="BW76" s="701"/>
      <c r="BX76" s="701"/>
      <c r="BY76" s="701"/>
      <c r="BZ76" s="701"/>
      <c r="CA76" s="701"/>
      <c r="CB76" s="701"/>
      <c r="CC76" s="701"/>
      <c r="CD76" s="701"/>
      <c r="CE76" s="701"/>
      <c r="CF76" s="701"/>
      <c r="CG76" s="701"/>
      <c r="CH76" s="701"/>
      <c r="CI76" s="701"/>
      <c r="CJ76" s="31"/>
      <c r="CK76" s="586" t="str">
        <f>CK20</f>
        <v>На 31 Декабря 2011 г.</v>
      </c>
      <c r="CL76" s="587"/>
      <c r="CM76" s="587"/>
      <c r="CN76" s="587"/>
      <c r="CO76" s="587"/>
      <c r="CP76" s="587"/>
      <c r="CQ76" s="587"/>
      <c r="CR76" s="587"/>
      <c r="CS76" s="587"/>
      <c r="CT76" s="587"/>
      <c r="CU76" s="587"/>
      <c r="CV76" s="587"/>
      <c r="CW76" s="587"/>
      <c r="CX76" s="587"/>
      <c r="CY76" s="587"/>
      <c r="CZ76" s="587"/>
      <c r="DA76" s="587"/>
      <c r="DB76" s="587"/>
      <c r="DC76" s="587"/>
      <c r="DD76" s="588"/>
      <c r="DE76" s="587" t="str">
        <f>DE20</f>
        <v>На 31 Декабря 2010 г.</v>
      </c>
      <c r="DF76" s="587"/>
      <c r="DG76" s="587"/>
      <c r="DH76" s="587"/>
      <c r="DI76" s="587"/>
      <c r="DJ76" s="587"/>
      <c r="DK76" s="587"/>
      <c r="DL76" s="587"/>
      <c r="DM76" s="587"/>
      <c r="DN76" s="587"/>
      <c r="DO76" s="587"/>
      <c r="DP76" s="587"/>
      <c r="DQ76" s="587"/>
      <c r="DR76" s="587"/>
      <c r="DS76" s="587"/>
      <c r="DT76" s="587"/>
      <c r="DU76" s="587"/>
      <c r="DV76" s="587"/>
      <c r="DW76" s="587"/>
      <c r="DX76" s="626"/>
    </row>
    <row r="77" spans="1:128" ht="13.5" thickBot="1">
      <c r="A77" s="14"/>
      <c r="B77" s="550">
        <v>1</v>
      </c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  <c r="W77" s="545"/>
      <c r="X77" s="545"/>
      <c r="Y77" s="545"/>
      <c r="Z77" s="545"/>
      <c r="AA77" s="545"/>
      <c r="AB77" s="545"/>
      <c r="AC77" s="545"/>
      <c r="AD77" s="545"/>
      <c r="AE77" s="545"/>
      <c r="AF77" s="545"/>
      <c r="AG77" s="545"/>
      <c r="AH77" s="545"/>
      <c r="AI77" s="545"/>
      <c r="AJ77" s="545"/>
      <c r="AK77" s="545"/>
      <c r="AL77" s="545"/>
      <c r="AM77" s="545"/>
      <c r="AN77" s="545"/>
      <c r="AO77" s="545"/>
      <c r="AP77" s="545"/>
      <c r="AQ77" s="545"/>
      <c r="AR77" s="545"/>
      <c r="AS77" s="545"/>
      <c r="AT77" s="545"/>
      <c r="AU77" s="545"/>
      <c r="AV77" s="545"/>
      <c r="AW77" s="545"/>
      <c r="AX77" s="545"/>
      <c r="AY77" s="545"/>
      <c r="AZ77" s="545"/>
      <c r="BA77" s="545"/>
      <c r="BB77" s="545"/>
      <c r="BC77" s="545"/>
      <c r="BD77" s="15"/>
      <c r="BE77" s="669">
        <v>2</v>
      </c>
      <c r="BF77" s="670"/>
      <c r="BG77" s="670"/>
      <c r="BH77" s="670"/>
      <c r="BI77" s="670"/>
      <c r="BJ77" s="670"/>
      <c r="BK77" s="670"/>
      <c r="BL77" s="670"/>
      <c r="BM77" s="670"/>
      <c r="BN77" s="670"/>
      <c r="BO77" s="671"/>
      <c r="BP77" s="669">
        <v>3</v>
      </c>
      <c r="BQ77" s="670"/>
      <c r="BR77" s="670"/>
      <c r="BS77" s="670"/>
      <c r="BT77" s="670"/>
      <c r="BU77" s="670"/>
      <c r="BV77" s="670"/>
      <c r="BW77" s="670"/>
      <c r="BX77" s="670"/>
      <c r="BY77" s="670"/>
      <c r="BZ77" s="670"/>
      <c r="CA77" s="670"/>
      <c r="CB77" s="670"/>
      <c r="CC77" s="670"/>
      <c r="CD77" s="670"/>
      <c r="CE77" s="670"/>
      <c r="CF77" s="670"/>
      <c r="CG77" s="670"/>
      <c r="CH77" s="670"/>
      <c r="CI77" s="671"/>
      <c r="CJ77" s="19"/>
      <c r="CK77" s="589">
        <v>4</v>
      </c>
      <c r="CL77" s="589"/>
      <c r="CM77" s="589"/>
      <c r="CN77" s="589"/>
      <c r="CO77" s="589"/>
      <c r="CP77" s="589"/>
      <c r="CQ77" s="589"/>
      <c r="CR77" s="589"/>
      <c r="CS77" s="589"/>
      <c r="CT77" s="589"/>
      <c r="CU77" s="589"/>
      <c r="CV77" s="589"/>
      <c r="CW77" s="589"/>
      <c r="CX77" s="589"/>
      <c r="CY77" s="589"/>
      <c r="CZ77" s="589"/>
      <c r="DA77" s="589"/>
      <c r="DB77" s="589"/>
      <c r="DC77" s="589"/>
      <c r="DD77" s="589"/>
      <c r="DE77" s="670">
        <v>5</v>
      </c>
      <c r="DF77" s="670"/>
      <c r="DG77" s="670"/>
      <c r="DH77" s="670"/>
      <c r="DI77" s="670"/>
      <c r="DJ77" s="670"/>
      <c r="DK77" s="670"/>
      <c r="DL77" s="670"/>
      <c r="DM77" s="670"/>
      <c r="DN77" s="670"/>
      <c r="DO77" s="670"/>
      <c r="DP77" s="670"/>
      <c r="DQ77" s="670"/>
      <c r="DR77" s="670"/>
      <c r="DS77" s="670"/>
      <c r="DT77" s="670"/>
      <c r="DU77" s="670"/>
      <c r="DV77" s="670"/>
      <c r="DW77" s="670"/>
      <c r="DX77" s="672"/>
    </row>
    <row r="78" spans="1:128" ht="12.75">
      <c r="A78" s="17"/>
      <c r="B78" s="607" t="s">
        <v>123</v>
      </c>
      <c r="C78" s="608"/>
      <c r="D78" s="608"/>
      <c r="E78" s="608"/>
      <c r="F78" s="608"/>
      <c r="G78" s="608"/>
      <c r="H78" s="608"/>
      <c r="I78" s="608"/>
      <c r="J78" s="608"/>
      <c r="K78" s="608"/>
      <c r="L78" s="608"/>
      <c r="M78" s="608"/>
      <c r="N78" s="608"/>
      <c r="O78" s="608"/>
      <c r="P78" s="608"/>
      <c r="Q78" s="608"/>
      <c r="R78" s="608"/>
      <c r="S78" s="608"/>
      <c r="T78" s="608"/>
      <c r="U78" s="608"/>
      <c r="V78" s="608"/>
      <c r="W78" s="608"/>
      <c r="X78" s="608"/>
      <c r="Y78" s="608"/>
      <c r="Z78" s="608"/>
      <c r="AA78" s="608"/>
      <c r="AB78" s="608"/>
      <c r="AC78" s="608"/>
      <c r="AD78" s="608"/>
      <c r="AE78" s="608"/>
      <c r="AF78" s="608"/>
      <c r="AG78" s="608"/>
      <c r="AH78" s="608"/>
      <c r="AI78" s="608"/>
      <c r="AJ78" s="608"/>
      <c r="AK78" s="608"/>
      <c r="AL78" s="608"/>
      <c r="AM78" s="608"/>
      <c r="AN78" s="608"/>
      <c r="AO78" s="608"/>
      <c r="AP78" s="608"/>
      <c r="AQ78" s="608"/>
      <c r="AR78" s="608"/>
      <c r="AS78" s="608"/>
      <c r="AT78" s="608"/>
      <c r="AU78" s="608"/>
      <c r="AV78" s="608"/>
      <c r="AW78" s="608"/>
      <c r="AX78" s="608"/>
      <c r="AY78" s="608"/>
      <c r="AZ78" s="608"/>
      <c r="BA78" s="608"/>
      <c r="BB78" s="608"/>
      <c r="BC78" s="608"/>
      <c r="BD78" s="608"/>
      <c r="BE78" s="603" t="s">
        <v>124</v>
      </c>
      <c r="BF78" s="604"/>
      <c r="BG78" s="604"/>
      <c r="BH78" s="604"/>
      <c r="BI78" s="604"/>
      <c r="BJ78" s="604"/>
      <c r="BK78" s="604"/>
      <c r="BL78" s="604"/>
      <c r="BM78" s="604"/>
      <c r="BN78" s="604"/>
      <c r="BO78" s="604"/>
      <c r="BP78" s="500">
        <v>8039</v>
      </c>
      <c r="BQ78" s="501"/>
      <c r="BR78" s="501"/>
      <c r="BS78" s="501"/>
      <c r="BT78" s="501"/>
      <c r="BU78" s="501"/>
      <c r="BV78" s="501"/>
      <c r="BW78" s="501"/>
      <c r="BX78" s="501"/>
      <c r="BY78" s="501"/>
      <c r="BZ78" s="501"/>
      <c r="CA78" s="501"/>
      <c r="CB78" s="501"/>
      <c r="CC78" s="501"/>
      <c r="CD78" s="501"/>
      <c r="CE78" s="501"/>
      <c r="CF78" s="501"/>
      <c r="CG78" s="501"/>
      <c r="CH78" s="501"/>
      <c r="CI78" s="502"/>
      <c r="CJ78" s="33"/>
      <c r="CK78" s="500">
        <v>8039</v>
      </c>
      <c r="CL78" s="501"/>
      <c r="CM78" s="501"/>
      <c r="CN78" s="501"/>
      <c r="CO78" s="501"/>
      <c r="CP78" s="501"/>
      <c r="CQ78" s="501"/>
      <c r="CR78" s="501"/>
      <c r="CS78" s="501"/>
      <c r="CT78" s="501"/>
      <c r="CU78" s="501"/>
      <c r="CV78" s="501"/>
      <c r="CW78" s="501"/>
      <c r="CX78" s="501"/>
      <c r="CY78" s="501"/>
      <c r="CZ78" s="501"/>
      <c r="DA78" s="501"/>
      <c r="DB78" s="501"/>
      <c r="DC78" s="501"/>
      <c r="DD78" s="502"/>
      <c r="DE78" s="501">
        <v>8039</v>
      </c>
      <c r="DF78" s="501"/>
      <c r="DG78" s="501"/>
      <c r="DH78" s="501"/>
      <c r="DI78" s="501"/>
      <c r="DJ78" s="501"/>
      <c r="DK78" s="501"/>
      <c r="DL78" s="501"/>
      <c r="DM78" s="501"/>
      <c r="DN78" s="501"/>
      <c r="DO78" s="501"/>
      <c r="DP78" s="501"/>
      <c r="DQ78" s="501"/>
      <c r="DR78" s="501"/>
      <c r="DS78" s="501"/>
      <c r="DT78" s="501"/>
      <c r="DU78" s="501"/>
      <c r="DV78" s="501"/>
      <c r="DW78" s="501"/>
      <c r="DX78" s="502"/>
    </row>
    <row r="79" spans="1:128" ht="26.25" customHeight="1">
      <c r="A79" s="17"/>
      <c r="B79" s="569" t="s">
        <v>125</v>
      </c>
      <c r="C79" s="570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570"/>
      <c r="AM79" s="570"/>
      <c r="AN79" s="570"/>
      <c r="AO79" s="570"/>
      <c r="AP79" s="570"/>
      <c r="AQ79" s="570"/>
      <c r="AR79" s="570"/>
      <c r="AS79" s="570"/>
      <c r="AT79" s="570"/>
      <c r="AU79" s="570"/>
      <c r="AV79" s="570"/>
      <c r="AW79" s="570"/>
      <c r="AX79" s="570"/>
      <c r="AY79" s="570"/>
      <c r="AZ79" s="570"/>
      <c r="BA79" s="570"/>
      <c r="BB79" s="570"/>
      <c r="BC79" s="570"/>
      <c r="BD79" s="18"/>
      <c r="BE79" s="605"/>
      <c r="BF79" s="606"/>
      <c r="BG79" s="606"/>
      <c r="BH79" s="606"/>
      <c r="BI79" s="606"/>
      <c r="BJ79" s="606"/>
      <c r="BK79" s="606"/>
      <c r="BL79" s="606"/>
      <c r="BM79" s="606"/>
      <c r="BN79" s="606"/>
      <c r="BO79" s="606"/>
      <c r="BP79" s="503"/>
      <c r="BQ79" s="497"/>
      <c r="BR79" s="497"/>
      <c r="BS79" s="497"/>
      <c r="BT79" s="497"/>
      <c r="BU79" s="497"/>
      <c r="BV79" s="497"/>
      <c r="BW79" s="497"/>
      <c r="BX79" s="497"/>
      <c r="BY79" s="497"/>
      <c r="BZ79" s="497"/>
      <c r="CA79" s="497"/>
      <c r="CB79" s="497"/>
      <c r="CC79" s="497"/>
      <c r="CD79" s="497"/>
      <c r="CE79" s="497"/>
      <c r="CF79" s="497"/>
      <c r="CG79" s="497"/>
      <c r="CH79" s="497"/>
      <c r="CI79" s="498"/>
      <c r="CJ79" s="34"/>
      <c r="CK79" s="503"/>
      <c r="CL79" s="497"/>
      <c r="CM79" s="497"/>
      <c r="CN79" s="497"/>
      <c r="CO79" s="497"/>
      <c r="CP79" s="497"/>
      <c r="CQ79" s="497"/>
      <c r="CR79" s="497"/>
      <c r="CS79" s="497"/>
      <c r="CT79" s="497"/>
      <c r="CU79" s="497"/>
      <c r="CV79" s="497"/>
      <c r="CW79" s="497"/>
      <c r="CX79" s="497"/>
      <c r="CY79" s="497"/>
      <c r="CZ79" s="497"/>
      <c r="DA79" s="497"/>
      <c r="DB79" s="497"/>
      <c r="DC79" s="497"/>
      <c r="DD79" s="498"/>
      <c r="DE79" s="497"/>
      <c r="DF79" s="497"/>
      <c r="DG79" s="497"/>
      <c r="DH79" s="497"/>
      <c r="DI79" s="497"/>
      <c r="DJ79" s="497"/>
      <c r="DK79" s="497"/>
      <c r="DL79" s="497"/>
      <c r="DM79" s="497"/>
      <c r="DN79" s="497"/>
      <c r="DO79" s="497"/>
      <c r="DP79" s="497"/>
      <c r="DQ79" s="497"/>
      <c r="DR79" s="497"/>
      <c r="DS79" s="497"/>
      <c r="DT79" s="497"/>
      <c r="DU79" s="497"/>
      <c r="DV79" s="497"/>
      <c r="DW79" s="497"/>
      <c r="DX79" s="498"/>
    </row>
    <row r="80" spans="1:128" ht="12.75" customHeight="1">
      <c r="A80" s="17"/>
      <c r="B80" s="564" t="s">
        <v>126</v>
      </c>
      <c r="C80" s="565"/>
      <c r="D80" s="565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5"/>
      <c r="AC80" s="565"/>
      <c r="AD80" s="565"/>
      <c r="AE80" s="565"/>
      <c r="AF80" s="565"/>
      <c r="AG80" s="565"/>
      <c r="AH80" s="565"/>
      <c r="AI80" s="565"/>
      <c r="AJ80" s="565"/>
      <c r="AK80" s="565"/>
      <c r="AL80" s="565"/>
      <c r="AM80" s="565"/>
      <c r="AN80" s="565"/>
      <c r="AO80" s="565"/>
      <c r="AP80" s="565"/>
      <c r="AQ80" s="565"/>
      <c r="AR80" s="565"/>
      <c r="AS80" s="565"/>
      <c r="AT80" s="565"/>
      <c r="AU80" s="565"/>
      <c r="AV80" s="565"/>
      <c r="AW80" s="565"/>
      <c r="AX80" s="565"/>
      <c r="AY80" s="565"/>
      <c r="AZ80" s="565"/>
      <c r="BA80" s="565"/>
      <c r="BB80" s="565"/>
      <c r="BC80" s="565"/>
      <c r="BD80" s="20"/>
      <c r="BE80" s="521" t="s">
        <v>127</v>
      </c>
      <c r="BF80" s="511"/>
      <c r="BG80" s="511"/>
      <c r="BH80" s="511"/>
      <c r="BI80" s="511"/>
      <c r="BJ80" s="511"/>
      <c r="BK80" s="511"/>
      <c r="BL80" s="511"/>
      <c r="BM80" s="511"/>
      <c r="BN80" s="511"/>
      <c r="BO80" s="512"/>
      <c r="BP80" s="35" t="s">
        <v>128</v>
      </c>
      <c r="BQ80" s="35"/>
      <c r="BR80" s="590">
        <v>0</v>
      </c>
      <c r="BS80" s="590"/>
      <c r="BT80" s="590"/>
      <c r="BU80" s="590"/>
      <c r="BV80" s="590"/>
      <c r="BW80" s="590"/>
      <c r="BX80" s="590"/>
      <c r="BY80" s="590"/>
      <c r="BZ80" s="590"/>
      <c r="CA80" s="590"/>
      <c r="CB80" s="590"/>
      <c r="CC80" s="590"/>
      <c r="CD80" s="590"/>
      <c r="CE80" s="590"/>
      <c r="CF80" s="35" t="s">
        <v>129</v>
      </c>
      <c r="CG80" s="35"/>
      <c r="CH80" s="592" t="s">
        <v>129</v>
      </c>
      <c r="CI80" s="593"/>
      <c r="CJ80" s="16"/>
      <c r="CK80" s="36"/>
      <c r="CL80" s="35" t="s">
        <v>128</v>
      </c>
      <c r="CM80" s="35"/>
      <c r="CN80" s="590">
        <v>0</v>
      </c>
      <c r="CO80" s="590"/>
      <c r="CP80" s="590"/>
      <c r="CQ80" s="590"/>
      <c r="CR80" s="590"/>
      <c r="CS80" s="590"/>
      <c r="CT80" s="590"/>
      <c r="CU80" s="590"/>
      <c r="CV80" s="590"/>
      <c r="CW80" s="590"/>
      <c r="CX80" s="590"/>
      <c r="CY80" s="590"/>
      <c r="CZ80" s="590"/>
      <c r="DA80" s="590"/>
      <c r="DB80" s="590"/>
      <c r="DC80" s="590"/>
      <c r="DD80" s="37" t="s">
        <v>129</v>
      </c>
      <c r="DE80" s="592" t="s">
        <v>128</v>
      </c>
      <c r="DF80" s="592"/>
      <c r="DG80" s="652">
        <v>0</v>
      </c>
      <c r="DH80" s="652"/>
      <c r="DI80" s="652"/>
      <c r="DJ80" s="652"/>
      <c r="DK80" s="652"/>
      <c r="DL80" s="652"/>
      <c r="DM80" s="652"/>
      <c r="DN80" s="652"/>
      <c r="DO80" s="652"/>
      <c r="DP80" s="652"/>
      <c r="DQ80" s="652"/>
      <c r="DR80" s="652"/>
      <c r="DS80" s="652"/>
      <c r="DT80" s="652"/>
      <c r="DU80" s="652"/>
      <c r="DV80" s="652"/>
      <c r="DW80" s="592" t="s">
        <v>129</v>
      </c>
      <c r="DX80" s="593"/>
    </row>
    <row r="81" spans="1:128" ht="12.75">
      <c r="A81" s="17"/>
      <c r="B81" s="566" t="s">
        <v>130</v>
      </c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  <c r="AJ81" s="567"/>
      <c r="AK81" s="567"/>
      <c r="AL81" s="567"/>
      <c r="AM81" s="567"/>
      <c r="AN81" s="567"/>
      <c r="AO81" s="567"/>
      <c r="AP81" s="567"/>
      <c r="AQ81" s="567"/>
      <c r="AR81" s="567"/>
      <c r="AS81" s="567"/>
      <c r="AT81" s="567"/>
      <c r="AU81" s="567"/>
      <c r="AV81" s="567"/>
      <c r="AW81" s="567"/>
      <c r="AX81" s="567"/>
      <c r="AY81" s="567"/>
      <c r="AZ81" s="567"/>
      <c r="BA81" s="567"/>
      <c r="BB81" s="567"/>
      <c r="BC81" s="567"/>
      <c r="BD81" s="20"/>
      <c r="BE81" s="521" t="s">
        <v>131</v>
      </c>
      <c r="BF81" s="511"/>
      <c r="BG81" s="511"/>
      <c r="BH81" s="511"/>
      <c r="BI81" s="511"/>
      <c r="BJ81" s="511"/>
      <c r="BK81" s="511"/>
      <c r="BL81" s="511"/>
      <c r="BM81" s="511"/>
      <c r="BN81" s="511"/>
      <c r="BO81" s="511"/>
      <c r="BP81" s="583">
        <v>455241</v>
      </c>
      <c r="BQ81" s="584"/>
      <c r="BR81" s="584"/>
      <c r="BS81" s="584"/>
      <c r="BT81" s="584"/>
      <c r="BU81" s="584"/>
      <c r="BV81" s="584"/>
      <c r="BW81" s="584"/>
      <c r="BX81" s="584"/>
      <c r="BY81" s="584"/>
      <c r="BZ81" s="584"/>
      <c r="CA81" s="584"/>
      <c r="CB81" s="584"/>
      <c r="CC81" s="584"/>
      <c r="CD81" s="584"/>
      <c r="CE81" s="584"/>
      <c r="CF81" s="584"/>
      <c r="CG81" s="584"/>
      <c r="CH81" s="584"/>
      <c r="CI81" s="585"/>
      <c r="CJ81" s="34"/>
      <c r="CK81" s="583">
        <v>458550</v>
      </c>
      <c r="CL81" s="584"/>
      <c r="CM81" s="584"/>
      <c r="CN81" s="584"/>
      <c r="CO81" s="584"/>
      <c r="CP81" s="584"/>
      <c r="CQ81" s="584"/>
      <c r="CR81" s="584"/>
      <c r="CS81" s="584"/>
      <c r="CT81" s="584"/>
      <c r="CU81" s="584"/>
      <c r="CV81" s="584"/>
      <c r="CW81" s="584"/>
      <c r="CX81" s="584"/>
      <c r="CY81" s="584"/>
      <c r="CZ81" s="584"/>
      <c r="DA81" s="584"/>
      <c r="DB81" s="584"/>
      <c r="DC81" s="584"/>
      <c r="DD81" s="585"/>
      <c r="DE81" s="584">
        <v>459002</v>
      </c>
      <c r="DF81" s="584"/>
      <c r="DG81" s="584"/>
      <c r="DH81" s="584"/>
      <c r="DI81" s="584"/>
      <c r="DJ81" s="584"/>
      <c r="DK81" s="584"/>
      <c r="DL81" s="584"/>
      <c r="DM81" s="584"/>
      <c r="DN81" s="584"/>
      <c r="DO81" s="584"/>
      <c r="DP81" s="584"/>
      <c r="DQ81" s="584"/>
      <c r="DR81" s="584"/>
      <c r="DS81" s="584"/>
      <c r="DT81" s="584"/>
      <c r="DU81" s="584"/>
      <c r="DV81" s="584"/>
      <c r="DW81" s="584"/>
      <c r="DX81" s="585"/>
    </row>
    <row r="82" spans="1:128" ht="13.5" thickBot="1">
      <c r="A82" s="17"/>
      <c r="B82" s="568" t="s">
        <v>132</v>
      </c>
      <c r="C82" s="560"/>
      <c r="D82" s="560"/>
      <c r="E82" s="560"/>
      <c r="F82" s="560"/>
      <c r="G82" s="560"/>
      <c r="H82" s="560"/>
      <c r="I82" s="560"/>
      <c r="J82" s="560"/>
      <c r="K82" s="560"/>
      <c r="L82" s="560"/>
      <c r="M82" s="560"/>
      <c r="N82" s="560"/>
      <c r="O82" s="560"/>
      <c r="P82" s="560"/>
      <c r="Q82" s="560"/>
      <c r="R82" s="560"/>
      <c r="S82" s="560"/>
      <c r="T82" s="560"/>
      <c r="U82" s="560"/>
      <c r="V82" s="560"/>
      <c r="W82" s="560"/>
      <c r="X82" s="560"/>
      <c r="Y82" s="560"/>
      <c r="Z82" s="560"/>
      <c r="AA82" s="560"/>
      <c r="AB82" s="560"/>
      <c r="AC82" s="560"/>
      <c r="AD82" s="560"/>
      <c r="AE82" s="560"/>
      <c r="AF82" s="560"/>
      <c r="AG82" s="560"/>
      <c r="AH82" s="560"/>
      <c r="AI82" s="560"/>
      <c r="AJ82" s="560"/>
      <c r="AK82" s="560"/>
      <c r="AL82" s="560"/>
      <c r="AM82" s="560"/>
      <c r="AN82" s="560"/>
      <c r="AO82" s="560"/>
      <c r="AP82" s="560"/>
      <c r="AQ82" s="560"/>
      <c r="AR82" s="560"/>
      <c r="AS82" s="560"/>
      <c r="AT82" s="560"/>
      <c r="AU82" s="560"/>
      <c r="AV82" s="560"/>
      <c r="AW82" s="560"/>
      <c r="AX82" s="560"/>
      <c r="AY82" s="560"/>
      <c r="AZ82" s="560"/>
      <c r="BA82" s="560"/>
      <c r="BB82" s="560"/>
      <c r="BC82" s="560"/>
      <c r="BD82" s="20"/>
      <c r="BE82" s="521" t="s">
        <v>133</v>
      </c>
      <c r="BF82" s="511"/>
      <c r="BG82" s="511"/>
      <c r="BH82" s="511"/>
      <c r="BI82" s="511"/>
      <c r="BJ82" s="511"/>
      <c r="BK82" s="511"/>
      <c r="BL82" s="511"/>
      <c r="BM82" s="511"/>
      <c r="BN82" s="511"/>
      <c r="BO82" s="511"/>
      <c r="BP82" s="583">
        <v>39891</v>
      </c>
      <c r="BQ82" s="584"/>
      <c r="BR82" s="584"/>
      <c r="BS82" s="584"/>
      <c r="BT82" s="584"/>
      <c r="BU82" s="584"/>
      <c r="BV82" s="584"/>
      <c r="BW82" s="584"/>
      <c r="BX82" s="584"/>
      <c r="BY82" s="584"/>
      <c r="BZ82" s="584"/>
      <c r="CA82" s="584"/>
      <c r="CB82" s="584"/>
      <c r="CC82" s="584"/>
      <c r="CD82" s="584"/>
      <c r="CE82" s="584"/>
      <c r="CF82" s="584"/>
      <c r="CG82" s="584"/>
      <c r="CH82" s="584"/>
      <c r="CI82" s="585"/>
      <c r="CJ82" s="34"/>
      <c r="CK82" s="583">
        <v>39891</v>
      </c>
      <c r="CL82" s="584"/>
      <c r="CM82" s="584"/>
      <c r="CN82" s="584"/>
      <c r="CO82" s="584"/>
      <c r="CP82" s="584"/>
      <c r="CQ82" s="584"/>
      <c r="CR82" s="584"/>
      <c r="CS82" s="584"/>
      <c r="CT82" s="584"/>
      <c r="CU82" s="584"/>
      <c r="CV82" s="584"/>
      <c r="CW82" s="584"/>
      <c r="CX82" s="584"/>
      <c r="CY82" s="584"/>
      <c r="CZ82" s="584"/>
      <c r="DA82" s="584"/>
      <c r="DB82" s="584"/>
      <c r="DC82" s="584"/>
      <c r="DD82" s="585"/>
      <c r="DE82" s="584">
        <v>39891</v>
      </c>
      <c r="DF82" s="584"/>
      <c r="DG82" s="584"/>
      <c r="DH82" s="584"/>
      <c r="DI82" s="584"/>
      <c r="DJ82" s="584"/>
      <c r="DK82" s="584"/>
      <c r="DL82" s="584"/>
      <c r="DM82" s="584"/>
      <c r="DN82" s="584"/>
      <c r="DO82" s="584"/>
      <c r="DP82" s="584"/>
      <c r="DQ82" s="584"/>
      <c r="DR82" s="584"/>
      <c r="DS82" s="584"/>
      <c r="DT82" s="584"/>
      <c r="DU82" s="584"/>
      <c r="DV82" s="584"/>
      <c r="DW82" s="584"/>
      <c r="DX82" s="585"/>
    </row>
    <row r="83" spans="1:129" ht="12.75" customHeight="1">
      <c r="A83" s="17"/>
      <c r="B83" s="563" t="s">
        <v>134</v>
      </c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  <c r="AC83" s="558"/>
      <c r="AD83" s="558"/>
      <c r="AE83" s="558"/>
      <c r="AF83" s="558"/>
      <c r="AG83" s="558"/>
      <c r="AH83" s="558"/>
      <c r="AI83" s="558"/>
      <c r="AJ83" s="558"/>
      <c r="AK83" s="558"/>
      <c r="AL83" s="558"/>
      <c r="AM83" s="558"/>
      <c r="AN83" s="558"/>
      <c r="AO83" s="558"/>
      <c r="AP83" s="558"/>
      <c r="AQ83" s="558"/>
      <c r="AR83" s="558"/>
      <c r="AS83" s="558"/>
      <c r="AT83" s="558"/>
      <c r="AU83" s="558"/>
      <c r="AV83" s="558"/>
      <c r="AW83" s="558"/>
      <c r="AX83" s="558"/>
      <c r="AY83" s="558"/>
      <c r="AZ83" s="558"/>
      <c r="BA83" s="558"/>
      <c r="BB83" s="558"/>
      <c r="BC83" s="558"/>
      <c r="BD83" s="20"/>
      <c r="BE83" s="521" t="s">
        <v>135</v>
      </c>
      <c r="BF83" s="511"/>
      <c r="BG83" s="511"/>
      <c r="BH83" s="511"/>
      <c r="BI83" s="511"/>
      <c r="BJ83" s="511"/>
      <c r="BK83" s="511"/>
      <c r="BL83" s="511"/>
      <c r="BM83" s="511"/>
      <c r="BN83" s="511"/>
      <c r="BO83" s="511"/>
      <c r="BP83" s="583">
        <f>BP84</f>
        <v>402</v>
      </c>
      <c r="BQ83" s="584"/>
      <c r="BR83" s="584"/>
      <c r="BS83" s="584"/>
      <c r="BT83" s="584"/>
      <c r="BU83" s="584"/>
      <c r="BV83" s="584"/>
      <c r="BW83" s="584"/>
      <c r="BX83" s="584"/>
      <c r="BY83" s="584"/>
      <c r="BZ83" s="584"/>
      <c r="CA83" s="584"/>
      <c r="CB83" s="584"/>
      <c r="CC83" s="584"/>
      <c r="CD83" s="584"/>
      <c r="CE83" s="584"/>
      <c r="CF83" s="584"/>
      <c r="CG83" s="584"/>
      <c r="CH83" s="584"/>
      <c r="CI83" s="585"/>
      <c r="CJ83" s="34"/>
      <c r="CK83" s="583">
        <f>CK84+CK85</f>
        <v>402</v>
      </c>
      <c r="CL83" s="584"/>
      <c r="CM83" s="584"/>
      <c r="CN83" s="584"/>
      <c r="CO83" s="584"/>
      <c r="CP83" s="584"/>
      <c r="CQ83" s="584"/>
      <c r="CR83" s="584"/>
      <c r="CS83" s="584"/>
      <c r="CT83" s="584"/>
      <c r="CU83" s="584"/>
      <c r="CV83" s="584"/>
      <c r="CW83" s="584"/>
      <c r="CX83" s="584"/>
      <c r="CY83" s="584"/>
      <c r="CZ83" s="584"/>
      <c r="DA83" s="584"/>
      <c r="DB83" s="584"/>
      <c r="DC83" s="584"/>
      <c r="DD83" s="585"/>
      <c r="DE83" s="584">
        <f>DE84</f>
        <v>1206</v>
      </c>
      <c r="DF83" s="584"/>
      <c r="DG83" s="584"/>
      <c r="DH83" s="584"/>
      <c r="DI83" s="584"/>
      <c r="DJ83" s="584"/>
      <c r="DK83" s="584"/>
      <c r="DL83" s="584"/>
      <c r="DM83" s="584"/>
      <c r="DN83" s="584"/>
      <c r="DO83" s="584"/>
      <c r="DP83" s="584"/>
      <c r="DQ83" s="584"/>
      <c r="DR83" s="584"/>
      <c r="DS83" s="584"/>
      <c r="DT83" s="584"/>
      <c r="DU83" s="584"/>
      <c r="DV83" s="584"/>
      <c r="DW83" s="584"/>
      <c r="DX83" s="585"/>
      <c r="DY83" s="38"/>
    </row>
    <row r="84" spans="1:129" ht="12.75" customHeight="1">
      <c r="A84" s="17"/>
      <c r="B84" s="559" t="s">
        <v>136</v>
      </c>
      <c r="C84" s="553"/>
      <c r="D84" s="553"/>
      <c r="E84" s="553"/>
      <c r="F84" s="553"/>
      <c r="G84" s="553"/>
      <c r="H84" s="553"/>
      <c r="I84" s="553"/>
      <c r="J84" s="553"/>
      <c r="K84" s="553"/>
      <c r="L84" s="553"/>
      <c r="M84" s="553"/>
      <c r="N84" s="553"/>
      <c r="O84" s="553"/>
      <c r="P84" s="553"/>
      <c r="Q84" s="553"/>
      <c r="R84" s="553"/>
      <c r="S84" s="553"/>
      <c r="T84" s="553"/>
      <c r="U84" s="553"/>
      <c r="V84" s="553"/>
      <c r="W84" s="553"/>
      <c r="X84" s="553"/>
      <c r="Y84" s="553"/>
      <c r="Z84" s="553"/>
      <c r="AA84" s="553"/>
      <c r="AB84" s="553"/>
      <c r="AC84" s="553"/>
      <c r="AD84" s="553"/>
      <c r="AE84" s="553"/>
      <c r="AF84" s="553"/>
      <c r="AG84" s="553"/>
      <c r="AH84" s="553"/>
      <c r="AI84" s="553"/>
      <c r="AJ84" s="553"/>
      <c r="AK84" s="553"/>
      <c r="AL84" s="553"/>
      <c r="AM84" s="553"/>
      <c r="AN84" s="553"/>
      <c r="AO84" s="553"/>
      <c r="AP84" s="553"/>
      <c r="AQ84" s="553"/>
      <c r="AR84" s="553"/>
      <c r="AS84" s="553"/>
      <c r="AT84" s="553"/>
      <c r="AU84" s="553"/>
      <c r="AV84" s="553"/>
      <c r="AW84" s="553"/>
      <c r="AX84" s="553"/>
      <c r="AY84" s="553"/>
      <c r="AZ84" s="553"/>
      <c r="BA84" s="553"/>
      <c r="BB84" s="553"/>
      <c r="BC84" s="553"/>
      <c r="BD84" s="18"/>
      <c r="BE84" s="605" t="s">
        <v>137</v>
      </c>
      <c r="BF84" s="606"/>
      <c r="BG84" s="606"/>
      <c r="BH84" s="606"/>
      <c r="BI84" s="606"/>
      <c r="BJ84" s="606"/>
      <c r="BK84" s="606"/>
      <c r="BL84" s="606"/>
      <c r="BM84" s="606"/>
      <c r="BN84" s="606"/>
      <c r="BO84" s="606"/>
      <c r="BP84" s="493">
        <v>402</v>
      </c>
      <c r="BQ84" s="494"/>
      <c r="BR84" s="494"/>
      <c r="BS84" s="494"/>
      <c r="BT84" s="494"/>
      <c r="BU84" s="494"/>
      <c r="BV84" s="494"/>
      <c r="BW84" s="494"/>
      <c r="BX84" s="494"/>
      <c r="BY84" s="494"/>
      <c r="BZ84" s="494"/>
      <c r="CA84" s="494"/>
      <c r="CB84" s="494"/>
      <c r="CC84" s="494"/>
      <c r="CD84" s="494"/>
      <c r="CE84" s="494"/>
      <c r="CF84" s="494"/>
      <c r="CG84" s="494"/>
      <c r="CH84" s="494"/>
      <c r="CI84" s="487"/>
      <c r="CJ84" s="16"/>
      <c r="CK84" s="516">
        <v>402</v>
      </c>
      <c r="CL84" s="517"/>
      <c r="CM84" s="517"/>
      <c r="CN84" s="517"/>
      <c r="CO84" s="517"/>
      <c r="CP84" s="517"/>
      <c r="CQ84" s="517"/>
      <c r="CR84" s="517"/>
      <c r="CS84" s="517"/>
      <c r="CT84" s="517"/>
      <c r="CU84" s="517"/>
      <c r="CV84" s="517"/>
      <c r="CW84" s="517"/>
      <c r="CX84" s="517"/>
      <c r="CY84" s="517"/>
      <c r="CZ84" s="517"/>
      <c r="DA84" s="517"/>
      <c r="DB84" s="517"/>
      <c r="DC84" s="517"/>
      <c r="DD84" s="510"/>
      <c r="DE84" s="494">
        <v>1206</v>
      </c>
      <c r="DF84" s="494"/>
      <c r="DG84" s="494"/>
      <c r="DH84" s="494"/>
      <c r="DI84" s="494"/>
      <c r="DJ84" s="494"/>
      <c r="DK84" s="494"/>
      <c r="DL84" s="494"/>
      <c r="DM84" s="494"/>
      <c r="DN84" s="494"/>
      <c r="DO84" s="494"/>
      <c r="DP84" s="494"/>
      <c r="DQ84" s="494"/>
      <c r="DR84" s="494"/>
      <c r="DS84" s="494"/>
      <c r="DT84" s="494"/>
      <c r="DU84" s="494"/>
      <c r="DV84" s="494"/>
      <c r="DW84" s="494"/>
      <c r="DX84" s="487"/>
      <c r="DY84" s="39"/>
    </row>
    <row r="85" spans="1:129" ht="12.75" customHeight="1">
      <c r="A85" s="17"/>
      <c r="B85" s="554" t="s">
        <v>138</v>
      </c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5"/>
      <c r="AT85" s="555"/>
      <c r="AU85" s="555"/>
      <c r="AV85" s="555"/>
      <c r="AW85" s="555"/>
      <c r="AX85" s="555"/>
      <c r="AY85" s="555"/>
      <c r="AZ85" s="555"/>
      <c r="BA85" s="555"/>
      <c r="BB85" s="555"/>
      <c r="BC85" s="555"/>
      <c r="BD85" s="18"/>
      <c r="BE85" s="605" t="s">
        <v>139</v>
      </c>
      <c r="BF85" s="606"/>
      <c r="BG85" s="606"/>
      <c r="BH85" s="606"/>
      <c r="BI85" s="606"/>
      <c r="BJ85" s="606"/>
      <c r="BK85" s="606"/>
      <c r="BL85" s="606"/>
      <c r="BM85" s="606"/>
      <c r="BN85" s="606"/>
      <c r="BO85" s="606"/>
      <c r="BP85" s="518">
        <v>0</v>
      </c>
      <c r="BQ85" s="519"/>
      <c r="BR85" s="519"/>
      <c r="BS85" s="519"/>
      <c r="BT85" s="519"/>
      <c r="BU85" s="519"/>
      <c r="BV85" s="519"/>
      <c r="BW85" s="519"/>
      <c r="BX85" s="519"/>
      <c r="BY85" s="519"/>
      <c r="BZ85" s="519"/>
      <c r="CA85" s="519"/>
      <c r="CB85" s="519"/>
      <c r="CC85" s="519"/>
      <c r="CD85" s="519"/>
      <c r="CE85" s="519"/>
      <c r="CF85" s="519"/>
      <c r="CG85" s="519"/>
      <c r="CH85" s="519"/>
      <c r="CI85" s="520"/>
      <c r="CJ85" s="16"/>
      <c r="CK85" s="518">
        <v>0</v>
      </c>
      <c r="CL85" s="519"/>
      <c r="CM85" s="519"/>
      <c r="CN85" s="519"/>
      <c r="CO85" s="519"/>
      <c r="CP85" s="519"/>
      <c r="CQ85" s="519"/>
      <c r="CR85" s="519"/>
      <c r="CS85" s="519"/>
      <c r="CT85" s="519"/>
      <c r="CU85" s="519"/>
      <c r="CV85" s="519"/>
      <c r="CW85" s="519"/>
      <c r="CX85" s="519"/>
      <c r="CY85" s="519"/>
      <c r="CZ85" s="519"/>
      <c r="DA85" s="519"/>
      <c r="DB85" s="519"/>
      <c r="DC85" s="519"/>
      <c r="DD85" s="520"/>
      <c r="DE85" s="518">
        <v>0</v>
      </c>
      <c r="DF85" s="519"/>
      <c r="DG85" s="519"/>
      <c r="DH85" s="519"/>
      <c r="DI85" s="519"/>
      <c r="DJ85" s="519"/>
      <c r="DK85" s="519"/>
      <c r="DL85" s="519"/>
      <c r="DM85" s="519"/>
      <c r="DN85" s="519"/>
      <c r="DO85" s="519"/>
      <c r="DP85" s="519"/>
      <c r="DQ85" s="519"/>
      <c r="DR85" s="519"/>
      <c r="DS85" s="519"/>
      <c r="DT85" s="519"/>
      <c r="DU85" s="519"/>
      <c r="DV85" s="519"/>
      <c r="DW85" s="519"/>
      <c r="DX85" s="520"/>
      <c r="DY85" s="39"/>
    </row>
    <row r="86" spans="1:129" ht="24.75" customHeight="1">
      <c r="A86" s="17"/>
      <c r="B86" s="566" t="s">
        <v>277</v>
      </c>
      <c r="C86" s="567"/>
      <c r="D86" s="567"/>
      <c r="E86" s="567"/>
      <c r="F86" s="567"/>
      <c r="G86" s="567"/>
      <c r="H86" s="567"/>
      <c r="I86" s="567"/>
      <c r="J86" s="567"/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7"/>
      <c r="AA86" s="567"/>
      <c r="AB86" s="567"/>
      <c r="AC86" s="567"/>
      <c r="AD86" s="567"/>
      <c r="AE86" s="567"/>
      <c r="AF86" s="567"/>
      <c r="AG86" s="567"/>
      <c r="AH86" s="567"/>
      <c r="AI86" s="567"/>
      <c r="AJ86" s="567"/>
      <c r="AK86" s="567"/>
      <c r="AL86" s="567"/>
      <c r="AM86" s="567"/>
      <c r="AN86" s="567"/>
      <c r="AO86" s="567"/>
      <c r="AP86" s="567"/>
      <c r="AQ86" s="567"/>
      <c r="AR86" s="567"/>
      <c r="AS86" s="567"/>
      <c r="AT86" s="567"/>
      <c r="AU86" s="567"/>
      <c r="AV86" s="567"/>
      <c r="AW86" s="567"/>
      <c r="AX86" s="567"/>
      <c r="AY86" s="567"/>
      <c r="AZ86" s="567"/>
      <c r="BA86" s="567"/>
      <c r="BB86" s="567"/>
      <c r="BC86" s="567"/>
      <c r="BD86" s="20"/>
      <c r="BE86" s="521" t="s">
        <v>140</v>
      </c>
      <c r="BF86" s="511"/>
      <c r="BG86" s="511"/>
      <c r="BH86" s="511"/>
      <c r="BI86" s="511"/>
      <c r="BJ86" s="511"/>
      <c r="BK86" s="511"/>
      <c r="BL86" s="511"/>
      <c r="BM86" s="511"/>
      <c r="BN86" s="511"/>
      <c r="BO86" s="511"/>
      <c r="BP86" s="583">
        <f>BP87+BP88</f>
        <v>418232</v>
      </c>
      <c r="BQ86" s="584"/>
      <c r="BR86" s="584"/>
      <c r="BS86" s="584"/>
      <c r="BT86" s="584"/>
      <c r="BU86" s="584"/>
      <c r="BV86" s="584"/>
      <c r="BW86" s="584"/>
      <c r="BX86" s="584"/>
      <c r="BY86" s="584"/>
      <c r="BZ86" s="584"/>
      <c r="CA86" s="584"/>
      <c r="CB86" s="584"/>
      <c r="CC86" s="584"/>
      <c r="CD86" s="584"/>
      <c r="CE86" s="584"/>
      <c r="CF86" s="584"/>
      <c r="CG86" s="584"/>
      <c r="CH86" s="584"/>
      <c r="CI86" s="585"/>
      <c r="CJ86" s="16"/>
      <c r="CK86" s="583">
        <f>CK87+CK88</f>
        <v>362921</v>
      </c>
      <c r="CL86" s="584"/>
      <c r="CM86" s="584"/>
      <c r="CN86" s="584"/>
      <c r="CO86" s="584"/>
      <c r="CP86" s="584"/>
      <c r="CQ86" s="584"/>
      <c r="CR86" s="584"/>
      <c r="CS86" s="584"/>
      <c r="CT86" s="584"/>
      <c r="CU86" s="584"/>
      <c r="CV86" s="584"/>
      <c r="CW86" s="584"/>
      <c r="CX86" s="584"/>
      <c r="CY86" s="584"/>
      <c r="CZ86" s="584"/>
      <c r="DA86" s="584"/>
      <c r="DB86" s="584"/>
      <c r="DC86" s="584"/>
      <c r="DD86" s="585"/>
      <c r="DE86" s="584">
        <f>DE87+DE88</f>
        <v>330819</v>
      </c>
      <c r="DF86" s="584"/>
      <c r="DG86" s="584"/>
      <c r="DH86" s="584"/>
      <c r="DI86" s="584"/>
      <c r="DJ86" s="584"/>
      <c r="DK86" s="584"/>
      <c r="DL86" s="584"/>
      <c r="DM86" s="584"/>
      <c r="DN86" s="584"/>
      <c r="DO86" s="584"/>
      <c r="DP86" s="584"/>
      <c r="DQ86" s="584"/>
      <c r="DR86" s="584"/>
      <c r="DS86" s="584"/>
      <c r="DT86" s="584"/>
      <c r="DU86" s="584"/>
      <c r="DV86" s="584"/>
      <c r="DW86" s="584"/>
      <c r="DX86" s="585"/>
      <c r="DY86" s="39"/>
    </row>
    <row r="87" spans="1:129" ht="12.75" customHeight="1">
      <c r="A87" s="17"/>
      <c r="B87" s="554" t="s">
        <v>141</v>
      </c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S87" s="555"/>
      <c r="T87" s="555"/>
      <c r="U87" s="555"/>
      <c r="V87" s="555"/>
      <c r="W87" s="555"/>
      <c r="X87" s="555"/>
      <c r="Y87" s="555"/>
      <c r="Z87" s="555"/>
      <c r="AA87" s="555"/>
      <c r="AB87" s="555"/>
      <c r="AC87" s="555"/>
      <c r="AD87" s="555"/>
      <c r="AE87" s="555"/>
      <c r="AF87" s="555"/>
      <c r="AG87" s="555"/>
      <c r="AH87" s="555"/>
      <c r="AI87" s="555"/>
      <c r="AJ87" s="555"/>
      <c r="AK87" s="555"/>
      <c r="AL87" s="555"/>
      <c r="AM87" s="555"/>
      <c r="AN87" s="555"/>
      <c r="AO87" s="555"/>
      <c r="AP87" s="555"/>
      <c r="AQ87" s="555"/>
      <c r="AR87" s="555"/>
      <c r="AS87" s="555"/>
      <c r="AT87" s="555"/>
      <c r="AU87" s="555"/>
      <c r="AV87" s="555"/>
      <c r="AW87" s="555"/>
      <c r="AX87" s="555"/>
      <c r="AY87" s="555"/>
      <c r="AZ87" s="555"/>
      <c r="BA87" s="555"/>
      <c r="BB87" s="555"/>
      <c r="BC87" s="555"/>
      <c r="BD87" s="18"/>
      <c r="BE87" s="605" t="s">
        <v>142</v>
      </c>
      <c r="BF87" s="606"/>
      <c r="BG87" s="606"/>
      <c r="BH87" s="606"/>
      <c r="BI87" s="606"/>
      <c r="BJ87" s="606"/>
      <c r="BK87" s="606"/>
      <c r="BL87" s="606"/>
      <c r="BM87" s="606"/>
      <c r="BN87" s="606"/>
      <c r="BO87" s="606"/>
      <c r="BP87" s="591">
        <v>52502</v>
      </c>
      <c r="BQ87" s="592"/>
      <c r="BR87" s="592"/>
      <c r="BS87" s="592"/>
      <c r="BT87" s="592"/>
      <c r="BU87" s="592"/>
      <c r="BV87" s="592"/>
      <c r="BW87" s="592"/>
      <c r="BX87" s="592"/>
      <c r="BY87" s="592"/>
      <c r="BZ87" s="592"/>
      <c r="CA87" s="592"/>
      <c r="CB87" s="592"/>
      <c r="CC87" s="592"/>
      <c r="CD87" s="592"/>
      <c r="CE87" s="592"/>
      <c r="CF87" s="592"/>
      <c r="CG87" s="592"/>
      <c r="CH87" s="592"/>
      <c r="CI87" s="593"/>
      <c r="CJ87" s="19"/>
      <c r="CK87" s="518">
        <v>0</v>
      </c>
      <c r="CL87" s="519"/>
      <c r="CM87" s="519"/>
      <c r="CN87" s="519"/>
      <c r="CO87" s="519"/>
      <c r="CP87" s="519"/>
      <c r="CQ87" s="519"/>
      <c r="CR87" s="519"/>
      <c r="CS87" s="519"/>
      <c r="CT87" s="519"/>
      <c r="CU87" s="519"/>
      <c r="CV87" s="519"/>
      <c r="CW87" s="519"/>
      <c r="CX87" s="519"/>
      <c r="CY87" s="519"/>
      <c r="CZ87" s="519"/>
      <c r="DA87" s="519"/>
      <c r="DB87" s="519"/>
      <c r="DC87" s="519"/>
      <c r="DD87" s="520"/>
      <c r="DE87" s="518">
        <v>0</v>
      </c>
      <c r="DF87" s="519"/>
      <c r="DG87" s="519"/>
      <c r="DH87" s="519"/>
      <c r="DI87" s="519"/>
      <c r="DJ87" s="519"/>
      <c r="DK87" s="519"/>
      <c r="DL87" s="519"/>
      <c r="DM87" s="519"/>
      <c r="DN87" s="519"/>
      <c r="DO87" s="519"/>
      <c r="DP87" s="519"/>
      <c r="DQ87" s="519"/>
      <c r="DR87" s="519"/>
      <c r="DS87" s="519"/>
      <c r="DT87" s="519"/>
      <c r="DU87" s="519"/>
      <c r="DV87" s="519"/>
      <c r="DW87" s="519"/>
      <c r="DX87" s="520"/>
      <c r="DY87" s="39"/>
    </row>
    <row r="88" spans="1:129" ht="13.5" customHeight="1" thickBot="1">
      <c r="A88" s="17"/>
      <c r="B88" s="574" t="s">
        <v>143</v>
      </c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  <c r="V88" s="575"/>
      <c r="W88" s="575"/>
      <c r="X88" s="575"/>
      <c r="Y88" s="575"/>
      <c r="Z88" s="575"/>
      <c r="AA88" s="575"/>
      <c r="AB88" s="575"/>
      <c r="AC88" s="575"/>
      <c r="AD88" s="575"/>
      <c r="AE88" s="575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/>
      <c r="AP88" s="575"/>
      <c r="AQ88" s="575"/>
      <c r="AR88" s="575"/>
      <c r="AS88" s="575"/>
      <c r="AT88" s="575"/>
      <c r="AU88" s="575"/>
      <c r="AV88" s="575"/>
      <c r="AW88" s="575"/>
      <c r="AX88" s="575"/>
      <c r="AY88" s="575"/>
      <c r="AZ88" s="575"/>
      <c r="BA88" s="575"/>
      <c r="BB88" s="575"/>
      <c r="BC88" s="575"/>
      <c r="BD88" s="18"/>
      <c r="BE88" s="605" t="s">
        <v>144</v>
      </c>
      <c r="BF88" s="606"/>
      <c r="BG88" s="606"/>
      <c r="BH88" s="606"/>
      <c r="BI88" s="606"/>
      <c r="BJ88" s="606"/>
      <c r="BK88" s="606"/>
      <c r="BL88" s="606"/>
      <c r="BM88" s="606"/>
      <c r="BN88" s="606"/>
      <c r="BO88" s="606"/>
      <c r="BP88" s="493">
        <f>1170182-438852-365600</f>
        <v>365730</v>
      </c>
      <c r="BQ88" s="494"/>
      <c r="BR88" s="494"/>
      <c r="BS88" s="494"/>
      <c r="BT88" s="494"/>
      <c r="BU88" s="494"/>
      <c r="BV88" s="494"/>
      <c r="BW88" s="494"/>
      <c r="BX88" s="494"/>
      <c r="BY88" s="494"/>
      <c r="BZ88" s="494"/>
      <c r="CA88" s="494"/>
      <c r="CB88" s="494"/>
      <c r="CC88" s="494"/>
      <c r="CD88" s="494"/>
      <c r="CE88" s="494"/>
      <c r="CF88" s="494"/>
      <c r="CG88" s="494"/>
      <c r="CH88" s="494"/>
      <c r="CI88" s="487"/>
      <c r="CJ88" s="16"/>
      <c r="CK88" s="508">
        <v>362921</v>
      </c>
      <c r="CL88" s="526"/>
      <c r="CM88" s="526"/>
      <c r="CN88" s="526"/>
      <c r="CO88" s="526"/>
      <c r="CP88" s="526"/>
      <c r="CQ88" s="526"/>
      <c r="CR88" s="526"/>
      <c r="CS88" s="526"/>
      <c r="CT88" s="526"/>
      <c r="CU88" s="526"/>
      <c r="CV88" s="526"/>
      <c r="CW88" s="526"/>
      <c r="CX88" s="526"/>
      <c r="CY88" s="526"/>
      <c r="CZ88" s="526"/>
      <c r="DA88" s="526"/>
      <c r="DB88" s="526"/>
      <c r="DC88" s="526"/>
      <c r="DD88" s="527"/>
      <c r="DE88" s="494">
        <v>330819</v>
      </c>
      <c r="DF88" s="494"/>
      <c r="DG88" s="494"/>
      <c r="DH88" s="494"/>
      <c r="DI88" s="494"/>
      <c r="DJ88" s="494"/>
      <c r="DK88" s="494"/>
      <c r="DL88" s="494"/>
      <c r="DM88" s="494"/>
      <c r="DN88" s="494"/>
      <c r="DO88" s="494"/>
      <c r="DP88" s="494"/>
      <c r="DQ88" s="494"/>
      <c r="DR88" s="494"/>
      <c r="DS88" s="494"/>
      <c r="DT88" s="494"/>
      <c r="DU88" s="494"/>
      <c r="DV88" s="494"/>
      <c r="DW88" s="494"/>
      <c r="DX88" s="487"/>
      <c r="DY88" s="39"/>
    </row>
    <row r="89" spans="1:129" ht="28.5" customHeight="1" thickBot="1">
      <c r="A89" s="14">
        <v>3300</v>
      </c>
      <c r="B89" s="576" t="s">
        <v>145</v>
      </c>
      <c r="C89" s="577"/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7"/>
      <c r="U89" s="577"/>
      <c r="V89" s="577"/>
      <c r="W89" s="577"/>
      <c r="X89" s="577"/>
      <c r="Y89" s="577"/>
      <c r="Z89" s="577"/>
      <c r="AA89" s="577"/>
      <c r="AB89" s="577"/>
      <c r="AC89" s="577"/>
      <c r="AD89" s="577"/>
      <c r="AE89" s="577"/>
      <c r="AF89" s="577"/>
      <c r="AG89" s="577"/>
      <c r="AH89" s="577"/>
      <c r="AI89" s="577"/>
      <c r="AJ89" s="577"/>
      <c r="AK89" s="577"/>
      <c r="AL89" s="577"/>
      <c r="AM89" s="577"/>
      <c r="AN89" s="577"/>
      <c r="AO89" s="577"/>
      <c r="AP89" s="577"/>
      <c r="AQ89" s="577"/>
      <c r="AR89" s="577"/>
      <c r="AS89" s="577"/>
      <c r="AT89" s="577"/>
      <c r="AU89" s="577"/>
      <c r="AV89" s="577"/>
      <c r="AW89" s="577"/>
      <c r="AX89" s="577"/>
      <c r="AY89" s="577"/>
      <c r="AZ89" s="577"/>
      <c r="BA89" s="577"/>
      <c r="BB89" s="577"/>
      <c r="BC89" s="571"/>
      <c r="BD89" s="40"/>
      <c r="BE89" s="613" t="s">
        <v>146</v>
      </c>
      <c r="BF89" s="614"/>
      <c r="BG89" s="614"/>
      <c r="BH89" s="614"/>
      <c r="BI89" s="614"/>
      <c r="BJ89" s="614"/>
      <c r="BK89" s="614"/>
      <c r="BL89" s="614"/>
      <c r="BM89" s="614"/>
      <c r="BN89" s="614"/>
      <c r="BO89" s="614"/>
      <c r="BP89" s="481">
        <f>BP78+BP81+BP82+BP83+BP86</f>
        <v>921805</v>
      </c>
      <c r="BQ89" s="482"/>
      <c r="BR89" s="482"/>
      <c r="BS89" s="482"/>
      <c r="BT89" s="482"/>
      <c r="BU89" s="482"/>
      <c r="BV89" s="482"/>
      <c r="BW89" s="482"/>
      <c r="BX89" s="482"/>
      <c r="BY89" s="482"/>
      <c r="BZ89" s="482"/>
      <c r="CA89" s="482"/>
      <c r="CB89" s="482"/>
      <c r="CC89" s="482"/>
      <c r="CD89" s="482"/>
      <c r="CE89" s="482"/>
      <c r="CF89" s="482"/>
      <c r="CG89" s="482"/>
      <c r="CH89" s="482"/>
      <c r="CI89" s="480"/>
      <c r="CJ89" s="16"/>
      <c r="CK89" s="481">
        <f>CK78+CK81+CK82+CK83+CK86</f>
        <v>869803</v>
      </c>
      <c r="CL89" s="482"/>
      <c r="CM89" s="482"/>
      <c r="CN89" s="482"/>
      <c r="CO89" s="482"/>
      <c r="CP89" s="482"/>
      <c r="CQ89" s="482"/>
      <c r="CR89" s="482"/>
      <c r="CS89" s="482"/>
      <c r="CT89" s="482"/>
      <c r="CU89" s="482"/>
      <c r="CV89" s="482"/>
      <c r="CW89" s="482"/>
      <c r="CX89" s="482"/>
      <c r="CY89" s="482"/>
      <c r="CZ89" s="482"/>
      <c r="DA89" s="482"/>
      <c r="DB89" s="482"/>
      <c r="DC89" s="482"/>
      <c r="DD89" s="480"/>
      <c r="DE89" s="481">
        <f>DE78+DE81+DE82+DE83+DE86</f>
        <v>838957</v>
      </c>
      <c r="DF89" s="482"/>
      <c r="DG89" s="482"/>
      <c r="DH89" s="482"/>
      <c r="DI89" s="482"/>
      <c r="DJ89" s="482"/>
      <c r="DK89" s="482"/>
      <c r="DL89" s="482"/>
      <c r="DM89" s="482"/>
      <c r="DN89" s="482"/>
      <c r="DO89" s="482"/>
      <c r="DP89" s="482"/>
      <c r="DQ89" s="482"/>
      <c r="DR89" s="482"/>
      <c r="DS89" s="482"/>
      <c r="DT89" s="482"/>
      <c r="DU89" s="482"/>
      <c r="DV89" s="482"/>
      <c r="DW89" s="482"/>
      <c r="DX89" s="480"/>
      <c r="DY89" s="39"/>
    </row>
    <row r="90" spans="1:129" ht="29.25" customHeight="1">
      <c r="A90" s="1698">
        <v>5551</v>
      </c>
      <c r="B90" s="607" t="s">
        <v>147</v>
      </c>
      <c r="C90" s="608"/>
      <c r="D90" s="608"/>
      <c r="E90" s="608"/>
      <c r="F90" s="608"/>
      <c r="G90" s="608"/>
      <c r="H90" s="608"/>
      <c r="I90" s="608"/>
      <c r="J90" s="608"/>
      <c r="K90" s="608"/>
      <c r="L90" s="608"/>
      <c r="M90" s="608"/>
      <c r="N90" s="608"/>
      <c r="O90" s="608"/>
      <c r="P90" s="608"/>
      <c r="Q90" s="608"/>
      <c r="R90" s="608"/>
      <c r="S90" s="608"/>
      <c r="T90" s="608"/>
      <c r="U90" s="608"/>
      <c r="V90" s="608"/>
      <c r="W90" s="608"/>
      <c r="X90" s="608"/>
      <c r="Y90" s="608"/>
      <c r="Z90" s="608"/>
      <c r="AA90" s="608"/>
      <c r="AB90" s="608"/>
      <c r="AC90" s="608"/>
      <c r="AD90" s="608"/>
      <c r="AE90" s="608"/>
      <c r="AF90" s="608"/>
      <c r="AG90" s="608"/>
      <c r="AH90" s="608"/>
      <c r="AI90" s="608"/>
      <c r="AJ90" s="608"/>
      <c r="AK90" s="608"/>
      <c r="AL90" s="608"/>
      <c r="AM90" s="608"/>
      <c r="AN90" s="608"/>
      <c r="AO90" s="608"/>
      <c r="AP90" s="608"/>
      <c r="AQ90" s="608"/>
      <c r="AR90" s="608"/>
      <c r="AS90" s="608"/>
      <c r="AT90" s="608"/>
      <c r="AU90" s="608"/>
      <c r="AV90" s="608"/>
      <c r="AW90" s="608"/>
      <c r="AX90" s="608"/>
      <c r="AY90" s="608"/>
      <c r="AZ90" s="608"/>
      <c r="BA90" s="608"/>
      <c r="BB90" s="608"/>
      <c r="BC90" s="608"/>
      <c r="BD90" s="608"/>
      <c r="BE90" s="603" t="s">
        <v>148</v>
      </c>
      <c r="BF90" s="604"/>
      <c r="BG90" s="604"/>
      <c r="BH90" s="604"/>
      <c r="BI90" s="604"/>
      <c r="BJ90" s="604"/>
      <c r="BK90" s="604"/>
      <c r="BL90" s="604"/>
      <c r="BM90" s="604"/>
      <c r="BN90" s="604"/>
      <c r="BO90" s="604"/>
      <c r="BP90" s="500">
        <f>BP92+BP93</f>
        <v>1255000</v>
      </c>
      <c r="BQ90" s="501"/>
      <c r="BR90" s="501"/>
      <c r="BS90" s="501"/>
      <c r="BT90" s="501"/>
      <c r="BU90" s="501"/>
      <c r="BV90" s="501"/>
      <c r="BW90" s="501"/>
      <c r="BX90" s="501"/>
      <c r="BY90" s="501"/>
      <c r="BZ90" s="501"/>
      <c r="CA90" s="501"/>
      <c r="CB90" s="501"/>
      <c r="CC90" s="501"/>
      <c r="CD90" s="501"/>
      <c r="CE90" s="501"/>
      <c r="CF90" s="501"/>
      <c r="CG90" s="501"/>
      <c r="CH90" s="501"/>
      <c r="CI90" s="502"/>
      <c r="CJ90" s="16"/>
      <c r="CK90" s="500">
        <f>CK92+CK93</f>
        <v>1470000</v>
      </c>
      <c r="CL90" s="501"/>
      <c r="CM90" s="501"/>
      <c r="CN90" s="501"/>
      <c r="CO90" s="501"/>
      <c r="CP90" s="501"/>
      <c r="CQ90" s="501"/>
      <c r="CR90" s="501"/>
      <c r="CS90" s="501"/>
      <c r="CT90" s="501"/>
      <c r="CU90" s="501"/>
      <c r="CV90" s="501"/>
      <c r="CW90" s="501"/>
      <c r="CX90" s="501"/>
      <c r="CY90" s="501"/>
      <c r="CZ90" s="501"/>
      <c r="DA90" s="501"/>
      <c r="DB90" s="501"/>
      <c r="DC90" s="501"/>
      <c r="DD90" s="502"/>
      <c r="DE90" s="501">
        <f>DE92+DE93</f>
        <v>1616219</v>
      </c>
      <c r="DF90" s="501"/>
      <c r="DG90" s="501"/>
      <c r="DH90" s="501"/>
      <c r="DI90" s="501"/>
      <c r="DJ90" s="501"/>
      <c r="DK90" s="501"/>
      <c r="DL90" s="501"/>
      <c r="DM90" s="501"/>
      <c r="DN90" s="501"/>
      <c r="DO90" s="501"/>
      <c r="DP90" s="501"/>
      <c r="DQ90" s="501"/>
      <c r="DR90" s="501"/>
      <c r="DS90" s="501"/>
      <c r="DT90" s="501"/>
      <c r="DU90" s="501"/>
      <c r="DV90" s="501"/>
      <c r="DW90" s="501"/>
      <c r="DX90" s="502"/>
      <c r="DY90" s="39"/>
    </row>
    <row r="91" spans="1:129" ht="12.75">
      <c r="A91" s="1699"/>
      <c r="B91" s="569" t="s">
        <v>278</v>
      </c>
      <c r="C91" s="570"/>
      <c r="D91" s="570"/>
      <c r="E91" s="570"/>
      <c r="F91" s="570"/>
      <c r="G91" s="570"/>
      <c r="H91" s="570"/>
      <c r="I91" s="570"/>
      <c r="J91" s="570"/>
      <c r="K91" s="570"/>
      <c r="L91" s="570"/>
      <c r="M91" s="570"/>
      <c r="N91" s="570"/>
      <c r="O91" s="570"/>
      <c r="P91" s="570"/>
      <c r="Q91" s="570"/>
      <c r="R91" s="570"/>
      <c r="S91" s="570"/>
      <c r="T91" s="570"/>
      <c r="U91" s="570"/>
      <c r="V91" s="570"/>
      <c r="W91" s="570"/>
      <c r="X91" s="570"/>
      <c r="Y91" s="570"/>
      <c r="Z91" s="570"/>
      <c r="AA91" s="570"/>
      <c r="AB91" s="570"/>
      <c r="AC91" s="570"/>
      <c r="AD91" s="570"/>
      <c r="AE91" s="570"/>
      <c r="AF91" s="570"/>
      <c r="AG91" s="570"/>
      <c r="AH91" s="570"/>
      <c r="AI91" s="570"/>
      <c r="AJ91" s="570"/>
      <c r="AK91" s="570"/>
      <c r="AL91" s="570"/>
      <c r="AM91" s="570"/>
      <c r="AN91" s="570"/>
      <c r="AO91" s="570"/>
      <c r="AP91" s="570"/>
      <c r="AQ91" s="570"/>
      <c r="AR91" s="570"/>
      <c r="AS91" s="570"/>
      <c r="AT91" s="570"/>
      <c r="AU91" s="570"/>
      <c r="AV91" s="570"/>
      <c r="AW91" s="570"/>
      <c r="AX91" s="570"/>
      <c r="AY91" s="570"/>
      <c r="AZ91" s="570"/>
      <c r="BA91" s="570"/>
      <c r="BB91" s="570"/>
      <c r="BC91" s="570"/>
      <c r="BD91" s="18"/>
      <c r="BE91" s="605"/>
      <c r="BF91" s="606"/>
      <c r="BG91" s="606"/>
      <c r="BH91" s="606"/>
      <c r="BI91" s="606"/>
      <c r="BJ91" s="606"/>
      <c r="BK91" s="606"/>
      <c r="BL91" s="606"/>
      <c r="BM91" s="606"/>
      <c r="BN91" s="606"/>
      <c r="BO91" s="606"/>
      <c r="BP91" s="503"/>
      <c r="BQ91" s="497"/>
      <c r="BR91" s="497"/>
      <c r="BS91" s="497"/>
      <c r="BT91" s="497"/>
      <c r="BU91" s="497"/>
      <c r="BV91" s="497"/>
      <c r="BW91" s="497"/>
      <c r="BX91" s="497"/>
      <c r="BY91" s="497"/>
      <c r="BZ91" s="497"/>
      <c r="CA91" s="497"/>
      <c r="CB91" s="497"/>
      <c r="CC91" s="497"/>
      <c r="CD91" s="497"/>
      <c r="CE91" s="497"/>
      <c r="CF91" s="497"/>
      <c r="CG91" s="497"/>
      <c r="CH91" s="497"/>
      <c r="CI91" s="498"/>
      <c r="CJ91" s="16"/>
      <c r="CK91" s="503"/>
      <c r="CL91" s="497"/>
      <c r="CM91" s="497"/>
      <c r="CN91" s="497"/>
      <c r="CO91" s="497"/>
      <c r="CP91" s="497"/>
      <c r="CQ91" s="497"/>
      <c r="CR91" s="497"/>
      <c r="CS91" s="497"/>
      <c r="CT91" s="497"/>
      <c r="CU91" s="497"/>
      <c r="CV91" s="497"/>
      <c r="CW91" s="497"/>
      <c r="CX91" s="497"/>
      <c r="CY91" s="497"/>
      <c r="CZ91" s="497"/>
      <c r="DA91" s="497"/>
      <c r="DB91" s="497"/>
      <c r="DC91" s="497"/>
      <c r="DD91" s="498"/>
      <c r="DE91" s="497"/>
      <c r="DF91" s="497"/>
      <c r="DG91" s="497"/>
      <c r="DH91" s="497"/>
      <c r="DI91" s="497"/>
      <c r="DJ91" s="497"/>
      <c r="DK91" s="497"/>
      <c r="DL91" s="497"/>
      <c r="DM91" s="497"/>
      <c r="DN91" s="497"/>
      <c r="DO91" s="497"/>
      <c r="DP91" s="497"/>
      <c r="DQ91" s="497"/>
      <c r="DR91" s="497"/>
      <c r="DS91" s="497"/>
      <c r="DT91" s="497"/>
      <c r="DU91" s="497"/>
      <c r="DV91" s="497"/>
      <c r="DW91" s="497"/>
      <c r="DX91" s="498"/>
      <c r="DY91" s="39"/>
    </row>
    <row r="92" spans="1:129" ht="12.75">
      <c r="A92" s="1699"/>
      <c r="B92" s="556" t="s">
        <v>284</v>
      </c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557"/>
      <c r="AD92" s="557"/>
      <c r="AE92" s="557"/>
      <c r="AF92" s="557"/>
      <c r="AG92" s="557"/>
      <c r="AH92" s="557"/>
      <c r="AI92" s="557"/>
      <c r="AJ92" s="557"/>
      <c r="AK92" s="557"/>
      <c r="AL92" s="557"/>
      <c r="AM92" s="557"/>
      <c r="AN92" s="557"/>
      <c r="AO92" s="557"/>
      <c r="AP92" s="557"/>
      <c r="AQ92" s="557"/>
      <c r="AR92" s="557"/>
      <c r="AS92" s="557"/>
      <c r="AT92" s="557"/>
      <c r="AU92" s="557"/>
      <c r="AV92" s="557"/>
      <c r="AW92" s="557"/>
      <c r="AX92" s="557"/>
      <c r="AY92" s="557"/>
      <c r="AZ92" s="557"/>
      <c r="BA92" s="557"/>
      <c r="BB92" s="557"/>
      <c r="BC92" s="557"/>
      <c r="BD92" s="20"/>
      <c r="BE92" s="521" t="s">
        <v>149</v>
      </c>
      <c r="BF92" s="511"/>
      <c r="BG92" s="511"/>
      <c r="BH92" s="511"/>
      <c r="BI92" s="511"/>
      <c r="BJ92" s="511"/>
      <c r="BK92" s="511"/>
      <c r="BL92" s="511"/>
      <c r="BM92" s="511"/>
      <c r="BN92" s="511"/>
      <c r="BO92" s="511"/>
      <c r="BP92" s="591">
        <f>1500000-245000</f>
        <v>1255000</v>
      </c>
      <c r="BQ92" s="592"/>
      <c r="BR92" s="592"/>
      <c r="BS92" s="592"/>
      <c r="BT92" s="592"/>
      <c r="BU92" s="592"/>
      <c r="BV92" s="592"/>
      <c r="BW92" s="592"/>
      <c r="BX92" s="592"/>
      <c r="BY92" s="592"/>
      <c r="BZ92" s="592"/>
      <c r="CA92" s="592"/>
      <c r="CB92" s="592"/>
      <c r="CC92" s="592"/>
      <c r="CD92" s="592"/>
      <c r="CE92" s="592"/>
      <c r="CF92" s="592"/>
      <c r="CG92" s="592"/>
      <c r="CH92" s="592"/>
      <c r="CI92" s="593"/>
      <c r="CJ92" s="16"/>
      <c r="CK92" s="516">
        <v>1470000</v>
      </c>
      <c r="CL92" s="517"/>
      <c r="CM92" s="517"/>
      <c r="CN92" s="517"/>
      <c r="CO92" s="517"/>
      <c r="CP92" s="517"/>
      <c r="CQ92" s="517"/>
      <c r="CR92" s="517"/>
      <c r="CS92" s="517"/>
      <c r="CT92" s="517"/>
      <c r="CU92" s="517"/>
      <c r="CV92" s="517"/>
      <c r="CW92" s="517"/>
      <c r="CX92" s="517"/>
      <c r="CY92" s="517"/>
      <c r="CZ92" s="517"/>
      <c r="DA92" s="517"/>
      <c r="DB92" s="517"/>
      <c r="DC92" s="517"/>
      <c r="DD92" s="510"/>
      <c r="DE92" s="592">
        <v>1616219</v>
      </c>
      <c r="DF92" s="592"/>
      <c r="DG92" s="592"/>
      <c r="DH92" s="592"/>
      <c r="DI92" s="592"/>
      <c r="DJ92" s="592"/>
      <c r="DK92" s="592"/>
      <c r="DL92" s="592"/>
      <c r="DM92" s="592"/>
      <c r="DN92" s="592"/>
      <c r="DO92" s="592"/>
      <c r="DP92" s="592"/>
      <c r="DQ92" s="592"/>
      <c r="DR92" s="592"/>
      <c r="DS92" s="592"/>
      <c r="DT92" s="592"/>
      <c r="DU92" s="592"/>
      <c r="DV92" s="592"/>
      <c r="DW92" s="592"/>
      <c r="DX92" s="593"/>
      <c r="DY92" s="39"/>
    </row>
    <row r="93" spans="1:129" ht="15.75" customHeight="1">
      <c r="A93" s="1699"/>
      <c r="B93" s="581" t="s">
        <v>150</v>
      </c>
      <c r="C93" s="582"/>
      <c r="D93" s="582"/>
      <c r="E93" s="582"/>
      <c r="F93" s="582"/>
      <c r="G93" s="582"/>
      <c r="H93" s="582"/>
      <c r="I93" s="582"/>
      <c r="J93" s="582"/>
      <c r="K93" s="582"/>
      <c r="L93" s="582"/>
      <c r="M93" s="582"/>
      <c r="N93" s="582"/>
      <c r="O93" s="582"/>
      <c r="P93" s="582"/>
      <c r="Q93" s="582"/>
      <c r="R93" s="582"/>
      <c r="S93" s="582"/>
      <c r="T93" s="582"/>
      <c r="U93" s="582"/>
      <c r="V93" s="582"/>
      <c r="W93" s="582"/>
      <c r="X93" s="582"/>
      <c r="Y93" s="582"/>
      <c r="Z93" s="582"/>
      <c r="AA93" s="582"/>
      <c r="AB93" s="582"/>
      <c r="AC93" s="582"/>
      <c r="AD93" s="582"/>
      <c r="AE93" s="582"/>
      <c r="AF93" s="582"/>
      <c r="AG93" s="582"/>
      <c r="AH93" s="582"/>
      <c r="AI93" s="582"/>
      <c r="AJ93" s="582"/>
      <c r="AK93" s="582"/>
      <c r="AL93" s="582"/>
      <c r="AM93" s="582"/>
      <c r="AN93" s="582"/>
      <c r="AO93" s="582"/>
      <c r="AP93" s="582"/>
      <c r="AQ93" s="582"/>
      <c r="AR93" s="582"/>
      <c r="AS93" s="582"/>
      <c r="AT93" s="582"/>
      <c r="AU93" s="582"/>
      <c r="AV93" s="582"/>
      <c r="AW93" s="582"/>
      <c r="AX93" s="582"/>
      <c r="AY93" s="582"/>
      <c r="AZ93" s="582"/>
      <c r="BA93" s="582"/>
      <c r="BB93" s="582"/>
      <c r="BC93" s="582"/>
      <c r="BD93" s="41"/>
      <c r="BE93" s="615">
        <v>1412</v>
      </c>
      <c r="BF93" s="616"/>
      <c r="BG93" s="616"/>
      <c r="BH93" s="616"/>
      <c r="BI93" s="616"/>
      <c r="BJ93" s="616"/>
      <c r="BK93" s="616"/>
      <c r="BL93" s="616"/>
      <c r="BM93" s="616"/>
      <c r="BN93" s="616"/>
      <c r="BO93" s="616"/>
      <c r="BP93" s="518">
        <v>0</v>
      </c>
      <c r="BQ93" s="519"/>
      <c r="BR93" s="519"/>
      <c r="BS93" s="519"/>
      <c r="BT93" s="519"/>
      <c r="BU93" s="519"/>
      <c r="BV93" s="519"/>
      <c r="BW93" s="519"/>
      <c r="BX93" s="519"/>
      <c r="BY93" s="519"/>
      <c r="BZ93" s="519"/>
      <c r="CA93" s="519"/>
      <c r="CB93" s="519"/>
      <c r="CC93" s="519"/>
      <c r="CD93" s="519"/>
      <c r="CE93" s="519"/>
      <c r="CF93" s="519"/>
      <c r="CG93" s="519"/>
      <c r="CH93" s="519"/>
      <c r="CI93" s="520"/>
      <c r="CJ93" s="16"/>
      <c r="CK93" s="518">
        <v>0</v>
      </c>
      <c r="CL93" s="519"/>
      <c r="CM93" s="519"/>
      <c r="CN93" s="519"/>
      <c r="CO93" s="519"/>
      <c r="CP93" s="519"/>
      <c r="CQ93" s="519"/>
      <c r="CR93" s="519"/>
      <c r="CS93" s="519"/>
      <c r="CT93" s="519"/>
      <c r="CU93" s="519"/>
      <c r="CV93" s="519"/>
      <c r="CW93" s="519"/>
      <c r="CX93" s="519"/>
      <c r="CY93" s="519"/>
      <c r="CZ93" s="519"/>
      <c r="DA93" s="519"/>
      <c r="DB93" s="519"/>
      <c r="DC93" s="519"/>
      <c r="DD93" s="520"/>
      <c r="DE93" s="518">
        <v>0</v>
      </c>
      <c r="DF93" s="519"/>
      <c r="DG93" s="519"/>
      <c r="DH93" s="519"/>
      <c r="DI93" s="519"/>
      <c r="DJ93" s="519"/>
      <c r="DK93" s="519"/>
      <c r="DL93" s="519"/>
      <c r="DM93" s="519"/>
      <c r="DN93" s="519"/>
      <c r="DO93" s="519"/>
      <c r="DP93" s="519"/>
      <c r="DQ93" s="519"/>
      <c r="DR93" s="519"/>
      <c r="DS93" s="519"/>
      <c r="DT93" s="519"/>
      <c r="DU93" s="519"/>
      <c r="DV93" s="519"/>
      <c r="DW93" s="519"/>
      <c r="DX93" s="520"/>
      <c r="DY93" s="39"/>
    </row>
    <row r="94" spans="1:129" ht="26.25" customHeight="1">
      <c r="A94" s="1699"/>
      <c r="B94" s="609" t="s">
        <v>151</v>
      </c>
      <c r="C94" s="610"/>
      <c r="D94" s="610"/>
      <c r="E94" s="610"/>
      <c r="F94" s="610"/>
      <c r="G94" s="610"/>
      <c r="H94" s="610"/>
      <c r="I94" s="610"/>
      <c r="J94" s="610"/>
      <c r="K94" s="610"/>
      <c r="L94" s="610"/>
      <c r="M94" s="610"/>
      <c r="N94" s="610"/>
      <c r="O94" s="610"/>
      <c r="P94" s="610"/>
      <c r="Q94" s="610"/>
      <c r="R94" s="610"/>
      <c r="S94" s="610"/>
      <c r="T94" s="610"/>
      <c r="U94" s="610"/>
      <c r="V94" s="610"/>
      <c r="W94" s="610"/>
      <c r="X94" s="610"/>
      <c r="Y94" s="610"/>
      <c r="Z94" s="610"/>
      <c r="AA94" s="610"/>
      <c r="AB94" s="610"/>
      <c r="AC94" s="610"/>
      <c r="AD94" s="610"/>
      <c r="AE94" s="610"/>
      <c r="AF94" s="610"/>
      <c r="AG94" s="610"/>
      <c r="AH94" s="610"/>
      <c r="AI94" s="610"/>
      <c r="AJ94" s="610"/>
      <c r="AK94" s="610"/>
      <c r="AL94" s="610"/>
      <c r="AM94" s="610"/>
      <c r="AN94" s="610"/>
      <c r="AO94" s="610"/>
      <c r="AP94" s="610"/>
      <c r="AQ94" s="610"/>
      <c r="AR94" s="610"/>
      <c r="AS94" s="610"/>
      <c r="AT94" s="610"/>
      <c r="AU94" s="610"/>
      <c r="AV94" s="610"/>
      <c r="AW94" s="610"/>
      <c r="AX94" s="610"/>
      <c r="AY94" s="610"/>
      <c r="AZ94" s="610"/>
      <c r="BA94" s="610"/>
      <c r="BB94" s="610"/>
      <c r="BC94" s="610"/>
      <c r="BD94" s="20"/>
      <c r="BE94" s="521" t="s">
        <v>152</v>
      </c>
      <c r="BF94" s="511"/>
      <c r="BG94" s="511"/>
      <c r="BH94" s="511"/>
      <c r="BI94" s="511"/>
      <c r="BJ94" s="511"/>
      <c r="BK94" s="511"/>
      <c r="BL94" s="511"/>
      <c r="BM94" s="511"/>
      <c r="BN94" s="511"/>
      <c r="BO94" s="511"/>
      <c r="BP94" s="583">
        <v>74905</v>
      </c>
      <c r="BQ94" s="584"/>
      <c r="BR94" s="584"/>
      <c r="BS94" s="584"/>
      <c r="BT94" s="584"/>
      <c r="BU94" s="584"/>
      <c r="BV94" s="584"/>
      <c r="BW94" s="584"/>
      <c r="BX94" s="584"/>
      <c r="BY94" s="584"/>
      <c r="BZ94" s="584"/>
      <c r="CA94" s="584"/>
      <c r="CB94" s="584"/>
      <c r="CC94" s="584"/>
      <c r="CD94" s="584"/>
      <c r="CE94" s="584"/>
      <c r="CF94" s="584"/>
      <c r="CG94" s="584"/>
      <c r="CH94" s="584"/>
      <c r="CI94" s="585"/>
      <c r="CJ94" s="34"/>
      <c r="CK94" s="483">
        <v>48810</v>
      </c>
      <c r="CL94" s="525"/>
      <c r="CM94" s="525"/>
      <c r="CN94" s="525"/>
      <c r="CO94" s="525"/>
      <c r="CP94" s="525"/>
      <c r="CQ94" s="525"/>
      <c r="CR94" s="525"/>
      <c r="CS94" s="525"/>
      <c r="CT94" s="525"/>
      <c r="CU94" s="525"/>
      <c r="CV94" s="525"/>
      <c r="CW94" s="525"/>
      <c r="CX94" s="525"/>
      <c r="CY94" s="525"/>
      <c r="CZ94" s="525"/>
      <c r="DA94" s="525"/>
      <c r="DB94" s="525"/>
      <c r="DC94" s="525"/>
      <c r="DD94" s="484"/>
      <c r="DE94" s="584">
        <v>49810</v>
      </c>
      <c r="DF94" s="584"/>
      <c r="DG94" s="584"/>
      <c r="DH94" s="584"/>
      <c r="DI94" s="584"/>
      <c r="DJ94" s="584"/>
      <c r="DK94" s="584"/>
      <c r="DL94" s="584"/>
      <c r="DM94" s="584"/>
      <c r="DN94" s="584"/>
      <c r="DO94" s="584"/>
      <c r="DP94" s="584"/>
      <c r="DQ94" s="584"/>
      <c r="DR94" s="584"/>
      <c r="DS94" s="584"/>
      <c r="DT94" s="584"/>
      <c r="DU94" s="584"/>
      <c r="DV94" s="584"/>
      <c r="DW94" s="584"/>
      <c r="DX94" s="585"/>
      <c r="DY94" s="39"/>
    </row>
    <row r="95" spans="1:129" ht="12.75" customHeight="1">
      <c r="A95" s="1699"/>
      <c r="B95" s="566" t="s">
        <v>153</v>
      </c>
      <c r="C95" s="567"/>
      <c r="D95" s="567"/>
      <c r="E95" s="567"/>
      <c r="F95" s="567"/>
      <c r="G95" s="567"/>
      <c r="H95" s="567"/>
      <c r="I95" s="567"/>
      <c r="J95" s="567"/>
      <c r="K95" s="567"/>
      <c r="L95" s="567"/>
      <c r="M95" s="567"/>
      <c r="N95" s="567"/>
      <c r="O95" s="567"/>
      <c r="P95" s="56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567"/>
      <c r="AI95" s="567"/>
      <c r="AJ95" s="567"/>
      <c r="AK95" s="567"/>
      <c r="AL95" s="567"/>
      <c r="AM95" s="567"/>
      <c r="AN95" s="567"/>
      <c r="AO95" s="567"/>
      <c r="AP95" s="567"/>
      <c r="AQ95" s="567"/>
      <c r="AR95" s="567"/>
      <c r="AS95" s="567"/>
      <c r="AT95" s="567"/>
      <c r="AU95" s="567"/>
      <c r="AV95" s="567"/>
      <c r="AW95" s="567"/>
      <c r="AX95" s="567"/>
      <c r="AY95" s="567"/>
      <c r="AZ95" s="567"/>
      <c r="BA95" s="567"/>
      <c r="BB95" s="567"/>
      <c r="BC95" s="541"/>
      <c r="BD95" s="20"/>
      <c r="BE95" s="521" t="s">
        <v>154</v>
      </c>
      <c r="BF95" s="511"/>
      <c r="BG95" s="511"/>
      <c r="BH95" s="511"/>
      <c r="BI95" s="511"/>
      <c r="BJ95" s="511"/>
      <c r="BK95" s="511"/>
      <c r="BL95" s="511"/>
      <c r="BM95" s="511"/>
      <c r="BN95" s="511"/>
      <c r="BO95" s="512"/>
      <c r="BP95" s="518">
        <v>0</v>
      </c>
      <c r="BQ95" s="519"/>
      <c r="BR95" s="519"/>
      <c r="BS95" s="519"/>
      <c r="BT95" s="519"/>
      <c r="BU95" s="519"/>
      <c r="BV95" s="519"/>
      <c r="BW95" s="519"/>
      <c r="BX95" s="519"/>
      <c r="BY95" s="519"/>
      <c r="BZ95" s="519"/>
      <c r="CA95" s="519"/>
      <c r="CB95" s="519"/>
      <c r="CC95" s="519"/>
      <c r="CD95" s="519"/>
      <c r="CE95" s="519"/>
      <c r="CF95" s="519"/>
      <c r="CG95" s="519"/>
      <c r="CH95" s="519"/>
      <c r="CI95" s="520"/>
      <c r="CJ95" s="16"/>
      <c r="CK95" s="518">
        <v>0</v>
      </c>
      <c r="CL95" s="519"/>
      <c r="CM95" s="519"/>
      <c r="CN95" s="519"/>
      <c r="CO95" s="519"/>
      <c r="CP95" s="519"/>
      <c r="CQ95" s="519"/>
      <c r="CR95" s="519"/>
      <c r="CS95" s="519"/>
      <c r="CT95" s="519"/>
      <c r="CU95" s="519"/>
      <c r="CV95" s="519"/>
      <c r="CW95" s="519"/>
      <c r="CX95" s="519"/>
      <c r="CY95" s="519"/>
      <c r="CZ95" s="519"/>
      <c r="DA95" s="519"/>
      <c r="DB95" s="519"/>
      <c r="DC95" s="519"/>
      <c r="DD95" s="520"/>
      <c r="DE95" s="518">
        <v>0</v>
      </c>
      <c r="DF95" s="519"/>
      <c r="DG95" s="519"/>
      <c r="DH95" s="519"/>
      <c r="DI95" s="519"/>
      <c r="DJ95" s="519"/>
      <c r="DK95" s="519"/>
      <c r="DL95" s="519"/>
      <c r="DM95" s="519"/>
      <c r="DN95" s="519"/>
      <c r="DO95" s="519"/>
      <c r="DP95" s="519"/>
      <c r="DQ95" s="519"/>
      <c r="DR95" s="519"/>
      <c r="DS95" s="519"/>
      <c r="DT95" s="519"/>
      <c r="DU95" s="519"/>
      <c r="DV95" s="519"/>
      <c r="DW95" s="519"/>
      <c r="DX95" s="520"/>
      <c r="DY95" s="39"/>
    </row>
    <row r="96" spans="1:129" ht="13.5" customHeight="1" thickBot="1">
      <c r="A96" s="1700"/>
      <c r="B96" s="611" t="s">
        <v>155</v>
      </c>
      <c r="C96" s="612"/>
      <c r="D96" s="612"/>
      <c r="E96" s="612"/>
      <c r="F96" s="612"/>
      <c r="G96" s="612"/>
      <c r="H96" s="612"/>
      <c r="I96" s="612"/>
      <c r="J96" s="612"/>
      <c r="K96" s="612"/>
      <c r="L96" s="612"/>
      <c r="M96" s="612"/>
      <c r="N96" s="612"/>
      <c r="O96" s="612"/>
      <c r="P96" s="612"/>
      <c r="Q96" s="612"/>
      <c r="R96" s="612"/>
      <c r="S96" s="612"/>
      <c r="T96" s="612"/>
      <c r="U96" s="612"/>
      <c r="V96" s="612"/>
      <c r="W96" s="612"/>
      <c r="X96" s="612"/>
      <c r="Y96" s="612"/>
      <c r="Z96" s="612"/>
      <c r="AA96" s="612"/>
      <c r="AB96" s="612"/>
      <c r="AC96" s="612"/>
      <c r="AD96" s="612"/>
      <c r="AE96" s="612"/>
      <c r="AF96" s="612"/>
      <c r="AG96" s="612"/>
      <c r="AH96" s="612"/>
      <c r="AI96" s="612"/>
      <c r="AJ96" s="612"/>
      <c r="AK96" s="612"/>
      <c r="AL96" s="612"/>
      <c r="AM96" s="612"/>
      <c r="AN96" s="612"/>
      <c r="AO96" s="612"/>
      <c r="AP96" s="612"/>
      <c r="AQ96" s="612"/>
      <c r="AR96" s="612"/>
      <c r="AS96" s="612"/>
      <c r="AT96" s="612"/>
      <c r="AU96" s="612"/>
      <c r="AV96" s="612"/>
      <c r="AW96" s="612"/>
      <c r="AX96" s="612"/>
      <c r="AY96" s="612"/>
      <c r="AZ96" s="612"/>
      <c r="BA96" s="612"/>
      <c r="BB96" s="612"/>
      <c r="BC96" s="612"/>
      <c r="BD96" s="20"/>
      <c r="BE96" s="634" t="s">
        <v>156</v>
      </c>
      <c r="BF96" s="635"/>
      <c r="BG96" s="635"/>
      <c r="BH96" s="635"/>
      <c r="BI96" s="635"/>
      <c r="BJ96" s="635"/>
      <c r="BK96" s="635"/>
      <c r="BL96" s="635"/>
      <c r="BM96" s="635"/>
      <c r="BN96" s="635"/>
      <c r="BO96" s="635"/>
      <c r="BP96" s="518">
        <v>0</v>
      </c>
      <c r="BQ96" s="519"/>
      <c r="BR96" s="519"/>
      <c r="BS96" s="519"/>
      <c r="BT96" s="519"/>
      <c r="BU96" s="519"/>
      <c r="BV96" s="519"/>
      <c r="BW96" s="519"/>
      <c r="BX96" s="519"/>
      <c r="BY96" s="519"/>
      <c r="BZ96" s="519"/>
      <c r="CA96" s="519"/>
      <c r="CB96" s="519"/>
      <c r="CC96" s="519"/>
      <c r="CD96" s="519"/>
      <c r="CE96" s="519"/>
      <c r="CF96" s="519"/>
      <c r="CG96" s="519"/>
      <c r="CH96" s="519"/>
      <c r="CI96" s="520"/>
      <c r="CJ96" s="16"/>
      <c r="CK96" s="518">
        <v>0</v>
      </c>
      <c r="CL96" s="519"/>
      <c r="CM96" s="519"/>
      <c r="CN96" s="519"/>
      <c r="CO96" s="519"/>
      <c r="CP96" s="519"/>
      <c r="CQ96" s="519"/>
      <c r="CR96" s="519"/>
      <c r="CS96" s="519"/>
      <c r="CT96" s="519"/>
      <c r="CU96" s="519"/>
      <c r="CV96" s="519"/>
      <c r="CW96" s="519"/>
      <c r="CX96" s="519"/>
      <c r="CY96" s="519"/>
      <c r="CZ96" s="519"/>
      <c r="DA96" s="519"/>
      <c r="DB96" s="519"/>
      <c r="DC96" s="519"/>
      <c r="DD96" s="520"/>
      <c r="DE96" s="518">
        <v>0</v>
      </c>
      <c r="DF96" s="519"/>
      <c r="DG96" s="519"/>
      <c r="DH96" s="519"/>
      <c r="DI96" s="519"/>
      <c r="DJ96" s="519"/>
      <c r="DK96" s="519"/>
      <c r="DL96" s="519"/>
      <c r="DM96" s="519"/>
      <c r="DN96" s="519"/>
      <c r="DO96" s="519"/>
      <c r="DP96" s="519"/>
      <c r="DQ96" s="519"/>
      <c r="DR96" s="519"/>
      <c r="DS96" s="519"/>
      <c r="DT96" s="519"/>
      <c r="DU96" s="519"/>
      <c r="DV96" s="519"/>
      <c r="DW96" s="519"/>
      <c r="DX96" s="520"/>
      <c r="DY96" s="39"/>
    </row>
    <row r="97" spans="1:129" ht="26.25" customHeight="1" thickBot="1">
      <c r="A97" s="14"/>
      <c r="B97" s="576" t="s">
        <v>157</v>
      </c>
      <c r="C97" s="577"/>
      <c r="D97" s="577"/>
      <c r="E97" s="577"/>
      <c r="F97" s="577"/>
      <c r="G97" s="577"/>
      <c r="H97" s="577"/>
      <c r="I97" s="577"/>
      <c r="J97" s="577"/>
      <c r="K97" s="577"/>
      <c r="L97" s="577"/>
      <c r="M97" s="577"/>
      <c r="N97" s="577"/>
      <c r="O97" s="577"/>
      <c r="P97" s="577"/>
      <c r="Q97" s="577"/>
      <c r="R97" s="577"/>
      <c r="S97" s="577"/>
      <c r="T97" s="577"/>
      <c r="U97" s="577"/>
      <c r="V97" s="577"/>
      <c r="W97" s="577"/>
      <c r="X97" s="577"/>
      <c r="Y97" s="577"/>
      <c r="Z97" s="577"/>
      <c r="AA97" s="577"/>
      <c r="AB97" s="577"/>
      <c r="AC97" s="577"/>
      <c r="AD97" s="577"/>
      <c r="AE97" s="577"/>
      <c r="AF97" s="577"/>
      <c r="AG97" s="577"/>
      <c r="AH97" s="577"/>
      <c r="AI97" s="577"/>
      <c r="AJ97" s="577"/>
      <c r="AK97" s="577"/>
      <c r="AL97" s="577"/>
      <c r="AM97" s="577"/>
      <c r="AN97" s="577"/>
      <c r="AO97" s="577"/>
      <c r="AP97" s="577"/>
      <c r="AQ97" s="577"/>
      <c r="AR97" s="577"/>
      <c r="AS97" s="577"/>
      <c r="AT97" s="577"/>
      <c r="AU97" s="577"/>
      <c r="AV97" s="577"/>
      <c r="AW97" s="577"/>
      <c r="AX97" s="577"/>
      <c r="AY97" s="577"/>
      <c r="AZ97" s="577"/>
      <c r="BA97" s="577"/>
      <c r="BB97" s="577"/>
      <c r="BC97" s="571"/>
      <c r="BD97" s="32"/>
      <c r="BE97" s="613" t="s">
        <v>158</v>
      </c>
      <c r="BF97" s="614"/>
      <c r="BG97" s="614"/>
      <c r="BH97" s="614"/>
      <c r="BI97" s="614"/>
      <c r="BJ97" s="614"/>
      <c r="BK97" s="614"/>
      <c r="BL97" s="614"/>
      <c r="BM97" s="614"/>
      <c r="BN97" s="614"/>
      <c r="BO97" s="614"/>
      <c r="BP97" s="481">
        <f>SUM(BP92:CI96)</f>
        <v>1329905</v>
      </c>
      <c r="BQ97" s="482"/>
      <c r="BR97" s="482"/>
      <c r="BS97" s="482"/>
      <c r="BT97" s="482"/>
      <c r="BU97" s="482"/>
      <c r="BV97" s="482"/>
      <c r="BW97" s="482"/>
      <c r="BX97" s="482"/>
      <c r="BY97" s="482"/>
      <c r="BZ97" s="482"/>
      <c r="CA97" s="482"/>
      <c r="CB97" s="482"/>
      <c r="CC97" s="482"/>
      <c r="CD97" s="482"/>
      <c r="CE97" s="482"/>
      <c r="CF97" s="482"/>
      <c r="CG97" s="482"/>
      <c r="CH97" s="482"/>
      <c r="CI97" s="480"/>
      <c r="CJ97" s="16"/>
      <c r="CK97" s="481">
        <f>SUM(CK92:DD96)</f>
        <v>1518810</v>
      </c>
      <c r="CL97" s="482"/>
      <c r="CM97" s="482"/>
      <c r="CN97" s="482"/>
      <c r="CO97" s="482"/>
      <c r="CP97" s="482"/>
      <c r="CQ97" s="482"/>
      <c r="CR97" s="482"/>
      <c r="CS97" s="482"/>
      <c r="CT97" s="482"/>
      <c r="CU97" s="482"/>
      <c r="CV97" s="482"/>
      <c r="CW97" s="482"/>
      <c r="CX97" s="482"/>
      <c r="CY97" s="482"/>
      <c r="CZ97" s="482"/>
      <c r="DA97" s="482"/>
      <c r="DB97" s="482"/>
      <c r="DC97" s="482"/>
      <c r="DD97" s="480"/>
      <c r="DE97" s="482">
        <f>SUM(DE92:DX96)</f>
        <v>1666029</v>
      </c>
      <c r="DF97" s="482"/>
      <c r="DG97" s="482"/>
      <c r="DH97" s="482"/>
      <c r="DI97" s="482"/>
      <c r="DJ97" s="482"/>
      <c r="DK97" s="482"/>
      <c r="DL97" s="482"/>
      <c r="DM97" s="482"/>
      <c r="DN97" s="482"/>
      <c r="DO97" s="482"/>
      <c r="DP97" s="482"/>
      <c r="DQ97" s="482"/>
      <c r="DR97" s="482"/>
      <c r="DS97" s="482"/>
      <c r="DT97" s="482"/>
      <c r="DU97" s="482"/>
      <c r="DV97" s="482"/>
      <c r="DW97" s="482"/>
      <c r="DX97" s="480"/>
      <c r="DY97" s="39"/>
    </row>
    <row r="98" spans="1:129" ht="25.5" customHeight="1">
      <c r="A98" s="17"/>
      <c r="B98" s="551" t="s">
        <v>159</v>
      </c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2"/>
      <c r="N98" s="552"/>
      <c r="O98" s="552"/>
      <c r="P98" s="552"/>
      <c r="Q98" s="552"/>
      <c r="R98" s="552"/>
      <c r="S98" s="552"/>
      <c r="T98" s="552"/>
      <c r="U98" s="552"/>
      <c r="V98" s="552"/>
      <c r="W98" s="552"/>
      <c r="X98" s="552"/>
      <c r="Y98" s="552"/>
      <c r="Z98" s="552"/>
      <c r="AA98" s="552"/>
      <c r="AB98" s="552"/>
      <c r="AC98" s="552"/>
      <c r="AD98" s="552"/>
      <c r="AE98" s="552"/>
      <c r="AF98" s="552"/>
      <c r="AG98" s="552"/>
      <c r="AH98" s="552"/>
      <c r="AI98" s="552"/>
      <c r="AJ98" s="552"/>
      <c r="AK98" s="552"/>
      <c r="AL98" s="552"/>
      <c r="AM98" s="552"/>
      <c r="AN98" s="552"/>
      <c r="AO98" s="552"/>
      <c r="AP98" s="552"/>
      <c r="AQ98" s="552"/>
      <c r="AR98" s="552"/>
      <c r="AS98" s="552"/>
      <c r="AT98" s="552"/>
      <c r="AU98" s="552"/>
      <c r="AV98" s="552"/>
      <c r="AW98" s="552"/>
      <c r="AX98" s="552"/>
      <c r="AY98" s="552"/>
      <c r="AZ98" s="552"/>
      <c r="BA98" s="552"/>
      <c r="BB98" s="552"/>
      <c r="BC98" s="552"/>
      <c r="BD98" s="547"/>
      <c r="BE98" s="603" t="s">
        <v>160</v>
      </c>
      <c r="BF98" s="604"/>
      <c r="BG98" s="604"/>
      <c r="BH98" s="604"/>
      <c r="BI98" s="604"/>
      <c r="BJ98" s="604"/>
      <c r="BK98" s="604"/>
      <c r="BL98" s="604"/>
      <c r="BM98" s="604"/>
      <c r="BN98" s="604"/>
      <c r="BO98" s="604"/>
      <c r="BP98" s="509">
        <f>SUM(BP100:CI101)</f>
        <v>252464</v>
      </c>
      <c r="BQ98" s="504"/>
      <c r="BR98" s="504"/>
      <c r="BS98" s="504"/>
      <c r="BT98" s="504"/>
      <c r="BU98" s="504"/>
      <c r="BV98" s="504"/>
      <c r="BW98" s="504"/>
      <c r="BX98" s="504"/>
      <c r="BY98" s="504"/>
      <c r="BZ98" s="504"/>
      <c r="CA98" s="504"/>
      <c r="CB98" s="504"/>
      <c r="CC98" s="504"/>
      <c r="CD98" s="504"/>
      <c r="CE98" s="504"/>
      <c r="CF98" s="504"/>
      <c r="CG98" s="504"/>
      <c r="CH98" s="504"/>
      <c r="CI98" s="505"/>
      <c r="CJ98" s="16"/>
      <c r="CK98" s="509">
        <f>SUM(CK100:DD101)</f>
        <v>484986</v>
      </c>
      <c r="CL98" s="504"/>
      <c r="CM98" s="504"/>
      <c r="CN98" s="504"/>
      <c r="CO98" s="504"/>
      <c r="CP98" s="504"/>
      <c r="CQ98" s="504"/>
      <c r="CR98" s="504"/>
      <c r="CS98" s="504"/>
      <c r="CT98" s="504"/>
      <c r="CU98" s="504"/>
      <c r="CV98" s="504"/>
      <c r="CW98" s="504"/>
      <c r="CX98" s="504"/>
      <c r="CY98" s="504"/>
      <c r="CZ98" s="504"/>
      <c r="DA98" s="504"/>
      <c r="DB98" s="504"/>
      <c r="DC98" s="504"/>
      <c r="DD98" s="505"/>
      <c r="DE98" s="504">
        <f>SUM(DE100:DX101)</f>
        <v>0</v>
      </c>
      <c r="DF98" s="504"/>
      <c r="DG98" s="504"/>
      <c r="DH98" s="504"/>
      <c r="DI98" s="504"/>
      <c r="DJ98" s="504"/>
      <c r="DK98" s="504"/>
      <c r="DL98" s="504"/>
      <c r="DM98" s="504"/>
      <c r="DN98" s="504"/>
      <c r="DO98" s="504"/>
      <c r="DP98" s="504"/>
      <c r="DQ98" s="504"/>
      <c r="DR98" s="504"/>
      <c r="DS98" s="504"/>
      <c r="DT98" s="504"/>
      <c r="DU98" s="504"/>
      <c r="DV98" s="504"/>
      <c r="DW98" s="504"/>
      <c r="DX98" s="505"/>
      <c r="DY98" s="39"/>
    </row>
    <row r="99" spans="1:129" ht="12.75">
      <c r="A99" s="1699">
        <v>5561</v>
      </c>
      <c r="B99" s="569" t="s">
        <v>278</v>
      </c>
      <c r="C99" s="570"/>
      <c r="D99" s="570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18"/>
      <c r="BE99" s="605"/>
      <c r="BF99" s="606"/>
      <c r="BG99" s="606"/>
      <c r="BH99" s="606"/>
      <c r="BI99" s="606"/>
      <c r="BJ99" s="606"/>
      <c r="BK99" s="606"/>
      <c r="BL99" s="606"/>
      <c r="BM99" s="606"/>
      <c r="BN99" s="606"/>
      <c r="BO99" s="606"/>
      <c r="BP99" s="506"/>
      <c r="BQ99" s="507"/>
      <c r="BR99" s="507"/>
      <c r="BS99" s="507"/>
      <c r="BT99" s="507"/>
      <c r="BU99" s="507"/>
      <c r="BV99" s="507"/>
      <c r="BW99" s="507"/>
      <c r="BX99" s="507"/>
      <c r="BY99" s="507"/>
      <c r="BZ99" s="507"/>
      <c r="CA99" s="507"/>
      <c r="CB99" s="507"/>
      <c r="CC99" s="507"/>
      <c r="CD99" s="507"/>
      <c r="CE99" s="507"/>
      <c r="CF99" s="507"/>
      <c r="CG99" s="507"/>
      <c r="CH99" s="507"/>
      <c r="CI99" s="499"/>
      <c r="CJ99" s="16"/>
      <c r="CK99" s="506"/>
      <c r="CL99" s="507"/>
      <c r="CM99" s="507"/>
      <c r="CN99" s="507"/>
      <c r="CO99" s="507"/>
      <c r="CP99" s="507"/>
      <c r="CQ99" s="507"/>
      <c r="CR99" s="507"/>
      <c r="CS99" s="507"/>
      <c r="CT99" s="507"/>
      <c r="CU99" s="507"/>
      <c r="CV99" s="507"/>
      <c r="CW99" s="507"/>
      <c r="CX99" s="507"/>
      <c r="CY99" s="507"/>
      <c r="CZ99" s="507"/>
      <c r="DA99" s="507"/>
      <c r="DB99" s="507"/>
      <c r="DC99" s="507"/>
      <c r="DD99" s="499"/>
      <c r="DE99" s="507"/>
      <c r="DF99" s="507"/>
      <c r="DG99" s="507"/>
      <c r="DH99" s="507"/>
      <c r="DI99" s="507"/>
      <c r="DJ99" s="507"/>
      <c r="DK99" s="507"/>
      <c r="DL99" s="507"/>
      <c r="DM99" s="507"/>
      <c r="DN99" s="507"/>
      <c r="DO99" s="507"/>
      <c r="DP99" s="507"/>
      <c r="DQ99" s="507"/>
      <c r="DR99" s="507"/>
      <c r="DS99" s="507"/>
      <c r="DT99" s="507"/>
      <c r="DU99" s="507"/>
      <c r="DV99" s="507"/>
      <c r="DW99" s="507"/>
      <c r="DX99" s="499"/>
      <c r="DY99" s="39"/>
    </row>
    <row r="100" spans="1:129" ht="12.75" customHeight="1">
      <c r="A100" s="1699"/>
      <c r="B100" s="556" t="s">
        <v>161</v>
      </c>
      <c r="C100" s="557"/>
      <c r="D100" s="557"/>
      <c r="E100" s="557"/>
      <c r="F100" s="557"/>
      <c r="G100" s="557"/>
      <c r="H100" s="557"/>
      <c r="I100" s="557"/>
      <c r="J100" s="557"/>
      <c r="K100" s="557"/>
      <c r="L100" s="557"/>
      <c r="M100" s="557"/>
      <c r="N100" s="557"/>
      <c r="O100" s="557"/>
      <c r="P100" s="557"/>
      <c r="Q100" s="557"/>
      <c r="R100" s="557"/>
      <c r="S100" s="557"/>
      <c r="T100" s="557"/>
      <c r="U100" s="557"/>
      <c r="V100" s="557"/>
      <c r="W100" s="557"/>
      <c r="X100" s="557"/>
      <c r="Y100" s="557"/>
      <c r="Z100" s="557"/>
      <c r="AA100" s="557"/>
      <c r="AB100" s="557"/>
      <c r="AC100" s="557"/>
      <c r="AD100" s="557"/>
      <c r="AE100" s="557"/>
      <c r="AF100" s="557"/>
      <c r="AG100" s="557"/>
      <c r="AH100" s="557"/>
      <c r="AI100" s="557"/>
      <c r="AJ100" s="557"/>
      <c r="AK100" s="557"/>
      <c r="AL100" s="557"/>
      <c r="AM100" s="557"/>
      <c r="AN100" s="557"/>
      <c r="AO100" s="557"/>
      <c r="AP100" s="557"/>
      <c r="AQ100" s="557"/>
      <c r="AR100" s="557"/>
      <c r="AS100" s="557"/>
      <c r="AT100" s="557"/>
      <c r="AU100" s="557"/>
      <c r="AV100" s="557"/>
      <c r="AW100" s="557"/>
      <c r="AX100" s="557"/>
      <c r="AY100" s="557"/>
      <c r="AZ100" s="557"/>
      <c r="BA100" s="557"/>
      <c r="BB100" s="557"/>
      <c r="BC100" s="557"/>
      <c r="BD100" s="20"/>
      <c r="BE100" s="521" t="s">
        <v>162</v>
      </c>
      <c r="BF100" s="511"/>
      <c r="BG100" s="511"/>
      <c r="BH100" s="511"/>
      <c r="BI100" s="511"/>
      <c r="BJ100" s="511"/>
      <c r="BK100" s="511"/>
      <c r="BL100" s="511"/>
      <c r="BM100" s="511"/>
      <c r="BN100" s="511"/>
      <c r="BO100" s="511"/>
      <c r="BP100" s="591">
        <f>7464+245000</f>
        <v>252464</v>
      </c>
      <c r="BQ100" s="592"/>
      <c r="BR100" s="592"/>
      <c r="BS100" s="592"/>
      <c r="BT100" s="592"/>
      <c r="BU100" s="592"/>
      <c r="BV100" s="592"/>
      <c r="BW100" s="592"/>
      <c r="BX100" s="592"/>
      <c r="BY100" s="592"/>
      <c r="BZ100" s="592"/>
      <c r="CA100" s="592"/>
      <c r="CB100" s="592"/>
      <c r="CC100" s="592"/>
      <c r="CD100" s="592"/>
      <c r="CE100" s="592"/>
      <c r="CF100" s="592"/>
      <c r="CG100" s="592"/>
      <c r="CH100" s="592"/>
      <c r="CI100" s="593"/>
      <c r="CJ100" s="16"/>
      <c r="CK100" s="516">
        <v>484986</v>
      </c>
      <c r="CL100" s="517"/>
      <c r="CM100" s="517"/>
      <c r="CN100" s="517"/>
      <c r="CO100" s="517"/>
      <c r="CP100" s="517"/>
      <c r="CQ100" s="517"/>
      <c r="CR100" s="517"/>
      <c r="CS100" s="517"/>
      <c r="CT100" s="517"/>
      <c r="CU100" s="517"/>
      <c r="CV100" s="517"/>
      <c r="CW100" s="517"/>
      <c r="CX100" s="517"/>
      <c r="CY100" s="517"/>
      <c r="CZ100" s="517"/>
      <c r="DA100" s="517"/>
      <c r="DB100" s="517"/>
      <c r="DC100" s="517"/>
      <c r="DD100" s="510"/>
      <c r="DE100" s="592">
        <v>0</v>
      </c>
      <c r="DF100" s="592"/>
      <c r="DG100" s="592"/>
      <c r="DH100" s="592"/>
      <c r="DI100" s="592"/>
      <c r="DJ100" s="592"/>
      <c r="DK100" s="592"/>
      <c r="DL100" s="592"/>
      <c r="DM100" s="592"/>
      <c r="DN100" s="592"/>
      <c r="DO100" s="592"/>
      <c r="DP100" s="592"/>
      <c r="DQ100" s="592"/>
      <c r="DR100" s="592"/>
      <c r="DS100" s="592"/>
      <c r="DT100" s="592"/>
      <c r="DU100" s="592"/>
      <c r="DV100" s="592"/>
      <c r="DW100" s="592"/>
      <c r="DX100" s="593"/>
      <c r="DY100" s="39"/>
    </row>
    <row r="101" spans="1:129" ht="14.25" customHeight="1">
      <c r="A101" s="1699"/>
      <c r="B101" s="581" t="s">
        <v>163</v>
      </c>
      <c r="C101" s="582"/>
      <c r="D101" s="582"/>
      <c r="E101" s="582"/>
      <c r="F101" s="582"/>
      <c r="G101" s="582"/>
      <c r="H101" s="582"/>
      <c r="I101" s="582"/>
      <c r="J101" s="582"/>
      <c r="K101" s="582"/>
      <c r="L101" s="582"/>
      <c r="M101" s="582"/>
      <c r="N101" s="582"/>
      <c r="O101" s="582"/>
      <c r="P101" s="582"/>
      <c r="Q101" s="582"/>
      <c r="R101" s="582"/>
      <c r="S101" s="582"/>
      <c r="T101" s="582"/>
      <c r="U101" s="582"/>
      <c r="V101" s="582"/>
      <c r="W101" s="582"/>
      <c r="X101" s="582"/>
      <c r="Y101" s="582"/>
      <c r="Z101" s="582"/>
      <c r="AA101" s="582"/>
      <c r="AB101" s="582"/>
      <c r="AC101" s="582"/>
      <c r="AD101" s="582"/>
      <c r="AE101" s="582"/>
      <c r="AF101" s="582"/>
      <c r="AG101" s="582"/>
      <c r="AH101" s="582"/>
      <c r="AI101" s="582"/>
      <c r="AJ101" s="582"/>
      <c r="AK101" s="582"/>
      <c r="AL101" s="582"/>
      <c r="AM101" s="582"/>
      <c r="AN101" s="582"/>
      <c r="AO101" s="582"/>
      <c r="AP101" s="582"/>
      <c r="AQ101" s="582"/>
      <c r="AR101" s="582"/>
      <c r="AS101" s="582"/>
      <c r="AT101" s="582"/>
      <c r="AU101" s="582"/>
      <c r="AV101" s="582"/>
      <c r="AW101" s="582"/>
      <c r="AX101" s="582"/>
      <c r="AY101" s="582"/>
      <c r="AZ101" s="582"/>
      <c r="BA101" s="582"/>
      <c r="BB101" s="582"/>
      <c r="BC101" s="582"/>
      <c r="BD101" s="41"/>
      <c r="BE101" s="615">
        <v>1512</v>
      </c>
      <c r="BF101" s="616"/>
      <c r="BG101" s="616"/>
      <c r="BH101" s="616"/>
      <c r="BI101" s="616"/>
      <c r="BJ101" s="616"/>
      <c r="BK101" s="616"/>
      <c r="BL101" s="616"/>
      <c r="BM101" s="616"/>
      <c r="BN101" s="616"/>
      <c r="BO101" s="616"/>
      <c r="BP101" s="518">
        <v>0</v>
      </c>
      <c r="BQ101" s="519"/>
      <c r="BR101" s="519"/>
      <c r="BS101" s="519"/>
      <c r="BT101" s="519"/>
      <c r="BU101" s="519"/>
      <c r="BV101" s="519"/>
      <c r="BW101" s="519"/>
      <c r="BX101" s="519"/>
      <c r="BY101" s="519"/>
      <c r="BZ101" s="519"/>
      <c r="CA101" s="519"/>
      <c r="CB101" s="519"/>
      <c r="CC101" s="519"/>
      <c r="CD101" s="519"/>
      <c r="CE101" s="519"/>
      <c r="CF101" s="519"/>
      <c r="CG101" s="519"/>
      <c r="CH101" s="519"/>
      <c r="CI101" s="520"/>
      <c r="CJ101" s="16"/>
      <c r="CK101" s="518">
        <v>0</v>
      </c>
      <c r="CL101" s="519"/>
      <c r="CM101" s="519"/>
      <c r="CN101" s="519"/>
      <c r="CO101" s="519"/>
      <c r="CP101" s="519"/>
      <c r="CQ101" s="519"/>
      <c r="CR101" s="519"/>
      <c r="CS101" s="519"/>
      <c r="CT101" s="519"/>
      <c r="CU101" s="519"/>
      <c r="CV101" s="519"/>
      <c r="CW101" s="519"/>
      <c r="CX101" s="519"/>
      <c r="CY101" s="519"/>
      <c r="CZ101" s="519"/>
      <c r="DA101" s="519"/>
      <c r="DB101" s="519"/>
      <c r="DC101" s="519"/>
      <c r="DD101" s="520"/>
      <c r="DE101" s="518">
        <v>0</v>
      </c>
      <c r="DF101" s="519"/>
      <c r="DG101" s="519"/>
      <c r="DH101" s="519"/>
      <c r="DI101" s="519"/>
      <c r="DJ101" s="519"/>
      <c r="DK101" s="519"/>
      <c r="DL101" s="519"/>
      <c r="DM101" s="519"/>
      <c r="DN101" s="519"/>
      <c r="DO101" s="519"/>
      <c r="DP101" s="519"/>
      <c r="DQ101" s="519"/>
      <c r="DR101" s="519"/>
      <c r="DS101" s="519"/>
      <c r="DT101" s="519"/>
      <c r="DU101" s="519"/>
      <c r="DV101" s="519"/>
      <c r="DW101" s="519"/>
      <c r="DX101" s="520"/>
      <c r="DY101" s="39"/>
    </row>
    <row r="102" spans="1:129" ht="27" customHeight="1">
      <c r="A102" s="1699">
        <v>5560</v>
      </c>
      <c r="B102" s="566" t="s">
        <v>279</v>
      </c>
      <c r="C102" s="567"/>
      <c r="D102" s="567"/>
      <c r="E102" s="567"/>
      <c r="F102" s="567"/>
      <c r="G102" s="567"/>
      <c r="H102" s="567"/>
      <c r="I102" s="567"/>
      <c r="J102" s="567"/>
      <c r="K102" s="567"/>
      <c r="L102" s="567"/>
      <c r="M102" s="567"/>
      <c r="N102" s="567"/>
      <c r="O102" s="567"/>
      <c r="P102" s="567"/>
      <c r="Q102" s="567"/>
      <c r="R102" s="567"/>
      <c r="S102" s="567"/>
      <c r="T102" s="567"/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  <c r="AF102" s="567"/>
      <c r="AG102" s="567"/>
      <c r="AH102" s="567"/>
      <c r="AI102" s="567"/>
      <c r="AJ102" s="567"/>
      <c r="AK102" s="567"/>
      <c r="AL102" s="567"/>
      <c r="AM102" s="567"/>
      <c r="AN102" s="567"/>
      <c r="AO102" s="567"/>
      <c r="AP102" s="567"/>
      <c r="AQ102" s="567"/>
      <c r="AR102" s="567"/>
      <c r="AS102" s="567"/>
      <c r="AT102" s="567"/>
      <c r="AU102" s="567"/>
      <c r="AV102" s="567"/>
      <c r="AW102" s="567"/>
      <c r="AX102" s="567"/>
      <c r="AY102" s="567"/>
      <c r="AZ102" s="567"/>
      <c r="BA102" s="567"/>
      <c r="BB102" s="567"/>
      <c r="BC102" s="567"/>
      <c r="BD102" s="20"/>
      <c r="BE102" s="521" t="s">
        <v>164</v>
      </c>
      <c r="BF102" s="511"/>
      <c r="BG102" s="511"/>
      <c r="BH102" s="511"/>
      <c r="BI102" s="511"/>
      <c r="BJ102" s="511"/>
      <c r="BK102" s="511"/>
      <c r="BL102" s="511"/>
      <c r="BM102" s="511"/>
      <c r="BN102" s="511"/>
      <c r="BO102" s="511"/>
      <c r="BP102" s="531">
        <f>BP103+BP104+BP105+BP106+BP107+BP109+BP110</f>
        <v>1158224</v>
      </c>
      <c r="BQ102" s="532"/>
      <c r="BR102" s="532"/>
      <c r="BS102" s="532"/>
      <c r="BT102" s="532"/>
      <c r="BU102" s="532"/>
      <c r="BV102" s="532"/>
      <c r="BW102" s="532"/>
      <c r="BX102" s="532"/>
      <c r="BY102" s="532"/>
      <c r="BZ102" s="532"/>
      <c r="CA102" s="532"/>
      <c r="CB102" s="532"/>
      <c r="CC102" s="532"/>
      <c r="CD102" s="532"/>
      <c r="CE102" s="532"/>
      <c r="CF102" s="532"/>
      <c r="CG102" s="532"/>
      <c r="CH102" s="532"/>
      <c r="CI102" s="580"/>
      <c r="CJ102" s="16"/>
      <c r="CK102" s="531">
        <f>CK103+CK104+CK105+CK106+CK107+CK109+CK110</f>
        <v>848244</v>
      </c>
      <c r="CL102" s="532"/>
      <c r="CM102" s="532"/>
      <c r="CN102" s="532"/>
      <c r="CO102" s="532"/>
      <c r="CP102" s="532"/>
      <c r="CQ102" s="532"/>
      <c r="CR102" s="532"/>
      <c r="CS102" s="532"/>
      <c r="CT102" s="532"/>
      <c r="CU102" s="532"/>
      <c r="CV102" s="532"/>
      <c r="CW102" s="532"/>
      <c r="CX102" s="532"/>
      <c r="CY102" s="532"/>
      <c r="CZ102" s="532"/>
      <c r="DA102" s="532"/>
      <c r="DB102" s="532"/>
      <c r="DC102" s="532"/>
      <c r="DD102" s="580"/>
      <c r="DE102" s="531">
        <f>DE103+DE104+DE105+DE106+DE107+DE109+DE110</f>
        <v>982103</v>
      </c>
      <c r="DF102" s="532"/>
      <c r="DG102" s="532"/>
      <c r="DH102" s="532"/>
      <c r="DI102" s="532"/>
      <c r="DJ102" s="532"/>
      <c r="DK102" s="532"/>
      <c r="DL102" s="532"/>
      <c r="DM102" s="532"/>
      <c r="DN102" s="532"/>
      <c r="DO102" s="532"/>
      <c r="DP102" s="532"/>
      <c r="DQ102" s="532"/>
      <c r="DR102" s="532"/>
      <c r="DS102" s="532"/>
      <c r="DT102" s="532"/>
      <c r="DU102" s="532"/>
      <c r="DV102" s="532"/>
      <c r="DW102" s="532"/>
      <c r="DX102" s="580"/>
      <c r="DY102" s="39"/>
    </row>
    <row r="103" spans="1:129" ht="12.75" customHeight="1">
      <c r="A103" s="1699"/>
      <c r="B103" s="554" t="s">
        <v>165</v>
      </c>
      <c r="C103" s="555"/>
      <c r="D103" s="555"/>
      <c r="E103" s="555"/>
      <c r="F103" s="555"/>
      <c r="G103" s="555"/>
      <c r="H103" s="555"/>
      <c r="I103" s="555"/>
      <c r="J103" s="555"/>
      <c r="K103" s="555"/>
      <c r="L103" s="555"/>
      <c r="M103" s="555"/>
      <c r="N103" s="555"/>
      <c r="O103" s="555"/>
      <c r="P103" s="555"/>
      <c r="Q103" s="555"/>
      <c r="R103" s="555"/>
      <c r="S103" s="555"/>
      <c r="T103" s="555"/>
      <c r="U103" s="555"/>
      <c r="V103" s="555"/>
      <c r="W103" s="555"/>
      <c r="X103" s="555"/>
      <c r="Y103" s="555"/>
      <c r="Z103" s="555"/>
      <c r="AA103" s="555"/>
      <c r="AB103" s="555"/>
      <c r="AC103" s="555"/>
      <c r="AD103" s="555"/>
      <c r="AE103" s="555"/>
      <c r="AF103" s="555"/>
      <c r="AG103" s="555"/>
      <c r="AH103" s="555"/>
      <c r="AI103" s="555"/>
      <c r="AJ103" s="555"/>
      <c r="AK103" s="555"/>
      <c r="AL103" s="555"/>
      <c r="AM103" s="555"/>
      <c r="AN103" s="555"/>
      <c r="AO103" s="555"/>
      <c r="AP103" s="555"/>
      <c r="AQ103" s="555"/>
      <c r="AR103" s="555"/>
      <c r="AS103" s="555"/>
      <c r="AT103" s="555"/>
      <c r="AU103" s="555"/>
      <c r="AV103" s="555"/>
      <c r="AW103" s="555"/>
      <c r="AX103" s="555"/>
      <c r="AY103" s="555"/>
      <c r="AZ103" s="555"/>
      <c r="BA103" s="555"/>
      <c r="BB103" s="555"/>
      <c r="BC103" s="555"/>
      <c r="BD103" s="18"/>
      <c r="BE103" s="605" t="s">
        <v>166</v>
      </c>
      <c r="BF103" s="606"/>
      <c r="BG103" s="606"/>
      <c r="BH103" s="606"/>
      <c r="BI103" s="606"/>
      <c r="BJ103" s="606"/>
      <c r="BK103" s="606"/>
      <c r="BL103" s="606"/>
      <c r="BM103" s="606"/>
      <c r="BN103" s="606"/>
      <c r="BO103" s="606"/>
      <c r="BP103" s="493">
        <v>545993</v>
      </c>
      <c r="BQ103" s="494"/>
      <c r="BR103" s="494"/>
      <c r="BS103" s="494"/>
      <c r="BT103" s="494"/>
      <c r="BU103" s="494"/>
      <c r="BV103" s="494"/>
      <c r="BW103" s="494"/>
      <c r="BX103" s="494"/>
      <c r="BY103" s="494"/>
      <c r="BZ103" s="494"/>
      <c r="CA103" s="494"/>
      <c r="CB103" s="494"/>
      <c r="CC103" s="494"/>
      <c r="CD103" s="494"/>
      <c r="CE103" s="494"/>
      <c r="CF103" s="494"/>
      <c r="CG103" s="494"/>
      <c r="CH103" s="494"/>
      <c r="CI103" s="487"/>
      <c r="CJ103" s="16"/>
      <c r="CK103" s="516">
        <v>497815</v>
      </c>
      <c r="CL103" s="517"/>
      <c r="CM103" s="517"/>
      <c r="CN103" s="517"/>
      <c r="CO103" s="517"/>
      <c r="CP103" s="517"/>
      <c r="CQ103" s="517"/>
      <c r="CR103" s="517"/>
      <c r="CS103" s="517"/>
      <c r="CT103" s="517"/>
      <c r="CU103" s="517"/>
      <c r="CV103" s="517"/>
      <c r="CW103" s="517"/>
      <c r="CX103" s="517"/>
      <c r="CY103" s="517"/>
      <c r="CZ103" s="517"/>
      <c r="DA103" s="517"/>
      <c r="DB103" s="517"/>
      <c r="DC103" s="517"/>
      <c r="DD103" s="510"/>
      <c r="DE103" s="494">
        <v>650659</v>
      </c>
      <c r="DF103" s="494"/>
      <c r="DG103" s="494"/>
      <c r="DH103" s="494"/>
      <c r="DI103" s="494"/>
      <c r="DJ103" s="494"/>
      <c r="DK103" s="494"/>
      <c r="DL103" s="494"/>
      <c r="DM103" s="494"/>
      <c r="DN103" s="494"/>
      <c r="DO103" s="494"/>
      <c r="DP103" s="494"/>
      <c r="DQ103" s="494"/>
      <c r="DR103" s="494"/>
      <c r="DS103" s="494"/>
      <c r="DT103" s="494"/>
      <c r="DU103" s="494"/>
      <c r="DV103" s="494"/>
      <c r="DW103" s="494"/>
      <c r="DX103" s="487"/>
      <c r="DY103" s="39"/>
    </row>
    <row r="104" spans="1:129" ht="12.75">
      <c r="A104" s="1699"/>
      <c r="B104" s="554" t="s">
        <v>167</v>
      </c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555"/>
      <c r="Q104" s="555"/>
      <c r="R104" s="555"/>
      <c r="S104" s="555"/>
      <c r="T104" s="555"/>
      <c r="U104" s="555"/>
      <c r="V104" s="555"/>
      <c r="W104" s="555"/>
      <c r="X104" s="555"/>
      <c r="Y104" s="555"/>
      <c r="Z104" s="555"/>
      <c r="AA104" s="555"/>
      <c r="AB104" s="555"/>
      <c r="AC104" s="555"/>
      <c r="AD104" s="555"/>
      <c r="AE104" s="555"/>
      <c r="AF104" s="555"/>
      <c r="AG104" s="555"/>
      <c r="AH104" s="555"/>
      <c r="AI104" s="555"/>
      <c r="AJ104" s="555"/>
      <c r="AK104" s="555"/>
      <c r="AL104" s="555"/>
      <c r="AM104" s="555"/>
      <c r="AN104" s="555"/>
      <c r="AO104" s="555"/>
      <c r="AP104" s="555"/>
      <c r="AQ104" s="555"/>
      <c r="AR104" s="555"/>
      <c r="AS104" s="555"/>
      <c r="AT104" s="555"/>
      <c r="AU104" s="555"/>
      <c r="AV104" s="555"/>
      <c r="AW104" s="555"/>
      <c r="AX104" s="555"/>
      <c r="AY104" s="555"/>
      <c r="AZ104" s="555"/>
      <c r="BA104" s="555"/>
      <c r="BB104" s="555"/>
      <c r="BC104" s="555"/>
      <c r="BD104" s="18"/>
      <c r="BE104" s="605" t="s">
        <v>168</v>
      </c>
      <c r="BF104" s="606"/>
      <c r="BG104" s="606"/>
      <c r="BH104" s="606"/>
      <c r="BI104" s="606"/>
      <c r="BJ104" s="606"/>
      <c r="BK104" s="606"/>
      <c r="BL104" s="606"/>
      <c r="BM104" s="606"/>
      <c r="BN104" s="606"/>
      <c r="BO104" s="606"/>
      <c r="BP104" s="493">
        <v>60560</v>
      </c>
      <c r="BQ104" s="494"/>
      <c r="BR104" s="494"/>
      <c r="BS104" s="494"/>
      <c r="BT104" s="494"/>
      <c r="BU104" s="494"/>
      <c r="BV104" s="494"/>
      <c r="BW104" s="494"/>
      <c r="BX104" s="494"/>
      <c r="BY104" s="494"/>
      <c r="BZ104" s="494"/>
      <c r="CA104" s="494"/>
      <c r="CB104" s="494"/>
      <c r="CC104" s="494"/>
      <c r="CD104" s="494"/>
      <c r="CE104" s="494"/>
      <c r="CF104" s="494"/>
      <c r="CG104" s="494"/>
      <c r="CH104" s="494"/>
      <c r="CI104" s="487"/>
      <c r="CJ104" s="16"/>
      <c r="CK104" s="516">
        <v>108054</v>
      </c>
      <c r="CL104" s="517"/>
      <c r="CM104" s="517"/>
      <c r="CN104" s="517"/>
      <c r="CO104" s="517"/>
      <c r="CP104" s="517"/>
      <c r="CQ104" s="517"/>
      <c r="CR104" s="517"/>
      <c r="CS104" s="517"/>
      <c r="CT104" s="517"/>
      <c r="CU104" s="517"/>
      <c r="CV104" s="517"/>
      <c r="CW104" s="517"/>
      <c r="CX104" s="517"/>
      <c r="CY104" s="517"/>
      <c r="CZ104" s="517"/>
      <c r="DA104" s="517"/>
      <c r="DB104" s="517"/>
      <c r="DC104" s="517"/>
      <c r="DD104" s="510"/>
      <c r="DE104" s="592">
        <v>102581</v>
      </c>
      <c r="DF104" s="592"/>
      <c r="DG104" s="592"/>
      <c r="DH104" s="592"/>
      <c r="DI104" s="592"/>
      <c r="DJ104" s="592"/>
      <c r="DK104" s="592"/>
      <c r="DL104" s="592"/>
      <c r="DM104" s="592"/>
      <c r="DN104" s="592"/>
      <c r="DO104" s="592"/>
      <c r="DP104" s="592"/>
      <c r="DQ104" s="592"/>
      <c r="DR104" s="592"/>
      <c r="DS104" s="592"/>
      <c r="DT104" s="592"/>
      <c r="DU104" s="592"/>
      <c r="DV104" s="592"/>
      <c r="DW104" s="592"/>
      <c r="DX104" s="593"/>
      <c r="DY104" s="39"/>
    </row>
    <row r="105" spans="1:129" ht="12.75">
      <c r="A105" s="1699"/>
      <c r="B105" s="554" t="s">
        <v>169</v>
      </c>
      <c r="C105" s="555"/>
      <c r="D105" s="555"/>
      <c r="E105" s="555"/>
      <c r="F105" s="555"/>
      <c r="G105" s="555"/>
      <c r="H105" s="555"/>
      <c r="I105" s="555"/>
      <c r="J105" s="555"/>
      <c r="K105" s="555"/>
      <c r="L105" s="555"/>
      <c r="M105" s="555"/>
      <c r="N105" s="555"/>
      <c r="O105" s="555"/>
      <c r="P105" s="555"/>
      <c r="Q105" s="555"/>
      <c r="R105" s="555"/>
      <c r="S105" s="555"/>
      <c r="T105" s="555"/>
      <c r="U105" s="555"/>
      <c r="V105" s="555"/>
      <c r="W105" s="555"/>
      <c r="X105" s="555"/>
      <c r="Y105" s="555"/>
      <c r="Z105" s="555"/>
      <c r="AA105" s="555"/>
      <c r="AB105" s="555"/>
      <c r="AC105" s="555"/>
      <c r="AD105" s="555"/>
      <c r="AE105" s="555"/>
      <c r="AF105" s="555"/>
      <c r="AG105" s="555"/>
      <c r="AH105" s="555"/>
      <c r="AI105" s="555"/>
      <c r="AJ105" s="555"/>
      <c r="AK105" s="555"/>
      <c r="AL105" s="555"/>
      <c r="AM105" s="555"/>
      <c r="AN105" s="555"/>
      <c r="AO105" s="555"/>
      <c r="AP105" s="555"/>
      <c r="AQ105" s="555"/>
      <c r="AR105" s="555"/>
      <c r="AS105" s="555"/>
      <c r="AT105" s="555"/>
      <c r="AU105" s="555"/>
      <c r="AV105" s="555"/>
      <c r="AW105" s="555"/>
      <c r="AX105" s="555"/>
      <c r="AY105" s="555"/>
      <c r="AZ105" s="555"/>
      <c r="BA105" s="555"/>
      <c r="BB105" s="555"/>
      <c r="BC105" s="555"/>
      <c r="BD105" s="18"/>
      <c r="BE105" s="605" t="s">
        <v>170</v>
      </c>
      <c r="BF105" s="606"/>
      <c r="BG105" s="606"/>
      <c r="BH105" s="606"/>
      <c r="BI105" s="606"/>
      <c r="BJ105" s="606"/>
      <c r="BK105" s="606"/>
      <c r="BL105" s="606"/>
      <c r="BM105" s="606"/>
      <c r="BN105" s="606"/>
      <c r="BO105" s="606"/>
      <c r="BP105" s="493">
        <v>26103</v>
      </c>
      <c r="BQ105" s="494"/>
      <c r="BR105" s="494"/>
      <c r="BS105" s="494"/>
      <c r="BT105" s="494"/>
      <c r="BU105" s="494"/>
      <c r="BV105" s="494"/>
      <c r="BW105" s="494"/>
      <c r="BX105" s="494"/>
      <c r="BY105" s="494"/>
      <c r="BZ105" s="494"/>
      <c r="CA105" s="494"/>
      <c r="CB105" s="494"/>
      <c r="CC105" s="494"/>
      <c r="CD105" s="494"/>
      <c r="CE105" s="494"/>
      <c r="CF105" s="494"/>
      <c r="CG105" s="494"/>
      <c r="CH105" s="494"/>
      <c r="CI105" s="487"/>
      <c r="CJ105" s="16"/>
      <c r="CK105" s="516">
        <v>40281</v>
      </c>
      <c r="CL105" s="517"/>
      <c r="CM105" s="517"/>
      <c r="CN105" s="517"/>
      <c r="CO105" s="517"/>
      <c r="CP105" s="517"/>
      <c r="CQ105" s="517"/>
      <c r="CR105" s="517"/>
      <c r="CS105" s="517"/>
      <c r="CT105" s="517"/>
      <c r="CU105" s="517"/>
      <c r="CV105" s="517"/>
      <c r="CW105" s="517"/>
      <c r="CX105" s="517"/>
      <c r="CY105" s="517"/>
      <c r="CZ105" s="517"/>
      <c r="DA105" s="517"/>
      <c r="DB105" s="517"/>
      <c r="DC105" s="517"/>
      <c r="DD105" s="510"/>
      <c r="DE105" s="650">
        <v>22464</v>
      </c>
      <c r="DF105" s="650"/>
      <c r="DG105" s="650"/>
      <c r="DH105" s="650"/>
      <c r="DI105" s="650"/>
      <c r="DJ105" s="650"/>
      <c r="DK105" s="650"/>
      <c r="DL105" s="650"/>
      <c r="DM105" s="650"/>
      <c r="DN105" s="650"/>
      <c r="DO105" s="650"/>
      <c r="DP105" s="650"/>
      <c r="DQ105" s="650"/>
      <c r="DR105" s="650"/>
      <c r="DS105" s="650"/>
      <c r="DT105" s="650"/>
      <c r="DU105" s="650"/>
      <c r="DV105" s="650"/>
      <c r="DW105" s="650"/>
      <c r="DX105" s="651"/>
      <c r="DY105" s="39"/>
    </row>
    <row r="106" spans="1:129" ht="12.75" customHeight="1">
      <c r="A106" s="1699"/>
      <c r="B106" s="554" t="s">
        <v>171</v>
      </c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555"/>
      <c r="Q106" s="555"/>
      <c r="R106" s="555"/>
      <c r="S106" s="555"/>
      <c r="T106" s="555"/>
      <c r="U106" s="555"/>
      <c r="V106" s="555"/>
      <c r="W106" s="555"/>
      <c r="X106" s="555"/>
      <c r="Y106" s="555"/>
      <c r="Z106" s="555"/>
      <c r="AA106" s="555"/>
      <c r="AB106" s="555"/>
      <c r="AC106" s="555"/>
      <c r="AD106" s="555"/>
      <c r="AE106" s="555"/>
      <c r="AF106" s="555"/>
      <c r="AG106" s="555"/>
      <c r="AH106" s="555"/>
      <c r="AI106" s="555"/>
      <c r="AJ106" s="555"/>
      <c r="AK106" s="555"/>
      <c r="AL106" s="555"/>
      <c r="AM106" s="555"/>
      <c r="AN106" s="555"/>
      <c r="AO106" s="555"/>
      <c r="AP106" s="555"/>
      <c r="AQ106" s="555"/>
      <c r="AR106" s="555"/>
      <c r="AS106" s="555"/>
      <c r="AT106" s="555"/>
      <c r="AU106" s="555"/>
      <c r="AV106" s="555"/>
      <c r="AW106" s="555"/>
      <c r="AX106" s="555"/>
      <c r="AY106" s="555"/>
      <c r="AZ106" s="555"/>
      <c r="BA106" s="555"/>
      <c r="BB106" s="555"/>
      <c r="BC106" s="555"/>
      <c r="BD106" s="18"/>
      <c r="BE106" s="605" t="s">
        <v>172</v>
      </c>
      <c r="BF106" s="606"/>
      <c r="BG106" s="606"/>
      <c r="BH106" s="606"/>
      <c r="BI106" s="606"/>
      <c r="BJ106" s="606"/>
      <c r="BK106" s="606"/>
      <c r="BL106" s="606"/>
      <c r="BM106" s="606"/>
      <c r="BN106" s="606"/>
      <c r="BO106" s="606"/>
      <c r="BP106" s="493">
        <v>112255</v>
      </c>
      <c r="BQ106" s="494"/>
      <c r="BR106" s="494"/>
      <c r="BS106" s="494"/>
      <c r="BT106" s="494"/>
      <c r="BU106" s="494"/>
      <c r="BV106" s="494"/>
      <c r="BW106" s="494"/>
      <c r="BX106" s="494"/>
      <c r="BY106" s="494"/>
      <c r="BZ106" s="494"/>
      <c r="CA106" s="494"/>
      <c r="CB106" s="494"/>
      <c r="CC106" s="494"/>
      <c r="CD106" s="494"/>
      <c r="CE106" s="494"/>
      <c r="CF106" s="494"/>
      <c r="CG106" s="494"/>
      <c r="CH106" s="494"/>
      <c r="CI106" s="487"/>
      <c r="CJ106" s="16"/>
      <c r="CK106" s="516">
        <v>111747</v>
      </c>
      <c r="CL106" s="517"/>
      <c r="CM106" s="517"/>
      <c r="CN106" s="517"/>
      <c r="CO106" s="517"/>
      <c r="CP106" s="517"/>
      <c r="CQ106" s="517"/>
      <c r="CR106" s="517"/>
      <c r="CS106" s="517"/>
      <c r="CT106" s="517"/>
      <c r="CU106" s="517"/>
      <c r="CV106" s="517"/>
      <c r="CW106" s="517"/>
      <c r="CX106" s="517"/>
      <c r="CY106" s="517"/>
      <c r="CZ106" s="517"/>
      <c r="DA106" s="517"/>
      <c r="DB106" s="517"/>
      <c r="DC106" s="517"/>
      <c r="DD106" s="510"/>
      <c r="DE106" s="494">
        <v>70484</v>
      </c>
      <c r="DF106" s="494"/>
      <c r="DG106" s="494"/>
      <c r="DH106" s="494"/>
      <c r="DI106" s="494"/>
      <c r="DJ106" s="494"/>
      <c r="DK106" s="494"/>
      <c r="DL106" s="494"/>
      <c r="DM106" s="494"/>
      <c r="DN106" s="494"/>
      <c r="DO106" s="494"/>
      <c r="DP106" s="494"/>
      <c r="DQ106" s="494"/>
      <c r="DR106" s="494"/>
      <c r="DS106" s="494"/>
      <c r="DT106" s="494"/>
      <c r="DU106" s="494"/>
      <c r="DV106" s="494"/>
      <c r="DW106" s="494"/>
      <c r="DX106" s="487"/>
      <c r="DY106" s="39"/>
    </row>
    <row r="107" spans="1:129" ht="12.75" customHeight="1">
      <c r="A107" s="1699"/>
      <c r="B107" s="574" t="s">
        <v>173</v>
      </c>
      <c r="C107" s="575"/>
      <c r="D107" s="575"/>
      <c r="E107" s="575"/>
      <c r="F107" s="575"/>
      <c r="G107" s="575"/>
      <c r="H107" s="575"/>
      <c r="I107" s="575"/>
      <c r="J107" s="575"/>
      <c r="K107" s="575"/>
      <c r="L107" s="575"/>
      <c r="M107" s="575"/>
      <c r="N107" s="575"/>
      <c r="O107" s="575"/>
      <c r="P107" s="575"/>
      <c r="Q107" s="575"/>
      <c r="R107" s="575"/>
      <c r="S107" s="575"/>
      <c r="T107" s="575"/>
      <c r="U107" s="575"/>
      <c r="V107" s="575"/>
      <c r="W107" s="575"/>
      <c r="X107" s="575"/>
      <c r="Y107" s="575"/>
      <c r="Z107" s="575"/>
      <c r="AA107" s="575"/>
      <c r="AB107" s="575"/>
      <c r="AC107" s="575"/>
      <c r="AD107" s="575"/>
      <c r="AE107" s="575"/>
      <c r="AF107" s="575"/>
      <c r="AG107" s="575"/>
      <c r="AH107" s="575"/>
      <c r="AI107" s="575"/>
      <c r="AJ107" s="575"/>
      <c r="AK107" s="575"/>
      <c r="AL107" s="575"/>
      <c r="AM107" s="575"/>
      <c r="AN107" s="575"/>
      <c r="AO107" s="575"/>
      <c r="AP107" s="575"/>
      <c r="AQ107" s="575"/>
      <c r="AR107" s="575"/>
      <c r="AS107" s="575"/>
      <c r="AT107" s="575"/>
      <c r="AU107" s="575"/>
      <c r="AV107" s="575"/>
      <c r="AW107" s="575"/>
      <c r="AX107" s="575"/>
      <c r="AY107" s="575"/>
      <c r="AZ107" s="575"/>
      <c r="BA107" s="575"/>
      <c r="BB107" s="575"/>
      <c r="BC107" s="575"/>
      <c r="BD107" s="18"/>
      <c r="BE107" s="605" t="s">
        <v>174</v>
      </c>
      <c r="BF107" s="606"/>
      <c r="BG107" s="606"/>
      <c r="BH107" s="606"/>
      <c r="BI107" s="606"/>
      <c r="BJ107" s="606"/>
      <c r="BK107" s="606"/>
      <c r="BL107" s="606"/>
      <c r="BM107" s="606"/>
      <c r="BN107" s="606"/>
      <c r="BO107" s="606"/>
      <c r="BP107" s="591">
        <v>397094</v>
      </c>
      <c r="BQ107" s="592"/>
      <c r="BR107" s="592"/>
      <c r="BS107" s="592"/>
      <c r="BT107" s="592"/>
      <c r="BU107" s="592"/>
      <c r="BV107" s="592"/>
      <c r="BW107" s="592"/>
      <c r="BX107" s="592"/>
      <c r="BY107" s="592"/>
      <c r="BZ107" s="592"/>
      <c r="CA107" s="592"/>
      <c r="CB107" s="592"/>
      <c r="CC107" s="592"/>
      <c r="CD107" s="592"/>
      <c r="CE107" s="592"/>
      <c r="CF107" s="592"/>
      <c r="CG107" s="592"/>
      <c r="CH107" s="592"/>
      <c r="CI107" s="593"/>
      <c r="CJ107" s="16"/>
      <c r="CK107" s="516">
        <v>3287</v>
      </c>
      <c r="CL107" s="517"/>
      <c r="CM107" s="517"/>
      <c r="CN107" s="517"/>
      <c r="CO107" s="517"/>
      <c r="CP107" s="517"/>
      <c r="CQ107" s="517"/>
      <c r="CR107" s="517"/>
      <c r="CS107" s="517"/>
      <c r="CT107" s="517"/>
      <c r="CU107" s="517"/>
      <c r="CV107" s="517"/>
      <c r="CW107" s="517"/>
      <c r="CX107" s="517"/>
      <c r="CY107" s="517"/>
      <c r="CZ107" s="517"/>
      <c r="DA107" s="517"/>
      <c r="DB107" s="517"/>
      <c r="DC107" s="517"/>
      <c r="DD107" s="510"/>
      <c r="DE107" s="494">
        <v>3414</v>
      </c>
      <c r="DF107" s="494"/>
      <c r="DG107" s="494"/>
      <c r="DH107" s="494"/>
      <c r="DI107" s="494"/>
      <c r="DJ107" s="494"/>
      <c r="DK107" s="494"/>
      <c r="DL107" s="494"/>
      <c r="DM107" s="494"/>
      <c r="DN107" s="494"/>
      <c r="DO107" s="494"/>
      <c r="DP107" s="494"/>
      <c r="DQ107" s="494"/>
      <c r="DR107" s="494"/>
      <c r="DS107" s="494"/>
      <c r="DT107" s="494"/>
      <c r="DU107" s="494"/>
      <c r="DV107" s="494"/>
      <c r="DW107" s="494"/>
      <c r="DX107" s="487"/>
      <c r="DY107" s="39"/>
    </row>
    <row r="108" spans="1:129" ht="12.75" customHeight="1">
      <c r="A108" s="1699"/>
      <c r="B108" s="559" t="s">
        <v>175</v>
      </c>
      <c r="C108" s="553"/>
      <c r="D108" s="553"/>
      <c r="E108" s="553"/>
      <c r="F108" s="553"/>
      <c r="G108" s="553"/>
      <c r="H108" s="553"/>
      <c r="I108" s="553"/>
      <c r="J108" s="553"/>
      <c r="K108" s="553"/>
      <c r="L108" s="553"/>
      <c r="M108" s="553"/>
      <c r="N108" s="553"/>
      <c r="O108" s="553"/>
      <c r="P108" s="553"/>
      <c r="Q108" s="553"/>
      <c r="R108" s="553"/>
      <c r="S108" s="553"/>
      <c r="T108" s="553"/>
      <c r="U108" s="553"/>
      <c r="V108" s="553"/>
      <c r="W108" s="553"/>
      <c r="X108" s="553"/>
      <c r="Y108" s="553"/>
      <c r="Z108" s="553"/>
      <c r="AA108" s="553"/>
      <c r="AB108" s="553"/>
      <c r="AC108" s="553"/>
      <c r="AD108" s="553"/>
      <c r="AE108" s="553"/>
      <c r="AF108" s="553"/>
      <c r="AG108" s="553"/>
      <c r="AH108" s="553"/>
      <c r="AI108" s="553"/>
      <c r="AJ108" s="553"/>
      <c r="AK108" s="553"/>
      <c r="AL108" s="553"/>
      <c r="AM108" s="553"/>
      <c r="AN108" s="553"/>
      <c r="AO108" s="553"/>
      <c r="AP108" s="553"/>
      <c r="AQ108" s="553"/>
      <c r="AR108" s="553"/>
      <c r="AS108" s="553"/>
      <c r="AT108" s="553"/>
      <c r="AU108" s="553"/>
      <c r="AV108" s="553"/>
      <c r="AW108" s="553"/>
      <c r="AX108" s="553"/>
      <c r="AY108" s="553"/>
      <c r="AZ108" s="553"/>
      <c r="BA108" s="553"/>
      <c r="BB108" s="553"/>
      <c r="BC108" s="553"/>
      <c r="BD108" s="18"/>
      <c r="BE108" s="521" t="s">
        <v>176</v>
      </c>
      <c r="BF108" s="511"/>
      <c r="BG108" s="511"/>
      <c r="BH108" s="511"/>
      <c r="BI108" s="511"/>
      <c r="BJ108" s="511"/>
      <c r="BK108" s="511"/>
      <c r="BL108" s="511"/>
      <c r="BM108" s="511"/>
      <c r="BN108" s="511"/>
      <c r="BO108" s="511"/>
      <c r="BP108" s="518" t="s">
        <v>704</v>
      </c>
      <c r="BQ108" s="519"/>
      <c r="BR108" s="519"/>
      <c r="BS108" s="519"/>
      <c r="BT108" s="519"/>
      <c r="BU108" s="519"/>
      <c r="BV108" s="519"/>
      <c r="BW108" s="519"/>
      <c r="BX108" s="519"/>
      <c r="BY108" s="519"/>
      <c r="BZ108" s="519"/>
      <c r="CA108" s="519"/>
      <c r="CB108" s="519"/>
      <c r="CC108" s="519"/>
      <c r="CD108" s="519"/>
      <c r="CE108" s="519"/>
      <c r="CF108" s="519"/>
      <c r="CG108" s="519"/>
      <c r="CH108" s="519"/>
      <c r="CI108" s="520"/>
      <c r="CJ108" s="16"/>
      <c r="CK108" s="518">
        <v>0</v>
      </c>
      <c r="CL108" s="519"/>
      <c r="CM108" s="519"/>
      <c r="CN108" s="519"/>
      <c r="CO108" s="519"/>
      <c r="CP108" s="519"/>
      <c r="CQ108" s="519"/>
      <c r="CR108" s="519"/>
      <c r="CS108" s="519"/>
      <c r="CT108" s="519"/>
      <c r="CU108" s="519"/>
      <c r="CV108" s="519"/>
      <c r="CW108" s="519"/>
      <c r="CX108" s="519"/>
      <c r="CY108" s="519"/>
      <c r="CZ108" s="519"/>
      <c r="DA108" s="519"/>
      <c r="DB108" s="519"/>
      <c r="DC108" s="519"/>
      <c r="DD108" s="520"/>
      <c r="DE108" s="518">
        <v>0</v>
      </c>
      <c r="DF108" s="519"/>
      <c r="DG108" s="519"/>
      <c r="DH108" s="519"/>
      <c r="DI108" s="519"/>
      <c r="DJ108" s="519"/>
      <c r="DK108" s="519"/>
      <c r="DL108" s="519"/>
      <c r="DM108" s="519"/>
      <c r="DN108" s="519"/>
      <c r="DO108" s="519"/>
      <c r="DP108" s="519"/>
      <c r="DQ108" s="519"/>
      <c r="DR108" s="519"/>
      <c r="DS108" s="519"/>
      <c r="DT108" s="519"/>
      <c r="DU108" s="519"/>
      <c r="DV108" s="519"/>
      <c r="DW108" s="519"/>
      <c r="DX108" s="520"/>
      <c r="DY108" s="39"/>
    </row>
    <row r="109" spans="1:129" ht="12.75" customHeight="1">
      <c r="A109" s="1699"/>
      <c r="B109" s="554" t="s">
        <v>177</v>
      </c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S109" s="555"/>
      <c r="T109" s="555"/>
      <c r="U109" s="555"/>
      <c r="V109" s="555"/>
      <c r="W109" s="555"/>
      <c r="X109" s="555"/>
      <c r="Y109" s="555"/>
      <c r="Z109" s="555"/>
      <c r="AA109" s="555"/>
      <c r="AB109" s="555"/>
      <c r="AC109" s="555"/>
      <c r="AD109" s="555"/>
      <c r="AE109" s="555"/>
      <c r="AF109" s="555"/>
      <c r="AG109" s="555"/>
      <c r="AH109" s="555"/>
      <c r="AI109" s="555"/>
      <c r="AJ109" s="555"/>
      <c r="AK109" s="555"/>
      <c r="AL109" s="555"/>
      <c r="AM109" s="555"/>
      <c r="AN109" s="555"/>
      <c r="AO109" s="555"/>
      <c r="AP109" s="555"/>
      <c r="AQ109" s="555"/>
      <c r="AR109" s="555"/>
      <c r="AS109" s="555"/>
      <c r="AT109" s="555"/>
      <c r="AU109" s="555"/>
      <c r="AV109" s="555"/>
      <c r="AW109" s="555"/>
      <c r="AX109" s="555"/>
      <c r="AY109" s="555"/>
      <c r="AZ109" s="555"/>
      <c r="BA109" s="555"/>
      <c r="BB109" s="555"/>
      <c r="BC109" s="555"/>
      <c r="BD109" s="18"/>
      <c r="BE109" s="605" t="s">
        <v>178</v>
      </c>
      <c r="BF109" s="606"/>
      <c r="BG109" s="606"/>
      <c r="BH109" s="606"/>
      <c r="BI109" s="606"/>
      <c r="BJ109" s="606"/>
      <c r="BK109" s="606"/>
      <c r="BL109" s="606"/>
      <c r="BM109" s="606"/>
      <c r="BN109" s="606"/>
      <c r="BO109" s="606"/>
      <c r="BP109" s="493">
        <v>16219</v>
      </c>
      <c r="BQ109" s="494"/>
      <c r="BR109" s="494"/>
      <c r="BS109" s="494"/>
      <c r="BT109" s="494"/>
      <c r="BU109" s="494"/>
      <c r="BV109" s="494"/>
      <c r="BW109" s="494"/>
      <c r="BX109" s="494"/>
      <c r="BY109" s="494"/>
      <c r="BZ109" s="494"/>
      <c r="CA109" s="494"/>
      <c r="CB109" s="494"/>
      <c r="CC109" s="494"/>
      <c r="CD109" s="494"/>
      <c r="CE109" s="494"/>
      <c r="CF109" s="494"/>
      <c r="CG109" s="494"/>
      <c r="CH109" s="494"/>
      <c r="CI109" s="487"/>
      <c r="CJ109" s="16"/>
      <c r="CK109" s="516">
        <v>87060</v>
      </c>
      <c r="CL109" s="517"/>
      <c r="CM109" s="517"/>
      <c r="CN109" s="517"/>
      <c r="CO109" s="517"/>
      <c r="CP109" s="517"/>
      <c r="CQ109" s="517"/>
      <c r="CR109" s="517"/>
      <c r="CS109" s="517"/>
      <c r="CT109" s="517"/>
      <c r="CU109" s="517"/>
      <c r="CV109" s="517"/>
      <c r="CW109" s="517"/>
      <c r="CX109" s="517"/>
      <c r="CY109" s="517"/>
      <c r="CZ109" s="517"/>
      <c r="DA109" s="517"/>
      <c r="DB109" s="517"/>
      <c r="DC109" s="517"/>
      <c r="DD109" s="510"/>
      <c r="DE109" s="494">
        <v>131477</v>
      </c>
      <c r="DF109" s="494"/>
      <c r="DG109" s="494"/>
      <c r="DH109" s="494"/>
      <c r="DI109" s="494"/>
      <c r="DJ109" s="494"/>
      <c r="DK109" s="494"/>
      <c r="DL109" s="494"/>
      <c r="DM109" s="494"/>
      <c r="DN109" s="494"/>
      <c r="DO109" s="494"/>
      <c r="DP109" s="494"/>
      <c r="DQ109" s="494"/>
      <c r="DR109" s="494"/>
      <c r="DS109" s="494"/>
      <c r="DT109" s="494"/>
      <c r="DU109" s="494"/>
      <c r="DV109" s="494"/>
      <c r="DW109" s="494"/>
      <c r="DX109" s="487"/>
      <c r="DY109" s="39"/>
    </row>
    <row r="110" spans="1:129" ht="23.25" customHeight="1">
      <c r="A110" s="1699"/>
      <c r="B110" s="554" t="s">
        <v>179</v>
      </c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555"/>
      <c r="Q110" s="555"/>
      <c r="R110" s="555"/>
      <c r="S110" s="555"/>
      <c r="T110" s="555"/>
      <c r="U110" s="555"/>
      <c r="V110" s="555"/>
      <c r="W110" s="555"/>
      <c r="X110" s="555"/>
      <c r="Y110" s="555"/>
      <c r="Z110" s="555"/>
      <c r="AA110" s="555"/>
      <c r="AB110" s="555"/>
      <c r="AC110" s="555"/>
      <c r="AD110" s="555"/>
      <c r="AE110" s="555"/>
      <c r="AF110" s="555"/>
      <c r="AG110" s="555"/>
      <c r="AH110" s="555"/>
      <c r="AI110" s="555"/>
      <c r="AJ110" s="555"/>
      <c r="AK110" s="555"/>
      <c r="AL110" s="555"/>
      <c r="AM110" s="555"/>
      <c r="AN110" s="555"/>
      <c r="AO110" s="555"/>
      <c r="AP110" s="555"/>
      <c r="AQ110" s="555"/>
      <c r="AR110" s="555"/>
      <c r="AS110" s="555"/>
      <c r="AT110" s="555"/>
      <c r="AU110" s="555"/>
      <c r="AV110" s="555"/>
      <c r="AW110" s="555"/>
      <c r="AX110" s="555"/>
      <c r="AY110" s="555"/>
      <c r="AZ110" s="555"/>
      <c r="BA110" s="555"/>
      <c r="BB110" s="555"/>
      <c r="BC110" s="555"/>
      <c r="BD110" s="20"/>
      <c r="BE110" s="521" t="s">
        <v>180</v>
      </c>
      <c r="BF110" s="511"/>
      <c r="BG110" s="511"/>
      <c r="BH110" s="511"/>
      <c r="BI110" s="511"/>
      <c r="BJ110" s="511"/>
      <c r="BK110" s="511"/>
      <c r="BL110" s="511"/>
      <c r="BM110" s="511"/>
      <c r="BN110" s="511"/>
      <c r="BO110" s="511"/>
      <c r="BP110" s="518"/>
      <c r="BQ110" s="519"/>
      <c r="BR110" s="519"/>
      <c r="BS110" s="519"/>
      <c r="BT110" s="519"/>
      <c r="BU110" s="519"/>
      <c r="BV110" s="519"/>
      <c r="BW110" s="519"/>
      <c r="BX110" s="519"/>
      <c r="BY110" s="519"/>
      <c r="BZ110" s="519"/>
      <c r="CA110" s="519"/>
      <c r="CB110" s="519"/>
      <c r="CC110" s="519"/>
      <c r="CD110" s="519"/>
      <c r="CE110" s="519"/>
      <c r="CF110" s="519"/>
      <c r="CG110" s="519"/>
      <c r="CH110" s="519"/>
      <c r="CI110" s="520"/>
      <c r="CJ110" s="16"/>
      <c r="CK110" s="518">
        <v>0</v>
      </c>
      <c r="CL110" s="519"/>
      <c r="CM110" s="519"/>
      <c r="CN110" s="519"/>
      <c r="CO110" s="519"/>
      <c r="CP110" s="519"/>
      <c r="CQ110" s="519"/>
      <c r="CR110" s="519"/>
      <c r="CS110" s="519"/>
      <c r="CT110" s="519"/>
      <c r="CU110" s="519"/>
      <c r="CV110" s="519"/>
      <c r="CW110" s="519"/>
      <c r="CX110" s="519"/>
      <c r="CY110" s="519"/>
      <c r="CZ110" s="519"/>
      <c r="DA110" s="519"/>
      <c r="DB110" s="519"/>
      <c r="DC110" s="519"/>
      <c r="DD110" s="520"/>
      <c r="DE110" s="592">
        <v>1024</v>
      </c>
      <c r="DF110" s="592"/>
      <c r="DG110" s="592"/>
      <c r="DH110" s="592"/>
      <c r="DI110" s="592"/>
      <c r="DJ110" s="592"/>
      <c r="DK110" s="592"/>
      <c r="DL110" s="592"/>
      <c r="DM110" s="592"/>
      <c r="DN110" s="592"/>
      <c r="DO110" s="592"/>
      <c r="DP110" s="592"/>
      <c r="DQ110" s="592"/>
      <c r="DR110" s="592"/>
      <c r="DS110" s="592"/>
      <c r="DT110" s="592"/>
      <c r="DU110" s="592"/>
      <c r="DV110" s="592"/>
      <c r="DW110" s="592"/>
      <c r="DX110" s="593"/>
      <c r="DY110" s="39"/>
    </row>
    <row r="111" spans="1:129" ht="25.5" customHeight="1">
      <c r="A111" s="475"/>
      <c r="B111" s="566" t="s">
        <v>181</v>
      </c>
      <c r="C111" s="567"/>
      <c r="D111" s="567"/>
      <c r="E111" s="567"/>
      <c r="F111" s="567"/>
      <c r="G111" s="567"/>
      <c r="H111" s="567"/>
      <c r="I111" s="567"/>
      <c r="J111" s="567"/>
      <c r="K111" s="567"/>
      <c r="L111" s="567"/>
      <c r="M111" s="567"/>
      <c r="N111" s="567"/>
      <c r="O111" s="567"/>
      <c r="P111" s="567"/>
      <c r="Q111" s="567"/>
      <c r="R111" s="567"/>
      <c r="S111" s="567"/>
      <c r="T111" s="567"/>
      <c r="U111" s="567"/>
      <c r="V111" s="567"/>
      <c r="W111" s="567"/>
      <c r="X111" s="567"/>
      <c r="Y111" s="567"/>
      <c r="Z111" s="567"/>
      <c r="AA111" s="567"/>
      <c r="AB111" s="567"/>
      <c r="AC111" s="567"/>
      <c r="AD111" s="567"/>
      <c r="AE111" s="567"/>
      <c r="AF111" s="567"/>
      <c r="AG111" s="567"/>
      <c r="AH111" s="567"/>
      <c r="AI111" s="567"/>
      <c r="AJ111" s="567"/>
      <c r="AK111" s="567"/>
      <c r="AL111" s="567"/>
      <c r="AM111" s="567"/>
      <c r="AN111" s="567"/>
      <c r="AO111" s="567"/>
      <c r="AP111" s="567"/>
      <c r="AQ111" s="567"/>
      <c r="AR111" s="567"/>
      <c r="AS111" s="567"/>
      <c r="AT111" s="567"/>
      <c r="AU111" s="567"/>
      <c r="AV111" s="567"/>
      <c r="AW111" s="567"/>
      <c r="AX111" s="567"/>
      <c r="AY111" s="567"/>
      <c r="AZ111" s="567"/>
      <c r="BA111" s="567"/>
      <c r="BB111" s="567"/>
      <c r="BC111" s="567"/>
      <c r="BD111" s="20"/>
      <c r="BE111" s="521" t="s">
        <v>182</v>
      </c>
      <c r="BF111" s="511"/>
      <c r="BG111" s="511"/>
      <c r="BH111" s="511"/>
      <c r="BI111" s="511"/>
      <c r="BJ111" s="511"/>
      <c r="BK111" s="511"/>
      <c r="BL111" s="511"/>
      <c r="BM111" s="511"/>
      <c r="BN111" s="511"/>
      <c r="BO111" s="511"/>
      <c r="BP111" s="531">
        <v>62</v>
      </c>
      <c r="BQ111" s="532"/>
      <c r="BR111" s="532"/>
      <c r="BS111" s="532"/>
      <c r="BT111" s="532"/>
      <c r="BU111" s="532"/>
      <c r="BV111" s="532"/>
      <c r="BW111" s="532"/>
      <c r="BX111" s="532"/>
      <c r="BY111" s="532"/>
      <c r="BZ111" s="532"/>
      <c r="CA111" s="532"/>
      <c r="CB111" s="532"/>
      <c r="CC111" s="532"/>
      <c r="CD111" s="532"/>
      <c r="CE111" s="532"/>
      <c r="CF111" s="532"/>
      <c r="CG111" s="532"/>
      <c r="CH111" s="532"/>
      <c r="CI111" s="580"/>
      <c r="CJ111" s="16"/>
      <c r="CK111" s="483">
        <v>169</v>
      </c>
      <c r="CL111" s="525"/>
      <c r="CM111" s="525"/>
      <c r="CN111" s="525"/>
      <c r="CO111" s="525"/>
      <c r="CP111" s="525"/>
      <c r="CQ111" s="525"/>
      <c r="CR111" s="525"/>
      <c r="CS111" s="525"/>
      <c r="CT111" s="525"/>
      <c r="CU111" s="525"/>
      <c r="CV111" s="525"/>
      <c r="CW111" s="525"/>
      <c r="CX111" s="525"/>
      <c r="CY111" s="525"/>
      <c r="CZ111" s="525"/>
      <c r="DA111" s="525"/>
      <c r="DB111" s="525"/>
      <c r="DC111" s="525"/>
      <c r="DD111" s="484"/>
      <c r="DE111" s="532">
        <v>230</v>
      </c>
      <c r="DF111" s="532"/>
      <c r="DG111" s="532"/>
      <c r="DH111" s="532"/>
      <c r="DI111" s="532"/>
      <c r="DJ111" s="532"/>
      <c r="DK111" s="532"/>
      <c r="DL111" s="532"/>
      <c r="DM111" s="532"/>
      <c r="DN111" s="532"/>
      <c r="DO111" s="532"/>
      <c r="DP111" s="532"/>
      <c r="DQ111" s="532"/>
      <c r="DR111" s="532"/>
      <c r="DS111" s="532"/>
      <c r="DT111" s="532"/>
      <c r="DU111" s="532"/>
      <c r="DV111" s="532"/>
      <c r="DW111" s="532"/>
      <c r="DX111" s="580"/>
      <c r="DY111" s="39"/>
    </row>
    <row r="112" spans="1:129" ht="25.5" customHeight="1">
      <c r="A112" s="475">
        <v>5700</v>
      </c>
      <c r="B112" s="566" t="s">
        <v>153</v>
      </c>
      <c r="C112" s="567"/>
      <c r="D112" s="567"/>
      <c r="E112" s="567"/>
      <c r="F112" s="567"/>
      <c r="G112" s="567"/>
      <c r="H112" s="567"/>
      <c r="I112" s="567"/>
      <c r="J112" s="567"/>
      <c r="K112" s="567"/>
      <c r="L112" s="567"/>
      <c r="M112" s="567"/>
      <c r="N112" s="567"/>
      <c r="O112" s="567"/>
      <c r="P112" s="567"/>
      <c r="Q112" s="567"/>
      <c r="R112" s="567"/>
      <c r="S112" s="567"/>
      <c r="T112" s="567"/>
      <c r="U112" s="567"/>
      <c r="V112" s="567"/>
      <c r="W112" s="567"/>
      <c r="X112" s="567"/>
      <c r="Y112" s="567"/>
      <c r="Z112" s="567"/>
      <c r="AA112" s="567"/>
      <c r="AB112" s="567"/>
      <c r="AC112" s="567"/>
      <c r="AD112" s="567"/>
      <c r="AE112" s="567"/>
      <c r="AF112" s="567"/>
      <c r="AG112" s="567"/>
      <c r="AH112" s="567"/>
      <c r="AI112" s="567"/>
      <c r="AJ112" s="567"/>
      <c r="AK112" s="567"/>
      <c r="AL112" s="567"/>
      <c r="AM112" s="567"/>
      <c r="AN112" s="567"/>
      <c r="AO112" s="567"/>
      <c r="AP112" s="567"/>
      <c r="AQ112" s="567"/>
      <c r="AR112" s="567"/>
      <c r="AS112" s="567"/>
      <c r="AT112" s="567"/>
      <c r="AU112" s="567"/>
      <c r="AV112" s="567"/>
      <c r="AW112" s="567"/>
      <c r="AX112" s="567"/>
      <c r="AY112" s="567"/>
      <c r="AZ112" s="567"/>
      <c r="BA112" s="567"/>
      <c r="BB112" s="567"/>
      <c r="BC112" s="567"/>
      <c r="BD112" s="20"/>
      <c r="BE112" s="521" t="s">
        <v>183</v>
      </c>
      <c r="BF112" s="511"/>
      <c r="BG112" s="511"/>
      <c r="BH112" s="511"/>
      <c r="BI112" s="511"/>
      <c r="BJ112" s="511"/>
      <c r="BK112" s="511"/>
      <c r="BL112" s="511"/>
      <c r="BM112" s="511"/>
      <c r="BN112" s="511"/>
      <c r="BO112" s="511"/>
      <c r="BP112" s="531">
        <v>6839</v>
      </c>
      <c r="BQ112" s="532"/>
      <c r="BR112" s="532"/>
      <c r="BS112" s="532"/>
      <c r="BT112" s="532"/>
      <c r="BU112" s="532"/>
      <c r="BV112" s="532"/>
      <c r="BW112" s="532"/>
      <c r="BX112" s="532"/>
      <c r="BY112" s="532"/>
      <c r="BZ112" s="532"/>
      <c r="CA112" s="532"/>
      <c r="CB112" s="532"/>
      <c r="CC112" s="532"/>
      <c r="CD112" s="532"/>
      <c r="CE112" s="532"/>
      <c r="CF112" s="532"/>
      <c r="CG112" s="532"/>
      <c r="CH112" s="532"/>
      <c r="CI112" s="580"/>
      <c r="CJ112" s="16"/>
      <c r="CK112" s="483">
        <v>1228</v>
      </c>
      <c r="CL112" s="525"/>
      <c r="CM112" s="525"/>
      <c r="CN112" s="525"/>
      <c r="CO112" s="525"/>
      <c r="CP112" s="525"/>
      <c r="CQ112" s="525"/>
      <c r="CR112" s="525"/>
      <c r="CS112" s="525"/>
      <c r="CT112" s="525"/>
      <c r="CU112" s="525"/>
      <c r="CV112" s="525"/>
      <c r="CW112" s="525"/>
      <c r="CX112" s="525"/>
      <c r="CY112" s="525"/>
      <c r="CZ112" s="525"/>
      <c r="DA112" s="525"/>
      <c r="DB112" s="525"/>
      <c r="DC112" s="525"/>
      <c r="DD112" s="484"/>
      <c r="DE112" s="532">
        <v>465</v>
      </c>
      <c r="DF112" s="532"/>
      <c r="DG112" s="532"/>
      <c r="DH112" s="532"/>
      <c r="DI112" s="532"/>
      <c r="DJ112" s="532"/>
      <c r="DK112" s="532"/>
      <c r="DL112" s="532"/>
      <c r="DM112" s="532"/>
      <c r="DN112" s="532"/>
      <c r="DO112" s="532"/>
      <c r="DP112" s="532"/>
      <c r="DQ112" s="532"/>
      <c r="DR112" s="532"/>
      <c r="DS112" s="532"/>
      <c r="DT112" s="532"/>
      <c r="DU112" s="532"/>
      <c r="DV112" s="532"/>
      <c r="DW112" s="532"/>
      <c r="DX112" s="580"/>
      <c r="DY112" s="39"/>
    </row>
    <row r="113" spans="1:129" ht="13.5" customHeight="1" thickBot="1">
      <c r="A113" s="17"/>
      <c r="B113" s="538" t="s">
        <v>155</v>
      </c>
      <c r="C113" s="539"/>
      <c r="D113" s="539"/>
      <c r="E113" s="539"/>
      <c r="F113" s="539"/>
      <c r="G113" s="539"/>
      <c r="H113" s="539"/>
      <c r="I113" s="539"/>
      <c r="J113" s="539"/>
      <c r="K113" s="539"/>
      <c r="L113" s="539"/>
      <c r="M113" s="539"/>
      <c r="N113" s="539"/>
      <c r="O113" s="539"/>
      <c r="P113" s="539"/>
      <c r="Q113" s="539"/>
      <c r="R113" s="539"/>
      <c r="S113" s="539"/>
      <c r="T113" s="539"/>
      <c r="U113" s="539"/>
      <c r="V113" s="539"/>
      <c r="W113" s="539"/>
      <c r="X113" s="539"/>
      <c r="Y113" s="539"/>
      <c r="Z113" s="539"/>
      <c r="AA113" s="539"/>
      <c r="AB113" s="539"/>
      <c r="AC113" s="539"/>
      <c r="AD113" s="539"/>
      <c r="AE113" s="539"/>
      <c r="AF113" s="539"/>
      <c r="AG113" s="539"/>
      <c r="AH113" s="539"/>
      <c r="AI113" s="539"/>
      <c r="AJ113" s="539"/>
      <c r="AK113" s="539"/>
      <c r="AL113" s="539"/>
      <c r="AM113" s="539"/>
      <c r="AN113" s="539"/>
      <c r="AO113" s="539"/>
      <c r="AP113" s="539"/>
      <c r="AQ113" s="539"/>
      <c r="AR113" s="539"/>
      <c r="AS113" s="539"/>
      <c r="AT113" s="539"/>
      <c r="AU113" s="539"/>
      <c r="AV113" s="539"/>
      <c r="AW113" s="539"/>
      <c r="AX113" s="539"/>
      <c r="AY113" s="539"/>
      <c r="AZ113" s="539"/>
      <c r="BA113" s="539"/>
      <c r="BB113" s="539"/>
      <c r="BC113" s="539"/>
      <c r="BD113" s="42"/>
      <c r="BE113" s="634" t="s">
        <v>184</v>
      </c>
      <c r="BF113" s="635"/>
      <c r="BG113" s="635"/>
      <c r="BH113" s="635"/>
      <c r="BI113" s="635"/>
      <c r="BJ113" s="635"/>
      <c r="BK113" s="635"/>
      <c r="BL113" s="635"/>
      <c r="BM113" s="635"/>
      <c r="BN113" s="635"/>
      <c r="BO113" s="635"/>
      <c r="BP113" s="518">
        <v>0</v>
      </c>
      <c r="BQ113" s="519"/>
      <c r="BR113" s="519"/>
      <c r="BS113" s="519"/>
      <c r="BT113" s="519"/>
      <c r="BU113" s="519"/>
      <c r="BV113" s="519"/>
      <c r="BW113" s="519"/>
      <c r="BX113" s="519"/>
      <c r="BY113" s="519"/>
      <c r="BZ113" s="519"/>
      <c r="CA113" s="519"/>
      <c r="CB113" s="519"/>
      <c r="CC113" s="519"/>
      <c r="CD113" s="519"/>
      <c r="CE113" s="519"/>
      <c r="CF113" s="519"/>
      <c r="CG113" s="519"/>
      <c r="CH113" s="519"/>
      <c r="CI113" s="520"/>
      <c r="CJ113" s="16"/>
      <c r="CK113" s="518">
        <v>0</v>
      </c>
      <c r="CL113" s="519"/>
      <c r="CM113" s="519"/>
      <c r="CN113" s="519"/>
      <c r="CO113" s="519"/>
      <c r="CP113" s="519"/>
      <c r="CQ113" s="519"/>
      <c r="CR113" s="519"/>
      <c r="CS113" s="519"/>
      <c r="CT113" s="519"/>
      <c r="CU113" s="519"/>
      <c r="CV113" s="519"/>
      <c r="CW113" s="519"/>
      <c r="CX113" s="519"/>
      <c r="CY113" s="519"/>
      <c r="CZ113" s="519"/>
      <c r="DA113" s="519"/>
      <c r="DB113" s="519"/>
      <c r="DC113" s="519"/>
      <c r="DD113" s="520"/>
      <c r="DE113" s="518">
        <v>0</v>
      </c>
      <c r="DF113" s="519"/>
      <c r="DG113" s="519"/>
      <c r="DH113" s="519"/>
      <c r="DI113" s="519"/>
      <c r="DJ113" s="519"/>
      <c r="DK113" s="519"/>
      <c r="DL113" s="519"/>
      <c r="DM113" s="519"/>
      <c r="DN113" s="519"/>
      <c r="DO113" s="519"/>
      <c r="DP113" s="519"/>
      <c r="DQ113" s="519"/>
      <c r="DR113" s="519"/>
      <c r="DS113" s="519"/>
      <c r="DT113" s="519"/>
      <c r="DU113" s="519"/>
      <c r="DV113" s="519"/>
      <c r="DW113" s="519"/>
      <c r="DX113" s="520"/>
      <c r="DY113" s="39"/>
    </row>
    <row r="114" spans="1:129" ht="27.75" customHeight="1" thickBot="1">
      <c r="A114" s="14"/>
      <c r="B114" s="576" t="s">
        <v>185</v>
      </c>
      <c r="C114" s="577"/>
      <c r="D114" s="577"/>
      <c r="E114" s="577"/>
      <c r="F114" s="577"/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  <c r="Q114" s="577"/>
      <c r="R114" s="577"/>
      <c r="S114" s="577"/>
      <c r="T114" s="577"/>
      <c r="U114" s="577"/>
      <c r="V114" s="577"/>
      <c r="W114" s="577"/>
      <c r="X114" s="577"/>
      <c r="Y114" s="577"/>
      <c r="Z114" s="577"/>
      <c r="AA114" s="577"/>
      <c r="AB114" s="577"/>
      <c r="AC114" s="577"/>
      <c r="AD114" s="577"/>
      <c r="AE114" s="577"/>
      <c r="AF114" s="577"/>
      <c r="AG114" s="577"/>
      <c r="AH114" s="577"/>
      <c r="AI114" s="577"/>
      <c r="AJ114" s="577"/>
      <c r="AK114" s="577"/>
      <c r="AL114" s="577"/>
      <c r="AM114" s="577"/>
      <c r="AN114" s="577"/>
      <c r="AO114" s="577"/>
      <c r="AP114" s="577"/>
      <c r="AQ114" s="577"/>
      <c r="AR114" s="577"/>
      <c r="AS114" s="577"/>
      <c r="AT114" s="577"/>
      <c r="AU114" s="577"/>
      <c r="AV114" s="577"/>
      <c r="AW114" s="577"/>
      <c r="AX114" s="577"/>
      <c r="AY114" s="577"/>
      <c r="AZ114" s="577"/>
      <c r="BA114" s="577"/>
      <c r="BB114" s="577"/>
      <c r="BC114" s="571"/>
      <c r="BD114" s="43"/>
      <c r="BE114" s="613" t="s">
        <v>186</v>
      </c>
      <c r="BF114" s="614"/>
      <c r="BG114" s="614"/>
      <c r="BH114" s="614"/>
      <c r="BI114" s="614"/>
      <c r="BJ114" s="614"/>
      <c r="BK114" s="614"/>
      <c r="BL114" s="614"/>
      <c r="BM114" s="614"/>
      <c r="BN114" s="614"/>
      <c r="BO114" s="614"/>
      <c r="BP114" s="481">
        <f>BP102+BP111+BP112+BP98</f>
        <v>1417589</v>
      </c>
      <c r="BQ114" s="482"/>
      <c r="BR114" s="482"/>
      <c r="BS114" s="482"/>
      <c r="BT114" s="482"/>
      <c r="BU114" s="482"/>
      <c r="BV114" s="482"/>
      <c r="BW114" s="482"/>
      <c r="BX114" s="482"/>
      <c r="BY114" s="482"/>
      <c r="BZ114" s="482"/>
      <c r="CA114" s="482"/>
      <c r="CB114" s="482"/>
      <c r="CC114" s="482"/>
      <c r="CD114" s="482"/>
      <c r="CE114" s="482"/>
      <c r="CF114" s="482"/>
      <c r="CG114" s="482"/>
      <c r="CH114" s="482"/>
      <c r="CI114" s="480"/>
      <c r="CJ114" s="16"/>
      <c r="CK114" s="481">
        <f>CK102+CK111+CK112+CK98</f>
        <v>1334627</v>
      </c>
      <c r="CL114" s="482"/>
      <c r="CM114" s="482"/>
      <c r="CN114" s="482"/>
      <c r="CO114" s="482"/>
      <c r="CP114" s="482"/>
      <c r="CQ114" s="482"/>
      <c r="CR114" s="482"/>
      <c r="CS114" s="482"/>
      <c r="CT114" s="482"/>
      <c r="CU114" s="482"/>
      <c r="CV114" s="482"/>
      <c r="CW114" s="482"/>
      <c r="CX114" s="482"/>
      <c r="CY114" s="482"/>
      <c r="CZ114" s="482"/>
      <c r="DA114" s="482"/>
      <c r="DB114" s="482"/>
      <c r="DC114" s="482"/>
      <c r="DD114" s="480"/>
      <c r="DE114" s="481">
        <f>DE102+DE111+DE112+DE98</f>
        <v>982798</v>
      </c>
      <c r="DF114" s="482"/>
      <c r="DG114" s="482"/>
      <c r="DH114" s="482"/>
      <c r="DI114" s="482"/>
      <c r="DJ114" s="482"/>
      <c r="DK114" s="482"/>
      <c r="DL114" s="482"/>
      <c r="DM114" s="482"/>
      <c r="DN114" s="482"/>
      <c r="DO114" s="482"/>
      <c r="DP114" s="482"/>
      <c r="DQ114" s="482"/>
      <c r="DR114" s="482"/>
      <c r="DS114" s="482"/>
      <c r="DT114" s="482"/>
      <c r="DU114" s="482"/>
      <c r="DV114" s="482"/>
      <c r="DW114" s="482"/>
      <c r="DX114" s="480"/>
      <c r="DY114" s="39"/>
    </row>
    <row r="115" spans="1:129" ht="29.25" customHeight="1" thickBot="1">
      <c r="A115" s="14"/>
      <c r="B115" s="479" t="s">
        <v>120</v>
      </c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  <c r="AC115" s="578"/>
      <c r="AD115" s="578"/>
      <c r="AE115" s="578"/>
      <c r="AF115" s="578"/>
      <c r="AG115" s="578"/>
      <c r="AH115" s="578"/>
      <c r="AI115" s="578"/>
      <c r="AJ115" s="578"/>
      <c r="AK115" s="578"/>
      <c r="AL115" s="578"/>
      <c r="AM115" s="578"/>
      <c r="AN115" s="578"/>
      <c r="AO115" s="578"/>
      <c r="AP115" s="578"/>
      <c r="AQ115" s="578"/>
      <c r="AR115" s="578"/>
      <c r="AS115" s="578"/>
      <c r="AT115" s="578"/>
      <c r="AU115" s="578"/>
      <c r="AV115" s="578"/>
      <c r="AW115" s="578"/>
      <c r="AX115" s="578"/>
      <c r="AY115" s="578"/>
      <c r="AZ115" s="578"/>
      <c r="BA115" s="578"/>
      <c r="BB115" s="578"/>
      <c r="BC115" s="579"/>
      <c r="BD115" s="44"/>
      <c r="BE115" s="613" t="s">
        <v>187</v>
      </c>
      <c r="BF115" s="614"/>
      <c r="BG115" s="614"/>
      <c r="BH115" s="614"/>
      <c r="BI115" s="614"/>
      <c r="BJ115" s="614"/>
      <c r="BK115" s="614"/>
      <c r="BL115" s="614"/>
      <c r="BM115" s="614"/>
      <c r="BN115" s="614"/>
      <c r="BO115" s="614"/>
      <c r="BP115" s="481">
        <f>BP114+BP97+BP89</f>
        <v>3669299</v>
      </c>
      <c r="BQ115" s="482"/>
      <c r="BR115" s="482"/>
      <c r="BS115" s="482"/>
      <c r="BT115" s="482"/>
      <c r="BU115" s="482"/>
      <c r="BV115" s="482"/>
      <c r="BW115" s="482"/>
      <c r="BX115" s="482"/>
      <c r="BY115" s="482"/>
      <c r="BZ115" s="482"/>
      <c r="CA115" s="482"/>
      <c r="CB115" s="482"/>
      <c r="CC115" s="482"/>
      <c r="CD115" s="482"/>
      <c r="CE115" s="482"/>
      <c r="CF115" s="482"/>
      <c r="CG115" s="482"/>
      <c r="CH115" s="482"/>
      <c r="CI115" s="480"/>
      <c r="CJ115" s="16"/>
      <c r="CK115" s="481">
        <f>CK114+CK97+CK89</f>
        <v>3723240</v>
      </c>
      <c r="CL115" s="482"/>
      <c r="CM115" s="482"/>
      <c r="CN115" s="482"/>
      <c r="CO115" s="482"/>
      <c r="CP115" s="482"/>
      <c r="CQ115" s="482"/>
      <c r="CR115" s="482"/>
      <c r="CS115" s="482"/>
      <c r="CT115" s="482"/>
      <c r="CU115" s="482"/>
      <c r="CV115" s="482"/>
      <c r="CW115" s="482"/>
      <c r="CX115" s="482"/>
      <c r="CY115" s="482"/>
      <c r="CZ115" s="482"/>
      <c r="DA115" s="482"/>
      <c r="DB115" s="482"/>
      <c r="DC115" s="482"/>
      <c r="DD115" s="480"/>
      <c r="DE115" s="482">
        <f>DE114+DE97+DE89</f>
        <v>3487784</v>
      </c>
      <c r="DF115" s="482"/>
      <c r="DG115" s="482"/>
      <c r="DH115" s="482"/>
      <c r="DI115" s="482"/>
      <c r="DJ115" s="482"/>
      <c r="DK115" s="482"/>
      <c r="DL115" s="482"/>
      <c r="DM115" s="482"/>
      <c r="DN115" s="482"/>
      <c r="DO115" s="482"/>
      <c r="DP115" s="482"/>
      <c r="DQ115" s="482"/>
      <c r="DR115" s="482"/>
      <c r="DS115" s="482"/>
      <c r="DT115" s="482"/>
      <c r="DU115" s="482"/>
      <c r="DV115" s="482"/>
      <c r="DW115" s="482"/>
      <c r="DX115" s="480"/>
      <c r="DY115" s="39"/>
    </row>
    <row r="116" spans="1:129" ht="25.5" customHeight="1">
      <c r="A116" s="17"/>
      <c r="B116" s="622" t="s">
        <v>188</v>
      </c>
      <c r="C116" s="623"/>
      <c r="D116" s="623"/>
      <c r="E116" s="623"/>
      <c r="F116" s="623"/>
      <c r="G116" s="623"/>
      <c r="H116" s="623"/>
      <c r="I116" s="623"/>
      <c r="J116" s="623"/>
      <c r="K116" s="623"/>
      <c r="L116" s="623"/>
      <c r="M116" s="623"/>
      <c r="N116" s="623"/>
      <c r="O116" s="623"/>
      <c r="P116" s="623"/>
      <c r="Q116" s="623"/>
      <c r="R116" s="623"/>
      <c r="S116" s="623"/>
      <c r="T116" s="623"/>
      <c r="U116" s="623"/>
      <c r="V116" s="623"/>
      <c r="W116" s="623"/>
      <c r="X116" s="623"/>
      <c r="Y116" s="623"/>
      <c r="Z116" s="623"/>
      <c r="AA116" s="623"/>
      <c r="AB116" s="623"/>
      <c r="AC116" s="623"/>
      <c r="AD116" s="623"/>
      <c r="AE116" s="623"/>
      <c r="AF116" s="623"/>
      <c r="AG116" s="623"/>
      <c r="AH116" s="623"/>
      <c r="AI116" s="623"/>
      <c r="AJ116" s="623"/>
      <c r="AK116" s="623"/>
      <c r="AL116" s="623"/>
      <c r="AM116" s="623"/>
      <c r="AN116" s="623"/>
      <c r="AO116" s="623"/>
      <c r="AP116" s="623"/>
      <c r="AQ116" s="623"/>
      <c r="AR116" s="623"/>
      <c r="AS116" s="623"/>
      <c r="AT116" s="623"/>
      <c r="AU116" s="623"/>
      <c r="AV116" s="623"/>
      <c r="AW116" s="623"/>
      <c r="AX116" s="623"/>
      <c r="AY116" s="623"/>
      <c r="AZ116" s="623"/>
      <c r="BA116" s="623"/>
      <c r="BB116" s="623"/>
      <c r="BC116" s="623"/>
      <c r="BD116" s="45"/>
      <c r="BE116" s="603" t="s">
        <v>189</v>
      </c>
      <c r="BF116" s="604"/>
      <c r="BG116" s="604"/>
      <c r="BH116" s="604"/>
      <c r="BI116" s="604"/>
      <c r="BJ116" s="604"/>
      <c r="BK116" s="604"/>
      <c r="BL116" s="604"/>
      <c r="BM116" s="604"/>
      <c r="BN116" s="604"/>
      <c r="BO116" s="604"/>
      <c r="BP116" s="768">
        <v>659454</v>
      </c>
      <c r="BQ116" s="769"/>
      <c r="BR116" s="769"/>
      <c r="BS116" s="769"/>
      <c r="BT116" s="769"/>
      <c r="BU116" s="769"/>
      <c r="BV116" s="769"/>
      <c r="BW116" s="769"/>
      <c r="BX116" s="769"/>
      <c r="BY116" s="769"/>
      <c r="BZ116" s="769"/>
      <c r="CA116" s="769"/>
      <c r="CB116" s="769"/>
      <c r="CC116" s="769"/>
      <c r="CD116" s="769"/>
      <c r="CE116" s="769"/>
      <c r="CF116" s="769"/>
      <c r="CG116" s="769"/>
      <c r="CH116" s="769"/>
      <c r="CI116" s="770"/>
      <c r="CJ116" s="153"/>
      <c r="CK116" s="768">
        <v>659454</v>
      </c>
      <c r="CL116" s="769"/>
      <c r="CM116" s="769"/>
      <c r="CN116" s="769"/>
      <c r="CO116" s="769"/>
      <c r="CP116" s="769"/>
      <c r="CQ116" s="769"/>
      <c r="CR116" s="769"/>
      <c r="CS116" s="769"/>
      <c r="CT116" s="769"/>
      <c r="CU116" s="769"/>
      <c r="CV116" s="769"/>
      <c r="CW116" s="769"/>
      <c r="CX116" s="769"/>
      <c r="CY116" s="769"/>
      <c r="CZ116" s="769"/>
      <c r="DA116" s="769"/>
      <c r="DB116" s="769"/>
      <c r="DC116" s="769"/>
      <c r="DD116" s="770"/>
      <c r="DE116" s="768">
        <v>659454</v>
      </c>
      <c r="DF116" s="769"/>
      <c r="DG116" s="769"/>
      <c r="DH116" s="769"/>
      <c r="DI116" s="769"/>
      <c r="DJ116" s="769"/>
      <c r="DK116" s="769"/>
      <c r="DL116" s="769"/>
      <c r="DM116" s="769"/>
      <c r="DN116" s="769"/>
      <c r="DO116" s="769"/>
      <c r="DP116" s="769"/>
      <c r="DQ116" s="769"/>
      <c r="DR116" s="769"/>
      <c r="DS116" s="769"/>
      <c r="DT116" s="769"/>
      <c r="DU116" s="769"/>
      <c r="DV116" s="769"/>
      <c r="DW116" s="769"/>
      <c r="DX116" s="770"/>
      <c r="DY116" s="39"/>
    </row>
    <row r="117" spans="1:129" ht="12.75">
      <c r="A117" s="17"/>
      <c r="B117" s="620" t="s">
        <v>190</v>
      </c>
      <c r="C117" s="621"/>
      <c r="D117" s="621"/>
      <c r="E117" s="621"/>
      <c r="F117" s="621"/>
      <c r="G117" s="621"/>
      <c r="H117" s="621"/>
      <c r="I117" s="621"/>
      <c r="J117" s="621"/>
      <c r="K117" s="621"/>
      <c r="L117" s="621"/>
      <c r="M117" s="621"/>
      <c r="N117" s="621"/>
      <c r="O117" s="621"/>
      <c r="P117" s="621"/>
      <c r="Q117" s="621"/>
      <c r="R117" s="621"/>
      <c r="S117" s="621"/>
      <c r="T117" s="621"/>
      <c r="U117" s="621"/>
      <c r="V117" s="621"/>
      <c r="W117" s="621"/>
      <c r="X117" s="621"/>
      <c r="Y117" s="621"/>
      <c r="Z117" s="621"/>
      <c r="AA117" s="621"/>
      <c r="AB117" s="621"/>
      <c r="AC117" s="621"/>
      <c r="AD117" s="621"/>
      <c r="AE117" s="621"/>
      <c r="AF117" s="621"/>
      <c r="AG117" s="621"/>
      <c r="AH117" s="621"/>
      <c r="AI117" s="621"/>
      <c r="AJ117" s="621"/>
      <c r="AK117" s="621"/>
      <c r="AL117" s="621"/>
      <c r="AM117" s="621"/>
      <c r="AN117" s="621"/>
      <c r="AO117" s="621"/>
      <c r="AP117" s="621"/>
      <c r="AQ117" s="621"/>
      <c r="AR117" s="621"/>
      <c r="AS117" s="621"/>
      <c r="AT117" s="621"/>
      <c r="AU117" s="621"/>
      <c r="AV117" s="621"/>
      <c r="AW117" s="621"/>
      <c r="AX117" s="621"/>
      <c r="AY117" s="621"/>
      <c r="AZ117" s="621"/>
      <c r="BA117" s="621"/>
      <c r="BB117" s="621"/>
      <c r="BC117" s="621"/>
      <c r="BD117" s="25"/>
      <c r="BE117" s="605"/>
      <c r="BF117" s="606"/>
      <c r="BG117" s="606"/>
      <c r="BH117" s="606"/>
      <c r="BI117" s="606"/>
      <c r="BJ117" s="606"/>
      <c r="BK117" s="606"/>
      <c r="BL117" s="606"/>
      <c r="BM117" s="606"/>
      <c r="BN117" s="606"/>
      <c r="BO117" s="606"/>
      <c r="BP117" s="771"/>
      <c r="BQ117" s="772"/>
      <c r="BR117" s="772"/>
      <c r="BS117" s="772"/>
      <c r="BT117" s="772"/>
      <c r="BU117" s="772"/>
      <c r="BV117" s="772"/>
      <c r="BW117" s="772"/>
      <c r="BX117" s="772"/>
      <c r="BY117" s="772"/>
      <c r="BZ117" s="772"/>
      <c r="CA117" s="772"/>
      <c r="CB117" s="772"/>
      <c r="CC117" s="772"/>
      <c r="CD117" s="772"/>
      <c r="CE117" s="772"/>
      <c r="CF117" s="772"/>
      <c r="CG117" s="772"/>
      <c r="CH117" s="772"/>
      <c r="CI117" s="773"/>
      <c r="CJ117" s="154"/>
      <c r="CK117" s="771"/>
      <c r="CL117" s="772"/>
      <c r="CM117" s="772"/>
      <c r="CN117" s="772"/>
      <c r="CO117" s="772"/>
      <c r="CP117" s="772"/>
      <c r="CQ117" s="772"/>
      <c r="CR117" s="772"/>
      <c r="CS117" s="772"/>
      <c r="CT117" s="772"/>
      <c r="CU117" s="772"/>
      <c r="CV117" s="772"/>
      <c r="CW117" s="772"/>
      <c r="CX117" s="772"/>
      <c r="CY117" s="772"/>
      <c r="CZ117" s="772"/>
      <c r="DA117" s="772"/>
      <c r="DB117" s="772"/>
      <c r="DC117" s="772"/>
      <c r="DD117" s="773"/>
      <c r="DE117" s="771"/>
      <c r="DF117" s="772"/>
      <c r="DG117" s="772"/>
      <c r="DH117" s="772"/>
      <c r="DI117" s="772"/>
      <c r="DJ117" s="772"/>
      <c r="DK117" s="772"/>
      <c r="DL117" s="772"/>
      <c r="DM117" s="772"/>
      <c r="DN117" s="772"/>
      <c r="DO117" s="772"/>
      <c r="DP117" s="772"/>
      <c r="DQ117" s="772"/>
      <c r="DR117" s="772"/>
      <c r="DS117" s="772"/>
      <c r="DT117" s="772"/>
      <c r="DU117" s="772"/>
      <c r="DV117" s="772"/>
      <c r="DW117" s="772"/>
      <c r="DX117" s="773"/>
      <c r="DY117" s="39"/>
    </row>
    <row r="118" spans="1:129" ht="14.25" customHeight="1" hidden="1">
      <c r="A118" s="17"/>
      <c r="B118" s="572" t="s">
        <v>191</v>
      </c>
      <c r="C118" s="573"/>
      <c r="D118" s="573"/>
      <c r="E118" s="573"/>
      <c r="F118" s="573"/>
      <c r="G118" s="573"/>
      <c r="H118" s="573"/>
      <c r="I118" s="573"/>
      <c r="J118" s="573"/>
      <c r="K118" s="573"/>
      <c r="L118" s="573"/>
      <c r="M118" s="573"/>
      <c r="N118" s="573"/>
      <c r="O118" s="573"/>
      <c r="P118" s="573"/>
      <c r="Q118" s="573"/>
      <c r="R118" s="573"/>
      <c r="S118" s="573"/>
      <c r="T118" s="573"/>
      <c r="U118" s="573"/>
      <c r="V118" s="573"/>
      <c r="W118" s="573"/>
      <c r="X118" s="573"/>
      <c r="Y118" s="573"/>
      <c r="Z118" s="573"/>
      <c r="AA118" s="573"/>
      <c r="AB118" s="573"/>
      <c r="AC118" s="573"/>
      <c r="AD118" s="573"/>
      <c r="AE118" s="573"/>
      <c r="AF118" s="573"/>
      <c r="AG118" s="573"/>
      <c r="AH118" s="573"/>
      <c r="AI118" s="573"/>
      <c r="AJ118" s="573"/>
      <c r="AK118" s="573"/>
      <c r="AL118" s="573"/>
      <c r="AM118" s="573"/>
      <c r="AN118" s="573"/>
      <c r="AO118" s="573"/>
      <c r="AP118" s="573"/>
      <c r="AQ118" s="573"/>
      <c r="AR118" s="573"/>
      <c r="AS118" s="573"/>
      <c r="AT118" s="573"/>
      <c r="AU118" s="573"/>
      <c r="AV118" s="573"/>
      <c r="AW118" s="573"/>
      <c r="AX118" s="573"/>
      <c r="AY118" s="573"/>
      <c r="AZ118" s="573"/>
      <c r="BA118" s="573"/>
      <c r="BB118" s="573"/>
      <c r="BC118" s="624"/>
      <c r="BD118" s="27"/>
      <c r="BE118" s="521" t="s">
        <v>192</v>
      </c>
      <c r="BF118" s="511"/>
      <c r="BG118" s="511"/>
      <c r="BH118" s="511"/>
      <c r="BI118" s="511"/>
      <c r="BJ118" s="511"/>
      <c r="BK118" s="511"/>
      <c r="BL118" s="511"/>
      <c r="BM118" s="511"/>
      <c r="BN118" s="511"/>
      <c r="BO118" s="511"/>
      <c r="BP118" s="518"/>
      <c r="BQ118" s="519"/>
      <c r="BR118" s="519"/>
      <c r="BS118" s="519"/>
      <c r="BT118" s="519"/>
      <c r="BU118" s="519"/>
      <c r="BV118" s="519"/>
      <c r="BW118" s="519"/>
      <c r="BX118" s="519"/>
      <c r="BY118" s="519"/>
      <c r="BZ118" s="519"/>
      <c r="CA118" s="519"/>
      <c r="CB118" s="519"/>
      <c r="CC118" s="519"/>
      <c r="CD118" s="519"/>
      <c r="CE118" s="519"/>
      <c r="CF118" s="519"/>
      <c r="CG118" s="519"/>
      <c r="CH118" s="519"/>
      <c r="CI118" s="520"/>
      <c r="CJ118" s="16"/>
      <c r="CK118" s="518">
        <v>0</v>
      </c>
      <c r="CL118" s="519"/>
      <c r="CM118" s="519"/>
      <c r="CN118" s="519"/>
      <c r="CO118" s="519"/>
      <c r="CP118" s="519"/>
      <c r="CQ118" s="519"/>
      <c r="CR118" s="519"/>
      <c r="CS118" s="519"/>
      <c r="CT118" s="519"/>
      <c r="CU118" s="519"/>
      <c r="CV118" s="519"/>
      <c r="CW118" s="519"/>
      <c r="CX118" s="519"/>
      <c r="CY118" s="519"/>
      <c r="CZ118" s="519"/>
      <c r="DA118" s="519"/>
      <c r="DB118" s="519"/>
      <c r="DC118" s="519"/>
      <c r="DD118" s="520"/>
      <c r="DE118" s="518">
        <v>0</v>
      </c>
      <c r="DF118" s="519"/>
      <c r="DG118" s="519"/>
      <c r="DH118" s="519"/>
      <c r="DI118" s="519"/>
      <c r="DJ118" s="519"/>
      <c r="DK118" s="519"/>
      <c r="DL118" s="519"/>
      <c r="DM118" s="519"/>
      <c r="DN118" s="519"/>
      <c r="DO118" s="519"/>
      <c r="DP118" s="519"/>
      <c r="DQ118" s="519"/>
      <c r="DR118" s="519"/>
      <c r="DS118" s="519"/>
      <c r="DT118" s="519"/>
      <c r="DU118" s="519"/>
      <c r="DV118" s="519"/>
      <c r="DW118" s="519"/>
      <c r="DX118" s="520"/>
      <c r="DY118" s="39"/>
    </row>
    <row r="119" spans="1:129" ht="25.5" customHeight="1">
      <c r="A119" s="17"/>
      <c r="B119" s="617" t="s">
        <v>193</v>
      </c>
      <c r="C119" s="618"/>
      <c r="D119" s="618"/>
      <c r="E119" s="618"/>
      <c r="F119" s="618"/>
      <c r="G119" s="618"/>
      <c r="H119" s="618"/>
      <c r="I119" s="618"/>
      <c r="J119" s="618"/>
      <c r="K119" s="618"/>
      <c r="L119" s="618"/>
      <c r="M119" s="618"/>
      <c r="N119" s="618"/>
      <c r="O119" s="618"/>
      <c r="P119" s="618"/>
      <c r="Q119" s="618"/>
      <c r="R119" s="618"/>
      <c r="S119" s="618"/>
      <c r="T119" s="618"/>
      <c r="U119" s="618"/>
      <c r="V119" s="618"/>
      <c r="W119" s="618"/>
      <c r="X119" s="618"/>
      <c r="Y119" s="618"/>
      <c r="Z119" s="618"/>
      <c r="AA119" s="618"/>
      <c r="AB119" s="618"/>
      <c r="AC119" s="618"/>
      <c r="AD119" s="618"/>
      <c r="AE119" s="618"/>
      <c r="AF119" s="618"/>
      <c r="AG119" s="618"/>
      <c r="AH119" s="618"/>
      <c r="AI119" s="618"/>
      <c r="AJ119" s="618"/>
      <c r="AK119" s="618"/>
      <c r="AL119" s="618"/>
      <c r="AM119" s="618"/>
      <c r="AN119" s="618"/>
      <c r="AO119" s="618"/>
      <c r="AP119" s="618"/>
      <c r="AQ119" s="618"/>
      <c r="AR119" s="618"/>
      <c r="AS119" s="618"/>
      <c r="AT119" s="618"/>
      <c r="AU119" s="618"/>
      <c r="AV119" s="618"/>
      <c r="AW119" s="618"/>
      <c r="AX119" s="618"/>
      <c r="AY119" s="618"/>
      <c r="AZ119" s="618"/>
      <c r="BA119" s="618"/>
      <c r="BB119" s="618"/>
      <c r="BC119" s="618"/>
      <c r="BD119" s="27"/>
      <c r="BE119" s="521" t="s">
        <v>194</v>
      </c>
      <c r="BF119" s="511"/>
      <c r="BG119" s="511"/>
      <c r="BH119" s="511"/>
      <c r="BI119" s="511"/>
      <c r="BJ119" s="511"/>
      <c r="BK119" s="511"/>
      <c r="BL119" s="511"/>
      <c r="BM119" s="511"/>
      <c r="BN119" s="511"/>
      <c r="BO119" s="511"/>
      <c r="BP119" s="591">
        <v>332753</v>
      </c>
      <c r="BQ119" s="592"/>
      <c r="BR119" s="592"/>
      <c r="BS119" s="592"/>
      <c r="BT119" s="592"/>
      <c r="BU119" s="592"/>
      <c r="BV119" s="592"/>
      <c r="BW119" s="592"/>
      <c r="BX119" s="592"/>
      <c r="BY119" s="592"/>
      <c r="BZ119" s="592"/>
      <c r="CA119" s="592"/>
      <c r="CB119" s="592"/>
      <c r="CC119" s="592"/>
      <c r="CD119" s="592"/>
      <c r="CE119" s="592"/>
      <c r="CF119" s="592"/>
      <c r="CG119" s="592"/>
      <c r="CH119" s="592"/>
      <c r="CI119" s="593"/>
      <c r="CJ119" s="46"/>
      <c r="CK119" s="516">
        <v>336854</v>
      </c>
      <c r="CL119" s="517"/>
      <c r="CM119" s="517"/>
      <c r="CN119" s="517"/>
      <c r="CO119" s="517"/>
      <c r="CP119" s="517"/>
      <c r="CQ119" s="517"/>
      <c r="CR119" s="517"/>
      <c r="CS119" s="517"/>
      <c r="CT119" s="517"/>
      <c r="CU119" s="517"/>
      <c r="CV119" s="517"/>
      <c r="CW119" s="517"/>
      <c r="CX119" s="517"/>
      <c r="CY119" s="517"/>
      <c r="CZ119" s="517"/>
      <c r="DA119" s="517"/>
      <c r="DB119" s="517"/>
      <c r="DC119" s="517"/>
      <c r="DD119" s="510"/>
      <c r="DE119" s="592">
        <v>54286</v>
      </c>
      <c r="DF119" s="592"/>
      <c r="DG119" s="592"/>
      <c r="DH119" s="592"/>
      <c r="DI119" s="592"/>
      <c r="DJ119" s="592"/>
      <c r="DK119" s="592"/>
      <c r="DL119" s="592"/>
      <c r="DM119" s="592"/>
      <c r="DN119" s="592"/>
      <c r="DO119" s="592"/>
      <c r="DP119" s="592"/>
      <c r="DQ119" s="592"/>
      <c r="DR119" s="592"/>
      <c r="DS119" s="592"/>
      <c r="DT119" s="592"/>
      <c r="DU119" s="592"/>
      <c r="DV119" s="592"/>
      <c r="DW119" s="592"/>
      <c r="DX119" s="593"/>
      <c r="DY119" s="39"/>
    </row>
    <row r="120" spans="1:129" ht="12.75" customHeight="1">
      <c r="A120" s="17"/>
      <c r="B120" s="554" t="s">
        <v>195</v>
      </c>
      <c r="C120" s="555"/>
      <c r="D120" s="555"/>
      <c r="E120" s="555"/>
      <c r="F120" s="555"/>
      <c r="G120" s="555"/>
      <c r="H120" s="555"/>
      <c r="I120" s="555"/>
      <c r="J120" s="555"/>
      <c r="K120" s="555"/>
      <c r="L120" s="555"/>
      <c r="M120" s="555"/>
      <c r="N120" s="555"/>
      <c r="O120" s="555"/>
      <c r="P120" s="555"/>
      <c r="Q120" s="555"/>
      <c r="R120" s="555"/>
      <c r="S120" s="555"/>
      <c r="T120" s="555"/>
      <c r="U120" s="555"/>
      <c r="V120" s="555"/>
      <c r="W120" s="555"/>
      <c r="X120" s="555"/>
      <c r="Y120" s="555"/>
      <c r="Z120" s="555"/>
      <c r="AA120" s="555"/>
      <c r="AB120" s="555"/>
      <c r="AC120" s="555"/>
      <c r="AD120" s="555"/>
      <c r="AE120" s="555"/>
      <c r="AF120" s="555"/>
      <c r="AG120" s="555"/>
      <c r="AH120" s="555"/>
      <c r="AI120" s="555"/>
      <c r="AJ120" s="555"/>
      <c r="AK120" s="555"/>
      <c r="AL120" s="555"/>
      <c r="AM120" s="555"/>
      <c r="AN120" s="555"/>
      <c r="AO120" s="555"/>
      <c r="AP120" s="555"/>
      <c r="AQ120" s="555"/>
      <c r="AR120" s="555"/>
      <c r="AS120" s="555"/>
      <c r="AT120" s="555"/>
      <c r="AU120" s="555"/>
      <c r="AV120" s="555"/>
      <c r="AW120" s="555"/>
      <c r="AX120" s="555"/>
      <c r="AY120" s="555"/>
      <c r="AZ120" s="555"/>
      <c r="BA120" s="555"/>
      <c r="BB120" s="555"/>
      <c r="BC120" s="555"/>
      <c r="BD120" s="27"/>
      <c r="BE120" s="521" t="s">
        <v>196</v>
      </c>
      <c r="BF120" s="511"/>
      <c r="BG120" s="511"/>
      <c r="BH120" s="511"/>
      <c r="BI120" s="511"/>
      <c r="BJ120" s="511"/>
      <c r="BK120" s="511"/>
      <c r="BL120" s="511"/>
      <c r="BM120" s="511"/>
      <c r="BN120" s="511"/>
      <c r="BO120" s="511"/>
      <c r="BP120" s="591">
        <v>8332</v>
      </c>
      <c r="BQ120" s="592"/>
      <c r="BR120" s="592"/>
      <c r="BS120" s="592"/>
      <c r="BT120" s="592"/>
      <c r="BU120" s="592"/>
      <c r="BV120" s="592"/>
      <c r="BW120" s="592"/>
      <c r="BX120" s="592"/>
      <c r="BY120" s="592"/>
      <c r="BZ120" s="592"/>
      <c r="CA120" s="592"/>
      <c r="CB120" s="592"/>
      <c r="CC120" s="592"/>
      <c r="CD120" s="592"/>
      <c r="CE120" s="592"/>
      <c r="CF120" s="592"/>
      <c r="CG120" s="592"/>
      <c r="CH120" s="592"/>
      <c r="CI120" s="593"/>
      <c r="CJ120" s="47"/>
      <c r="CK120" s="516">
        <v>77692</v>
      </c>
      <c r="CL120" s="517"/>
      <c r="CM120" s="517"/>
      <c r="CN120" s="517"/>
      <c r="CO120" s="517"/>
      <c r="CP120" s="517"/>
      <c r="CQ120" s="517"/>
      <c r="CR120" s="517"/>
      <c r="CS120" s="517"/>
      <c r="CT120" s="517"/>
      <c r="CU120" s="517"/>
      <c r="CV120" s="517"/>
      <c r="CW120" s="517"/>
      <c r="CX120" s="517"/>
      <c r="CY120" s="517"/>
      <c r="CZ120" s="517"/>
      <c r="DA120" s="517"/>
      <c r="DB120" s="517"/>
      <c r="DC120" s="517"/>
      <c r="DD120" s="510"/>
      <c r="DE120" s="592">
        <v>29319</v>
      </c>
      <c r="DF120" s="592"/>
      <c r="DG120" s="592"/>
      <c r="DH120" s="592"/>
      <c r="DI120" s="592"/>
      <c r="DJ120" s="592"/>
      <c r="DK120" s="592"/>
      <c r="DL120" s="592"/>
      <c r="DM120" s="592"/>
      <c r="DN120" s="592"/>
      <c r="DO120" s="592"/>
      <c r="DP120" s="592"/>
      <c r="DQ120" s="592"/>
      <c r="DR120" s="592"/>
      <c r="DS120" s="592"/>
      <c r="DT120" s="592"/>
      <c r="DU120" s="592"/>
      <c r="DV120" s="592"/>
      <c r="DW120" s="592"/>
      <c r="DX120" s="593"/>
      <c r="DY120" s="39"/>
    </row>
    <row r="121" spans="1:129" ht="12.75">
      <c r="A121" s="17"/>
      <c r="B121" s="554" t="s">
        <v>197</v>
      </c>
      <c r="C121" s="555"/>
      <c r="D121" s="555"/>
      <c r="E121" s="555"/>
      <c r="F121" s="555"/>
      <c r="G121" s="555"/>
      <c r="H121" s="555"/>
      <c r="I121" s="555"/>
      <c r="J121" s="555"/>
      <c r="K121" s="555"/>
      <c r="L121" s="555"/>
      <c r="M121" s="555"/>
      <c r="N121" s="555"/>
      <c r="O121" s="555"/>
      <c r="P121" s="555"/>
      <c r="Q121" s="555"/>
      <c r="R121" s="555"/>
      <c r="S121" s="555"/>
      <c r="T121" s="555"/>
      <c r="U121" s="555"/>
      <c r="V121" s="555"/>
      <c r="W121" s="555"/>
      <c r="X121" s="555"/>
      <c r="Y121" s="555"/>
      <c r="Z121" s="555"/>
      <c r="AA121" s="555"/>
      <c r="AB121" s="555"/>
      <c r="AC121" s="555"/>
      <c r="AD121" s="555"/>
      <c r="AE121" s="555"/>
      <c r="AF121" s="555"/>
      <c r="AG121" s="555"/>
      <c r="AH121" s="555"/>
      <c r="AI121" s="555"/>
      <c r="AJ121" s="555"/>
      <c r="AK121" s="555"/>
      <c r="AL121" s="555"/>
      <c r="AM121" s="555"/>
      <c r="AN121" s="555"/>
      <c r="AO121" s="555"/>
      <c r="AP121" s="555"/>
      <c r="AQ121" s="555"/>
      <c r="AR121" s="555"/>
      <c r="AS121" s="555"/>
      <c r="AT121" s="555"/>
      <c r="AU121" s="555"/>
      <c r="AV121" s="555"/>
      <c r="AW121" s="555"/>
      <c r="AX121" s="555"/>
      <c r="AY121" s="555"/>
      <c r="AZ121" s="555"/>
      <c r="BA121" s="555"/>
      <c r="BB121" s="555"/>
      <c r="BC121" s="555"/>
      <c r="BD121" s="27"/>
      <c r="BE121" s="521" t="s">
        <v>198</v>
      </c>
      <c r="BF121" s="511"/>
      <c r="BG121" s="511"/>
      <c r="BH121" s="511"/>
      <c r="BI121" s="511"/>
      <c r="BJ121" s="511"/>
      <c r="BK121" s="511"/>
      <c r="BL121" s="511"/>
      <c r="BM121" s="511"/>
      <c r="BN121" s="511"/>
      <c r="BO121" s="511"/>
      <c r="BP121" s="646">
        <v>54</v>
      </c>
      <c r="BQ121" s="630"/>
      <c r="BR121" s="630"/>
      <c r="BS121" s="630"/>
      <c r="BT121" s="630"/>
      <c r="BU121" s="630"/>
      <c r="BV121" s="630"/>
      <c r="BW121" s="630"/>
      <c r="BX121" s="630"/>
      <c r="BY121" s="630"/>
      <c r="BZ121" s="630"/>
      <c r="CA121" s="630"/>
      <c r="CB121" s="630"/>
      <c r="CC121" s="630"/>
      <c r="CD121" s="630"/>
      <c r="CE121" s="630"/>
      <c r="CF121" s="630"/>
      <c r="CG121" s="630"/>
      <c r="CH121" s="630"/>
      <c r="CI121" s="631"/>
      <c r="CJ121" s="48"/>
      <c r="CK121" s="516">
        <v>59</v>
      </c>
      <c r="CL121" s="517"/>
      <c r="CM121" s="517"/>
      <c r="CN121" s="517"/>
      <c r="CO121" s="517"/>
      <c r="CP121" s="517"/>
      <c r="CQ121" s="517"/>
      <c r="CR121" s="517"/>
      <c r="CS121" s="517"/>
      <c r="CT121" s="517"/>
      <c r="CU121" s="517"/>
      <c r="CV121" s="517"/>
      <c r="CW121" s="517"/>
      <c r="CX121" s="517"/>
      <c r="CY121" s="517"/>
      <c r="CZ121" s="517"/>
      <c r="DA121" s="517"/>
      <c r="DB121" s="517"/>
      <c r="DC121" s="517"/>
      <c r="DD121" s="510"/>
      <c r="DE121" s="630">
        <v>92</v>
      </c>
      <c r="DF121" s="630"/>
      <c r="DG121" s="630"/>
      <c r="DH121" s="630"/>
      <c r="DI121" s="630"/>
      <c r="DJ121" s="630"/>
      <c r="DK121" s="630"/>
      <c r="DL121" s="630"/>
      <c r="DM121" s="630"/>
      <c r="DN121" s="630"/>
      <c r="DO121" s="630"/>
      <c r="DP121" s="630"/>
      <c r="DQ121" s="630"/>
      <c r="DR121" s="630"/>
      <c r="DS121" s="630"/>
      <c r="DT121" s="630"/>
      <c r="DU121" s="630"/>
      <c r="DV121" s="630"/>
      <c r="DW121" s="630"/>
      <c r="DX121" s="631"/>
      <c r="DY121" s="39"/>
    </row>
    <row r="122" spans="1:129" ht="12.75" customHeight="1">
      <c r="A122" s="17">
        <v>5800</v>
      </c>
      <c r="B122" s="617" t="s">
        <v>199</v>
      </c>
      <c r="C122" s="618"/>
      <c r="D122" s="618"/>
      <c r="E122" s="618"/>
      <c r="F122" s="618"/>
      <c r="G122" s="618"/>
      <c r="H122" s="618"/>
      <c r="I122" s="618"/>
      <c r="J122" s="618"/>
      <c r="K122" s="618"/>
      <c r="L122" s="618"/>
      <c r="M122" s="618"/>
      <c r="N122" s="618"/>
      <c r="O122" s="618"/>
      <c r="P122" s="618"/>
      <c r="Q122" s="618"/>
      <c r="R122" s="618"/>
      <c r="S122" s="618"/>
      <c r="T122" s="618"/>
      <c r="U122" s="618"/>
      <c r="V122" s="618"/>
      <c r="W122" s="618"/>
      <c r="X122" s="618"/>
      <c r="Y122" s="618"/>
      <c r="Z122" s="618"/>
      <c r="AA122" s="618"/>
      <c r="AB122" s="618"/>
      <c r="AC122" s="618"/>
      <c r="AD122" s="618"/>
      <c r="AE122" s="618"/>
      <c r="AF122" s="618"/>
      <c r="AG122" s="618"/>
      <c r="AH122" s="618"/>
      <c r="AI122" s="618"/>
      <c r="AJ122" s="618"/>
      <c r="AK122" s="618"/>
      <c r="AL122" s="618"/>
      <c r="AM122" s="618"/>
      <c r="AN122" s="618"/>
      <c r="AO122" s="618"/>
      <c r="AP122" s="618"/>
      <c r="AQ122" s="618"/>
      <c r="AR122" s="618"/>
      <c r="AS122" s="618"/>
      <c r="AT122" s="618"/>
      <c r="AU122" s="618"/>
      <c r="AV122" s="618"/>
      <c r="AW122" s="618"/>
      <c r="AX122" s="618"/>
      <c r="AY122" s="618"/>
      <c r="AZ122" s="618"/>
      <c r="BA122" s="618"/>
      <c r="BB122" s="618"/>
      <c r="BC122" s="618"/>
      <c r="BD122" s="27"/>
      <c r="BE122" s="521" t="s">
        <v>200</v>
      </c>
      <c r="BF122" s="511"/>
      <c r="BG122" s="511"/>
      <c r="BH122" s="511"/>
      <c r="BI122" s="511"/>
      <c r="BJ122" s="511"/>
      <c r="BK122" s="511"/>
      <c r="BL122" s="511"/>
      <c r="BM122" s="511"/>
      <c r="BN122" s="511"/>
      <c r="BO122" s="511"/>
      <c r="BP122" s="646">
        <v>9370</v>
      </c>
      <c r="BQ122" s="630"/>
      <c r="BR122" s="630"/>
      <c r="BS122" s="630"/>
      <c r="BT122" s="630"/>
      <c r="BU122" s="630"/>
      <c r="BV122" s="630"/>
      <c r="BW122" s="630"/>
      <c r="BX122" s="630"/>
      <c r="BY122" s="630"/>
      <c r="BZ122" s="630"/>
      <c r="CA122" s="630"/>
      <c r="CB122" s="630"/>
      <c r="CC122" s="630"/>
      <c r="CD122" s="630"/>
      <c r="CE122" s="630"/>
      <c r="CF122" s="630"/>
      <c r="CG122" s="630"/>
      <c r="CH122" s="630"/>
      <c r="CI122" s="631"/>
      <c r="CJ122" s="48"/>
      <c r="CK122" s="516">
        <v>13421</v>
      </c>
      <c r="CL122" s="517"/>
      <c r="CM122" s="517"/>
      <c r="CN122" s="517"/>
      <c r="CO122" s="517"/>
      <c r="CP122" s="517"/>
      <c r="CQ122" s="517"/>
      <c r="CR122" s="517"/>
      <c r="CS122" s="517"/>
      <c r="CT122" s="517"/>
      <c r="CU122" s="517"/>
      <c r="CV122" s="517"/>
      <c r="CW122" s="517"/>
      <c r="CX122" s="517"/>
      <c r="CY122" s="517"/>
      <c r="CZ122" s="517"/>
      <c r="DA122" s="517"/>
      <c r="DB122" s="517"/>
      <c r="DC122" s="517"/>
      <c r="DD122" s="510"/>
      <c r="DE122" s="630">
        <v>17365</v>
      </c>
      <c r="DF122" s="630"/>
      <c r="DG122" s="630"/>
      <c r="DH122" s="630"/>
      <c r="DI122" s="630"/>
      <c r="DJ122" s="630"/>
      <c r="DK122" s="630"/>
      <c r="DL122" s="630"/>
      <c r="DM122" s="630"/>
      <c r="DN122" s="630"/>
      <c r="DO122" s="630"/>
      <c r="DP122" s="630"/>
      <c r="DQ122" s="630"/>
      <c r="DR122" s="630"/>
      <c r="DS122" s="630"/>
      <c r="DT122" s="630"/>
      <c r="DU122" s="630"/>
      <c r="DV122" s="630"/>
      <c r="DW122" s="630"/>
      <c r="DX122" s="631"/>
      <c r="DY122" s="39"/>
    </row>
    <row r="123" spans="1:129" ht="12.75" customHeight="1">
      <c r="A123" s="17">
        <v>5810</v>
      </c>
      <c r="B123" s="554" t="s">
        <v>201</v>
      </c>
      <c r="C123" s="555"/>
      <c r="D123" s="555"/>
      <c r="E123" s="555"/>
      <c r="F123" s="555"/>
      <c r="G123" s="555"/>
      <c r="H123" s="555"/>
      <c r="I123" s="555"/>
      <c r="J123" s="555"/>
      <c r="K123" s="555"/>
      <c r="L123" s="555"/>
      <c r="M123" s="555"/>
      <c r="N123" s="555"/>
      <c r="O123" s="555"/>
      <c r="P123" s="555"/>
      <c r="Q123" s="555"/>
      <c r="R123" s="555"/>
      <c r="S123" s="555"/>
      <c r="T123" s="555"/>
      <c r="U123" s="555"/>
      <c r="V123" s="555"/>
      <c r="W123" s="555"/>
      <c r="X123" s="555"/>
      <c r="Y123" s="555"/>
      <c r="Z123" s="555"/>
      <c r="AA123" s="555"/>
      <c r="AB123" s="555"/>
      <c r="AC123" s="555"/>
      <c r="AD123" s="555"/>
      <c r="AE123" s="555"/>
      <c r="AF123" s="555"/>
      <c r="AG123" s="555"/>
      <c r="AH123" s="555"/>
      <c r="AI123" s="555"/>
      <c r="AJ123" s="555"/>
      <c r="AK123" s="555"/>
      <c r="AL123" s="555"/>
      <c r="AM123" s="555"/>
      <c r="AN123" s="555"/>
      <c r="AO123" s="555"/>
      <c r="AP123" s="555"/>
      <c r="AQ123" s="555"/>
      <c r="AR123" s="555"/>
      <c r="AS123" s="555"/>
      <c r="AT123" s="555"/>
      <c r="AU123" s="555"/>
      <c r="AV123" s="555"/>
      <c r="AW123" s="555"/>
      <c r="AX123" s="555"/>
      <c r="AY123" s="555"/>
      <c r="AZ123" s="555"/>
      <c r="BA123" s="555"/>
      <c r="BB123" s="555"/>
      <c r="BC123" s="555"/>
      <c r="BD123" s="27"/>
      <c r="BE123" s="521" t="s">
        <v>202</v>
      </c>
      <c r="BF123" s="511"/>
      <c r="BG123" s="511"/>
      <c r="BH123" s="511"/>
      <c r="BI123" s="511"/>
      <c r="BJ123" s="511"/>
      <c r="BK123" s="511"/>
      <c r="BL123" s="511"/>
      <c r="BM123" s="511"/>
      <c r="BN123" s="511"/>
      <c r="BO123" s="511"/>
      <c r="BP123" s="646">
        <v>882082</v>
      </c>
      <c r="BQ123" s="630"/>
      <c r="BR123" s="630"/>
      <c r="BS123" s="630"/>
      <c r="BT123" s="630"/>
      <c r="BU123" s="630"/>
      <c r="BV123" s="630"/>
      <c r="BW123" s="630"/>
      <c r="BX123" s="630"/>
      <c r="BY123" s="630"/>
      <c r="BZ123" s="630"/>
      <c r="CA123" s="630"/>
      <c r="CB123" s="630"/>
      <c r="CC123" s="630"/>
      <c r="CD123" s="630"/>
      <c r="CE123" s="630"/>
      <c r="CF123" s="630"/>
      <c r="CG123" s="630"/>
      <c r="CH123" s="630"/>
      <c r="CI123" s="631"/>
      <c r="CJ123" s="48"/>
      <c r="CK123" s="516">
        <v>643929</v>
      </c>
      <c r="CL123" s="517"/>
      <c r="CM123" s="517"/>
      <c r="CN123" s="517"/>
      <c r="CO123" s="517"/>
      <c r="CP123" s="517"/>
      <c r="CQ123" s="517"/>
      <c r="CR123" s="517"/>
      <c r="CS123" s="517"/>
      <c r="CT123" s="517"/>
      <c r="CU123" s="517"/>
      <c r="CV123" s="517"/>
      <c r="CW123" s="517"/>
      <c r="CX123" s="517"/>
      <c r="CY123" s="517"/>
      <c r="CZ123" s="517"/>
      <c r="DA123" s="517"/>
      <c r="DB123" s="517"/>
      <c r="DC123" s="517"/>
      <c r="DD123" s="510"/>
      <c r="DE123" s="630">
        <v>1186623</v>
      </c>
      <c r="DF123" s="630"/>
      <c r="DG123" s="630"/>
      <c r="DH123" s="630"/>
      <c r="DI123" s="630"/>
      <c r="DJ123" s="630"/>
      <c r="DK123" s="630"/>
      <c r="DL123" s="630"/>
      <c r="DM123" s="630"/>
      <c r="DN123" s="630"/>
      <c r="DO123" s="630"/>
      <c r="DP123" s="630"/>
      <c r="DQ123" s="630"/>
      <c r="DR123" s="630"/>
      <c r="DS123" s="630"/>
      <c r="DT123" s="630"/>
      <c r="DU123" s="630"/>
      <c r="DV123" s="630"/>
      <c r="DW123" s="630"/>
      <c r="DX123" s="631"/>
      <c r="DY123" s="39"/>
    </row>
    <row r="124" spans="1:129" ht="14.25" customHeight="1">
      <c r="A124" s="17"/>
      <c r="B124" s="554" t="s">
        <v>203</v>
      </c>
      <c r="C124" s="555"/>
      <c r="D124" s="555"/>
      <c r="E124" s="555"/>
      <c r="F124" s="555"/>
      <c r="G124" s="555"/>
      <c r="H124" s="555"/>
      <c r="I124" s="555"/>
      <c r="J124" s="555"/>
      <c r="K124" s="555"/>
      <c r="L124" s="555"/>
      <c r="M124" s="555"/>
      <c r="N124" s="555"/>
      <c r="O124" s="555"/>
      <c r="P124" s="555"/>
      <c r="Q124" s="555"/>
      <c r="R124" s="555"/>
      <c r="S124" s="555"/>
      <c r="T124" s="555"/>
      <c r="U124" s="555"/>
      <c r="V124" s="555"/>
      <c r="W124" s="555"/>
      <c r="X124" s="555"/>
      <c r="Y124" s="555"/>
      <c r="Z124" s="555"/>
      <c r="AA124" s="555"/>
      <c r="AB124" s="555"/>
      <c r="AC124" s="555"/>
      <c r="AD124" s="555"/>
      <c r="AE124" s="555"/>
      <c r="AF124" s="555"/>
      <c r="AG124" s="555"/>
      <c r="AH124" s="555"/>
      <c r="AI124" s="555"/>
      <c r="AJ124" s="555"/>
      <c r="AK124" s="555"/>
      <c r="AL124" s="555"/>
      <c r="AM124" s="555"/>
      <c r="AN124" s="555"/>
      <c r="AO124" s="555"/>
      <c r="AP124" s="555"/>
      <c r="AQ124" s="555"/>
      <c r="AR124" s="555"/>
      <c r="AS124" s="555"/>
      <c r="AT124" s="555"/>
      <c r="AU124" s="555"/>
      <c r="AV124" s="555"/>
      <c r="AW124" s="555"/>
      <c r="AX124" s="555"/>
      <c r="AY124" s="555"/>
      <c r="AZ124" s="555"/>
      <c r="BA124" s="555"/>
      <c r="BB124" s="555"/>
      <c r="BC124" s="555"/>
      <c r="BD124" s="27"/>
      <c r="BE124" s="521" t="s">
        <v>204</v>
      </c>
      <c r="BF124" s="511"/>
      <c r="BG124" s="511"/>
      <c r="BH124" s="511"/>
      <c r="BI124" s="511"/>
      <c r="BJ124" s="511"/>
      <c r="BK124" s="511"/>
      <c r="BL124" s="511"/>
      <c r="BM124" s="511"/>
      <c r="BN124" s="511"/>
      <c r="BO124" s="511"/>
      <c r="BP124" s="646">
        <v>831</v>
      </c>
      <c r="BQ124" s="630"/>
      <c r="BR124" s="630"/>
      <c r="BS124" s="630"/>
      <c r="BT124" s="630"/>
      <c r="BU124" s="630"/>
      <c r="BV124" s="630"/>
      <c r="BW124" s="630"/>
      <c r="BX124" s="630"/>
      <c r="BY124" s="630"/>
      <c r="BZ124" s="630"/>
      <c r="CA124" s="630"/>
      <c r="CB124" s="630"/>
      <c r="CC124" s="630"/>
      <c r="CD124" s="630"/>
      <c r="CE124" s="630"/>
      <c r="CF124" s="630"/>
      <c r="CG124" s="630"/>
      <c r="CH124" s="630"/>
      <c r="CI124" s="631"/>
      <c r="CJ124" s="49"/>
      <c r="CK124" s="516">
        <v>765</v>
      </c>
      <c r="CL124" s="517"/>
      <c r="CM124" s="517"/>
      <c r="CN124" s="517"/>
      <c r="CO124" s="517"/>
      <c r="CP124" s="517"/>
      <c r="CQ124" s="517"/>
      <c r="CR124" s="517"/>
      <c r="CS124" s="517"/>
      <c r="CT124" s="517"/>
      <c r="CU124" s="517"/>
      <c r="CV124" s="517"/>
      <c r="CW124" s="517"/>
      <c r="CX124" s="517"/>
      <c r="CY124" s="517"/>
      <c r="CZ124" s="517"/>
      <c r="DA124" s="517"/>
      <c r="DB124" s="517"/>
      <c r="DC124" s="517"/>
      <c r="DD124" s="510"/>
      <c r="DE124" s="630">
        <v>699</v>
      </c>
      <c r="DF124" s="630"/>
      <c r="DG124" s="630"/>
      <c r="DH124" s="630"/>
      <c r="DI124" s="630"/>
      <c r="DJ124" s="630"/>
      <c r="DK124" s="630"/>
      <c r="DL124" s="630"/>
      <c r="DM124" s="630"/>
      <c r="DN124" s="630"/>
      <c r="DO124" s="630"/>
      <c r="DP124" s="630"/>
      <c r="DQ124" s="630"/>
      <c r="DR124" s="630"/>
      <c r="DS124" s="630"/>
      <c r="DT124" s="630"/>
      <c r="DU124" s="630"/>
      <c r="DV124" s="630"/>
      <c r="DW124" s="630"/>
      <c r="DX124" s="631"/>
      <c r="DY124" s="39"/>
    </row>
    <row r="125" spans="1:129" ht="28.5" customHeight="1">
      <c r="A125" s="17"/>
      <c r="B125" s="554" t="s">
        <v>709</v>
      </c>
      <c r="C125" s="555"/>
      <c r="D125" s="555"/>
      <c r="E125" s="555"/>
      <c r="F125" s="555"/>
      <c r="G125" s="555"/>
      <c r="H125" s="555"/>
      <c r="I125" s="555"/>
      <c r="J125" s="555"/>
      <c r="K125" s="555"/>
      <c r="L125" s="555"/>
      <c r="M125" s="555"/>
      <c r="N125" s="555"/>
      <c r="O125" s="555"/>
      <c r="P125" s="555"/>
      <c r="Q125" s="555"/>
      <c r="R125" s="555"/>
      <c r="S125" s="555"/>
      <c r="T125" s="555"/>
      <c r="U125" s="555"/>
      <c r="V125" s="555"/>
      <c r="W125" s="555"/>
      <c r="X125" s="555"/>
      <c r="Y125" s="555"/>
      <c r="Z125" s="555"/>
      <c r="AA125" s="555"/>
      <c r="AB125" s="555"/>
      <c r="AC125" s="555"/>
      <c r="AD125" s="555"/>
      <c r="AE125" s="555"/>
      <c r="AF125" s="555"/>
      <c r="AG125" s="555"/>
      <c r="AH125" s="555"/>
      <c r="AI125" s="555"/>
      <c r="AJ125" s="555"/>
      <c r="AK125" s="555"/>
      <c r="AL125" s="555"/>
      <c r="AM125" s="555"/>
      <c r="AN125" s="555"/>
      <c r="AO125" s="555"/>
      <c r="AP125" s="555"/>
      <c r="AQ125" s="555"/>
      <c r="AR125" s="555"/>
      <c r="AS125" s="555"/>
      <c r="AT125" s="555"/>
      <c r="AU125" s="555"/>
      <c r="AV125" s="555"/>
      <c r="AW125" s="555"/>
      <c r="AX125" s="555"/>
      <c r="AY125" s="555"/>
      <c r="AZ125" s="555"/>
      <c r="BA125" s="555"/>
      <c r="BB125" s="555"/>
      <c r="BC125" s="555"/>
      <c r="BD125" s="27"/>
      <c r="BE125" s="521" t="s">
        <v>708</v>
      </c>
      <c r="BF125" s="511"/>
      <c r="BG125" s="511"/>
      <c r="BH125" s="511"/>
      <c r="BI125" s="511"/>
      <c r="BJ125" s="511"/>
      <c r="BK125" s="511"/>
      <c r="BL125" s="511"/>
      <c r="BM125" s="511"/>
      <c r="BN125" s="511"/>
      <c r="BO125" s="511"/>
      <c r="BP125" s="646">
        <v>511</v>
      </c>
      <c r="BQ125" s="630"/>
      <c r="BR125" s="630"/>
      <c r="BS125" s="630"/>
      <c r="BT125" s="630"/>
      <c r="BU125" s="630"/>
      <c r="BV125" s="630"/>
      <c r="BW125" s="630"/>
      <c r="BX125" s="630"/>
      <c r="BY125" s="630"/>
      <c r="BZ125" s="630"/>
      <c r="CA125" s="630"/>
      <c r="CB125" s="630"/>
      <c r="CC125" s="630"/>
      <c r="CD125" s="630"/>
      <c r="CE125" s="630"/>
      <c r="CF125" s="630"/>
      <c r="CG125" s="630"/>
      <c r="CH125" s="630"/>
      <c r="CI125" s="631"/>
      <c r="CJ125" s="16"/>
      <c r="CK125" s="518">
        <v>0</v>
      </c>
      <c r="CL125" s="519"/>
      <c r="CM125" s="519"/>
      <c r="CN125" s="519"/>
      <c r="CO125" s="519"/>
      <c r="CP125" s="519"/>
      <c r="CQ125" s="519"/>
      <c r="CR125" s="519"/>
      <c r="CS125" s="519"/>
      <c r="CT125" s="519"/>
      <c r="CU125" s="519"/>
      <c r="CV125" s="519"/>
      <c r="CW125" s="519"/>
      <c r="CX125" s="519"/>
      <c r="CY125" s="519"/>
      <c r="CZ125" s="519"/>
      <c r="DA125" s="519"/>
      <c r="DB125" s="519"/>
      <c r="DC125" s="519"/>
      <c r="DD125" s="520"/>
      <c r="DE125" s="518">
        <v>0</v>
      </c>
      <c r="DF125" s="519"/>
      <c r="DG125" s="519"/>
      <c r="DH125" s="519"/>
      <c r="DI125" s="519"/>
      <c r="DJ125" s="519"/>
      <c r="DK125" s="519"/>
      <c r="DL125" s="519"/>
      <c r="DM125" s="519"/>
      <c r="DN125" s="519"/>
      <c r="DO125" s="519"/>
      <c r="DP125" s="519"/>
      <c r="DQ125" s="519"/>
      <c r="DR125" s="519"/>
      <c r="DS125" s="519"/>
      <c r="DT125" s="519"/>
      <c r="DU125" s="519"/>
      <c r="DV125" s="519"/>
      <c r="DW125" s="519"/>
      <c r="DX125" s="520"/>
      <c r="DY125" s="50"/>
    </row>
    <row r="126" spans="1:129" ht="14.25" customHeight="1" thickBot="1">
      <c r="A126" s="29"/>
      <c r="B126" s="648" t="s">
        <v>205</v>
      </c>
      <c r="C126" s="649"/>
      <c r="D126" s="649"/>
      <c r="E126" s="649"/>
      <c r="F126" s="649"/>
      <c r="G126" s="649"/>
      <c r="H126" s="649"/>
      <c r="I126" s="649"/>
      <c r="J126" s="649"/>
      <c r="K126" s="649"/>
      <c r="L126" s="649"/>
      <c r="M126" s="649"/>
      <c r="N126" s="649"/>
      <c r="O126" s="649"/>
      <c r="P126" s="649"/>
      <c r="Q126" s="649"/>
      <c r="R126" s="649"/>
      <c r="S126" s="649"/>
      <c r="T126" s="649"/>
      <c r="U126" s="649"/>
      <c r="V126" s="649"/>
      <c r="W126" s="649"/>
      <c r="X126" s="649"/>
      <c r="Y126" s="649"/>
      <c r="Z126" s="649"/>
      <c r="AA126" s="649"/>
      <c r="AB126" s="649"/>
      <c r="AC126" s="649"/>
      <c r="AD126" s="649"/>
      <c r="AE126" s="649"/>
      <c r="AF126" s="649"/>
      <c r="AG126" s="649"/>
      <c r="AH126" s="649"/>
      <c r="AI126" s="649"/>
      <c r="AJ126" s="649"/>
      <c r="AK126" s="649"/>
      <c r="AL126" s="649"/>
      <c r="AM126" s="649"/>
      <c r="AN126" s="649"/>
      <c r="AO126" s="649"/>
      <c r="AP126" s="649"/>
      <c r="AQ126" s="649"/>
      <c r="AR126" s="649"/>
      <c r="AS126" s="649"/>
      <c r="AT126" s="649"/>
      <c r="AU126" s="649"/>
      <c r="AV126" s="649"/>
      <c r="AW126" s="649"/>
      <c r="AX126" s="649"/>
      <c r="AY126" s="649"/>
      <c r="AZ126" s="649"/>
      <c r="BA126" s="649"/>
      <c r="BB126" s="649"/>
      <c r="BC126" s="649"/>
      <c r="BD126" s="28"/>
      <c r="BE126" s="634" t="s">
        <v>206</v>
      </c>
      <c r="BF126" s="635"/>
      <c r="BG126" s="635"/>
      <c r="BH126" s="635"/>
      <c r="BI126" s="635"/>
      <c r="BJ126" s="635"/>
      <c r="BK126" s="635"/>
      <c r="BL126" s="635"/>
      <c r="BM126" s="635"/>
      <c r="BN126" s="635"/>
      <c r="BO126" s="635"/>
      <c r="BP126" s="645">
        <v>5740</v>
      </c>
      <c r="BQ126" s="627"/>
      <c r="BR126" s="627"/>
      <c r="BS126" s="627"/>
      <c r="BT126" s="627"/>
      <c r="BU126" s="627"/>
      <c r="BV126" s="627"/>
      <c r="BW126" s="627"/>
      <c r="BX126" s="627"/>
      <c r="BY126" s="627"/>
      <c r="BZ126" s="627"/>
      <c r="CA126" s="627"/>
      <c r="CB126" s="627"/>
      <c r="CC126" s="627"/>
      <c r="CD126" s="627"/>
      <c r="CE126" s="627"/>
      <c r="CF126" s="627"/>
      <c r="CG126" s="627"/>
      <c r="CH126" s="627"/>
      <c r="CI126" s="628"/>
      <c r="CJ126" s="51"/>
      <c r="CK126" s="508">
        <v>13233</v>
      </c>
      <c r="CL126" s="526"/>
      <c r="CM126" s="526"/>
      <c r="CN126" s="526"/>
      <c r="CO126" s="526"/>
      <c r="CP126" s="526"/>
      <c r="CQ126" s="526"/>
      <c r="CR126" s="526"/>
      <c r="CS126" s="526"/>
      <c r="CT126" s="526"/>
      <c r="CU126" s="526"/>
      <c r="CV126" s="526"/>
      <c r="CW126" s="526"/>
      <c r="CX126" s="526"/>
      <c r="CY126" s="526"/>
      <c r="CZ126" s="526"/>
      <c r="DA126" s="526"/>
      <c r="DB126" s="526"/>
      <c r="DC126" s="526"/>
      <c r="DD126" s="527"/>
      <c r="DE126" s="627">
        <v>380729</v>
      </c>
      <c r="DF126" s="627"/>
      <c r="DG126" s="627"/>
      <c r="DH126" s="627"/>
      <c r="DI126" s="627"/>
      <c r="DJ126" s="627"/>
      <c r="DK126" s="627"/>
      <c r="DL126" s="627"/>
      <c r="DM126" s="627"/>
      <c r="DN126" s="627"/>
      <c r="DO126" s="627"/>
      <c r="DP126" s="627"/>
      <c r="DQ126" s="627"/>
      <c r="DR126" s="627"/>
      <c r="DS126" s="627"/>
      <c r="DT126" s="627"/>
      <c r="DU126" s="627"/>
      <c r="DV126" s="627"/>
      <c r="DW126" s="627"/>
      <c r="DX126" s="628"/>
      <c r="DY126" s="52"/>
    </row>
    <row r="127" spans="2:129" ht="12.75" customHeight="1" hidden="1">
      <c r="B127" s="619" t="s">
        <v>207</v>
      </c>
      <c r="C127" s="618"/>
      <c r="D127" s="618"/>
      <c r="E127" s="618"/>
      <c r="F127" s="618"/>
      <c r="G127" s="618"/>
      <c r="H127" s="618"/>
      <c r="I127" s="618"/>
      <c r="J127" s="618"/>
      <c r="K127" s="618"/>
      <c r="L127" s="618"/>
      <c r="M127" s="618"/>
      <c r="N127" s="618"/>
      <c r="O127" s="618"/>
      <c r="P127" s="618"/>
      <c r="Q127" s="618"/>
      <c r="R127" s="618"/>
      <c r="S127" s="618"/>
      <c r="T127" s="618"/>
      <c r="U127" s="618"/>
      <c r="V127" s="618"/>
      <c r="W127" s="618"/>
      <c r="X127" s="618"/>
      <c r="Y127" s="618"/>
      <c r="Z127" s="618"/>
      <c r="AA127" s="618"/>
      <c r="AB127" s="618"/>
      <c r="AC127" s="618"/>
      <c r="AD127" s="618"/>
      <c r="AE127" s="618"/>
      <c r="AF127" s="618"/>
      <c r="AG127" s="618"/>
      <c r="AH127" s="618"/>
      <c r="AI127" s="618"/>
      <c r="AJ127" s="618"/>
      <c r="AK127" s="618"/>
      <c r="AL127" s="618"/>
      <c r="AM127" s="618"/>
      <c r="AN127" s="618"/>
      <c r="AO127" s="618"/>
      <c r="AP127" s="618"/>
      <c r="AQ127" s="618"/>
      <c r="AR127" s="618"/>
      <c r="AS127" s="618"/>
      <c r="AT127" s="618"/>
      <c r="AU127" s="618"/>
      <c r="AV127" s="618"/>
      <c r="AW127" s="618"/>
      <c r="AX127" s="618"/>
      <c r="AY127" s="618"/>
      <c r="AZ127" s="618"/>
      <c r="BA127" s="618"/>
      <c r="BB127" s="618"/>
      <c r="BC127" s="618"/>
      <c r="BD127" s="25"/>
      <c r="BE127" s="605" t="s">
        <v>208</v>
      </c>
      <c r="BF127" s="606"/>
      <c r="BG127" s="606"/>
      <c r="BH127" s="606"/>
      <c r="BI127" s="606"/>
      <c r="BJ127" s="606"/>
      <c r="BK127" s="606"/>
      <c r="BL127" s="606"/>
      <c r="BM127" s="606"/>
      <c r="BN127" s="606"/>
      <c r="BO127" s="606"/>
      <c r="BP127" s="653"/>
      <c r="BQ127" s="643"/>
      <c r="BR127" s="643"/>
      <c r="BS127" s="643"/>
      <c r="BT127" s="643"/>
      <c r="BU127" s="643"/>
      <c r="BV127" s="643"/>
      <c r="BW127" s="643"/>
      <c r="BX127" s="643"/>
      <c r="BY127" s="643"/>
      <c r="BZ127" s="643"/>
      <c r="CA127" s="643"/>
      <c r="CB127" s="643"/>
      <c r="CC127" s="643"/>
      <c r="CD127" s="643"/>
      <c r="CE127" s="643"/>
      <c r="CF127" s="643"/>
      <c r="CG127" s="643"/>
      <c r="CH127" s="643"/>
      <c r="CI127" s="643"/>
      <c r="CJ127" s="644"/>
      <c r="CK127" s="491"/>
      <c r="CL127" s="485"/>
      <c r="CM127" s="485"/>
      <c r="CN127" s="485"/>
      <c r="CO127" s="485"/>
      <c r="CP127" s="485"/>
      <c r="CQ127" s="485"/>
      <c r="CR127" s="485"/>
      <c r="CS127" s="485"/>
      <c r="CT127" s="485"/>
      <c r="CU127" s="485"/>
      <c r="CV127" s="485"/>
      <c r="CW127" s="485"/>
      <c r="CX127" s="485"/>
      <c r="CY127" s="485"/>
      <c r="CZ127" s="485"/>
      <c r="DA127" s="485"/>
      <c r="DB127" s="485"/>
      <c r="DC127" s="485"/>
      <c r="DD127" s="486"/>
      <c r="DE127" s="643"/>
      <c r="DF127" s="643"/>
      <c r="DG127" s="643"/>
      <c r="DH127" s="643"/>
      <c r="DI127" s="643"/>
      <c r="DJ127" s="643"/>
      <c r="DK127" s="643"/>
      <c r="DL127" s="643"/>
      <c r="DM127" s="643"/>
      <c r="DN127" s="643"/>
      <c r="DO127" s="643"/>
      <c r="DP127" s="643"/>
      <c r="DQ127" s="643"/>
      <c r="DR127" s="643"/>
      <c r="DS127" s="643"/>
      <c r="DT127" s="643"/>
      <c r="DU127" s="643"/>
      <c r="DV127" s="643"/>
      <c r="DW127" s="643"/>
      <c r="DX127" s="644"/>
      <c r="DY127" s="52"/>
    </row>
    <row r="128" spans="2:129" ht="12.75" hidden="1">
      <c r="B128" s="647" t="s">
        <v>209</v>
      </c>
      <c r="C128" s="555"/>
      <c r="D128" s="555"/>
      <c r="E128" s="555"/>
      <c r="F128" s="555"/>
      <c r="G128" s="555"/>
      <c r="H128" s="555"/>
      <c r="I128" s="555"/>
      <c r="J128" s="555"/>
      <c r="K128" s="555"/>
      <c r="L128" s="555"/>
      <c r="M128" s="555"/>
      <c r="N128" s="555"/>
      <c r="O128" s="555"/>
      <c r="P128" s="555"/>
      <c r="Q128" s="555"/>
      <c r="R128" s="555"/>
      <c r="S128" s="555"/>
      <c r="T128" s="555"/>
      <c r="U128" s="555"/>
      <c r="V128" s="555"/>
      <c r="W128" s="555"/>
      <c r="X128" s="555"/>
      <c r="Y128" s="555"/>
      <c r="Z128" s="555"/>
      <c r="AA128" s="555"/>
      <c r="AB128" s="555"/>
      <c r="AC128" s="555"/>
      <c r="AD128" s="555"/>
      <c r="AE128" s="555"/>
      <c r="AF128" s="555"/>
      <c r="AG128" s="555"/>
      <c r="AH128" s="555"/>
      <c r="AI128" s="555"/>
      <c r="AJ128" s="555"/>
      <c r="AK128" s="555"/>
      <c r="AL128" s="555"/>
      <c r="AM128" s="555"/>
      <c r="AN128" s="555"/>
      <c r="AO128" s="555"/>
      <c r="AP128" s="555"/>
      <c r="AQ128" s="555"/>
      <c r="AR128" s="555"/>
      <c r="AS128" s="555"/>
      <c r="AT128" s="555"/>
      <c r="AU128" s="555"/>
      <c r="AV128" s="555"/>
      <c r="AW128" s="555"/>
      <c r="AX128" s="555"/>
      <c r="AY128" s="555"/>
      <c r="AZ128" s="555"/>
      <c r="BA128" s="555"/>
      <c r="BB128" s="555"/>
      <c r="BC128" s="555"/>
      <c r="BD128" s="27"/>
      <c r="BE128" s="521" t="s">
        <v>210</v>
      </c>
      <c r="BF128" s="511"/>
      <c r="BG128" s="511"/>
      <c r="BH128" s="511"/>
      <c r="BI128" s="511"/>
      <c r="BJ128" s="511"/>
      <c r="BK128" s="511"/>
      <c r="BL128" s="511"/>
      <c r="BM128" s="511"/>
      <c r="BN128" s="511"/>
      <c r="BO128" s="511"/>
      <c r="BP128" s="646"/>
      <c r="BQ128" s="630"/>
      <c r="BR128" s="630"/>
      <c r="BS128" s="630"/>
      <c r="BT128" s="630"/>
      <c r="BU128" s="630"/>
      <c r="BV128" s="630"/>
      <c r="BW128" s="630"/>
      <c r="BX128" s="630"/>
      <c r="BY128" s="630"/>
      <c r="BZ128" s="630"/>
      <c r="CA128" s="630"/>
      <c r="CB128" s="630"/>
      <c r="CC128" s="630"/>
      <c r="CD128" s="630"/>
      <c r="CE128" s="630"/>
      <c r="CF128" s="630"/>
      <c r="CG128" s="630"/>
      <c r="CH128" s="630"/>
      <c r="CI128" s="631"/>
      <c r="CJ128" s="49"/>
      <c r="CK128" s="516"/>
      <c r="CL128" s="517"/>
      <c r="CM128" s="517"/>
      <c r="CN128" s="517"/>
      <c r="CO128" s="517"/>
      <c r="CP128" s="517"/>
      <c r="CQ128" s="517"/>
      <c r="CR128" s="517"/>
      <c r="CS128" s="517"/>
      <c r="CT128" s="517"/>
      <c r="CU128" s="517"/>
      <c r="CV128" s="517"/>
      <c r="CW128" s="517"/>
      <c r="CX128" s="517"/>
      <c r="CY128" s="517"/>
      <c r="CZ128" s="517"/>
      <c r="DA128" s="517"/>
      <c r="DB128" s="517"/>
      <c r="DC128" s="517"/>
      <c r="DD128" s="510"/>
      <c r="DE128" s="630"/>
      <c r="DF128" s="630"/>
      <c r="DG128" s="630"/>
      <c r="DH128" s="630"/>
      <c r="DI128" s="630"/>
      <c r="DJ128" s="630"/>
      <c r="DK128" s="630"/>
      <c r="DL128" s="630"/>
      <c r="DM128" s="630"/>
      <c r="DN128" s="630"/>
      <c r="DO128" s="630"/>
      <c r="DP128" s="630"/>
      <c r="DQ128" s="630"/>
      <c r="DR128" s="630"/>
      <c r="DS128" s="630"/>
      <c r="DT128" s="630"/>
      <c r="DU128" s="630"/>
      <c r="DV128" s="630"/>
      <c r="DW128" s="630"/>
      <c r="DX128" s="631"/>
      <c r="DY128" s="52"/>
    </row>
    <row r="129" spans="2:129" ht="13.5" hidden="1" thickBot="1">
      <c r="B129" s="642" t="s">
        <v>195</v>
      </c>
      <c r="C129" s="555"/>
      <c r="D129" s="555"/>
      <c r="E129" s="555"/>
      <c r="F129" s="555"/>
      <c r="G129" s="555"/>
      <c r="H129" s="555"/>
      <c r="I129" s="555"/>
      <c r="J129" s="555"/>
      <c r="K129" s="555"/>
      <c r="L129" s="555"/>
      <c r="M129" s="555"/>
      <c r="N129" s="555"/>
      <c r="O129" s="555"/>
      <c r="P129" s="555"/>
      <c r="Q129" s="555"/>
      <c r="R129" s="555"/>
      <c r="S129" s="555"/>
      <c r="T129" s="555"/>
      <c r="U129" s="555"/>
      <c r="V129" s="555"/>
      <c r="W129" s="555"/>
      <c r="X129" s="555"/>
      <c r="Y129" s="555"/>
      <c r="Z129" s="555"/>
      <c r="AA129" s="555"/>
      <c r="AB129" s="555"/>
      <c r="AC129" s="555"/>
      <c r="AD129" s="555"/>
      <c r="AE129" s="555"/>
      <c r="AF129" s="555"/>
      <c r="AG129" s="555"/>
      <c r="AH129" s="555"/>
      <c r="AI129" s="555"/>
      <c r="AJ129" s="555"/>
      <c r="AK129" s="555"/>
      <c r="AL129" s="555"/>
      <c r="AM129" s="555"/>
      <c r="AN129" s="555"/>
      <c r="AO129" s="555"/>
      <c r="AP129" s="555"/>
      <c r="AQ129" s="555"/>
      <c r="AR129" s="555"/>
      <c r="AS129" s="555"/>
      <c r="AT129" s="555"/>
      <c r="AU129" s="555"/>
      <c r="AV129" s="555"/>
      <c r="AW129" s="555"/>
      <c r="AX129" s="555"/>
      <c r="AY129" s="555"/>
      <c r="AZ129" s="555"/>
      <c r="BA129" s="555"/>
      <c r="BB129" s="555"/>
      <c r="BC129" s="555"/>
      <c r="BD129" s="27"/>
      <c r="BE129" s="634" t="s">
        <v>196</v>
      </c>
      <c r="BF129" s="635"/>
      <c r="BG129" s="635"/>
      <c r="BH129" s="635"/>
      <c r="BI129" s="635"/>
      <c r="BJ129" s="635"/>
      <c r="BK129" s="635"/>
      <c r="BL129" s="635"/>
      <c r="BM129" s="635"/>
      <c r="BN129" s="635"/>
      <c r="BO129" s="635"/>
      <c r="BP129" s="641"/>
      <c r="BQ129" s="636"/>
      <c r="BR129" s="636"/>
      <c r="BS129" s="636"/>
      <c r="BT129" s="636"/>
      <c r="BU129" s="636"/>
      <c r="BV129" s="636"/>
      <c r="BW129" s="636"/>
      <c r="BX129" s="636"/>
      <c r="BY129" s="636"/>
      <c r="BZ129" s="636"/>
      <c r="CA129" s="636"/>
      <c r="CB129" s="636"/>
      <c r="CC129" s="636"/>
      <c r="CD129" s="636"/>
      <c r="CE129" s="636"/>
      <c r="CF129" s="636"/>
      <c r="CG129" s="636"/>
      <c r="CH129" s="636"/>
      <c r="CI129" s="637"/>
      <c r="CJ129" s="51"/>
      <c r="CK129" s="508"/>
      <c r="CL129" s="526"/>
      <c r="CM129" s="526"/>
      <c r="CN129" s="526"/>
      <c r="CO129" s="526"/>
      <c r="CP129" s="526"/>
      <c r="CQ129" s="526"/>
      <c r="CR129" s="526"/>
      <c r="CS129" s="526"/>
      <c r="CT129" s="526"/>
      <c r="CU129" s="526"/>
      <c r="CV129" s="526"/>
      <c r="CW129" s="526"/>
      <c r="CX129" s="526"/>
      <c r="CY129" s="526"/>
      <c r="CZ129" s="526"/>
      <c r="DA129" s="526"/>
      <c r="DB129" s="526"/>
      <c r="DC129" s="526"/>
      <c r="DD129" s="527"/>
      <c r="DE129" s="636"/>
      <c r="DF129" s="636"/>
      <c r="DG129" s="636"/>
      <c r="DH129" s="636"/>
      <c r="DI129" s="636"/>
      <c r="DJ129" s="636"/>
      <c r="DK129" s="636"/>
      <c r="DL129" s="636"/>
      <c r="DM129" s="636"/>
      <c r="DN129" s="636"/>
      <c r="DO129" s="636"/>
      <c r="DP129" s="636"/>
      <c r="DQ129" s="636"/>
      <c r="DR129" s="636"/>
      <c r="DS129" s="636"/>
      <c r="DT129" s="636"/>
      <c r="DU129" s="636"/>
      <c r="DV129" s="636"/>
      <c r="DW129" s="636"/>
      <c r="DX129" s="637"/>
      <c r="DY129" s="53"/>
    </row>
    <row r="130" spans="2:129" ht="28.5" customHeight="1">
      <c r="B130" s="19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3"/>
    </row>
    <row r="131" spans="2:129" ht="12.75">
      <c r="B131" s="19" t="s">
        <v>211</v>
      </c>
      <c r="P131" s="632"/>
      <c r="Q131" s="632"/>
      <c r="R131" s="632"/>
      <c r="S131" s="632"/>
      <c r="T131" s="632"/>
      <c r="U131" s="632"/>
      <c r="V131" s="632"/>
      <c r="W131" s="632"/>
      <c r="X131" s="632"/>
      <c r="Y131" s="632"/>
      <c r="Z131" s="632"/>
      <c r="AA131" s="640" t="s">
        <v>212</v>
      </c>
      <c r="AB131" s="640"/>
      <c r="AC131" s="640"/>
      <c r="AD131" s="640"/>
      <c r="AE131" s="640"/>
      <c r="AF131" s="640"/>
      <c r="AG131" s="640"/>
      <c r="AH131" s="640"/>
      <c r="AI131" s="640"/>
      <c r="AJ131" s="640"/>
      <c r="AK131" s="640"/>
      <c r="AL131" s="640"/>
      <c r="AM131" s="640"/>
      <c r="AN131" s="640"/>
      <c r="AO131" s="640"/>
      <c r="AP131" s="640"/>
      <c r="AQ131" s="640"/>
      <c r="AR131" s="640"/>
      <c r="AS131" s="640"/>
      <c r="AT131" s="640"/>
      <c r="AU131" s="640"/>
      <c r="AV131" s="640"/>
      <c r="AW131" s="640"/>
      <c r="AX131" s="640"/>
      <c r="AY131" s="640"/>
      <c r="AZ131" s="640"/>
      <c r="BA131" s="640"/>
      <c r="BB131" s="640"/>
      <c r="BC131" s="8"/>
      <c r="BE131" s="2" t="s">
        <v>213</v>
      </c>
      <c r="BX131" s="632"/>
      <c r="BY131" s="632"/>
      <c r="BZ131" s="632"/>
      <c r="CA131" s="632"/>
      <c r="CB131" s="632"/>
      <c r="CC131" s="632"/>
      <c r="CD131" s="632"/>
      <c r="CE131" s="632"/>
      <c r="CF131" s="632"/>
      <c r="CG131" s="632"/>
      <c r="CH131" s="632"/>
      <c r="CI131" s="55"/>
      <c r="CJ131" s="638" t="s">
        <v>214</v>
      </c>
      <c r="CK131" s="638"/>
      <c r="CL131" s="638"/>
      <c r="CM131" s="638"/>
      <c r="CN131" s="638"/>
      <c r="CO131" s="638"/>
      <c r="CP131" s="638"/>
      <c r="CQ131" s="638"/>
      <c r="CR131" s="638"/>
      <c r="CS131" s="638"/>
      <c r="CT131" s="638"/>
      <c r="CU131" s="638"/>
      <c r="CV131" s="638"/>
      <c r="CW131" s="638"/>
      <c r="CX131" s="638"/>
      <c r="CY131" s="638"/>
      <c r="CZ131" s="638"/>
      <c r="DA131" s="638"/>
      <c r="DB131" s="638"/>
      <c r="DC131" s="638"/>
      <c r="DD131" s="638"/>
      <c r="DE131" s="638"/>
      <c r="DF131" s="638"/>
      <c r="DG131" s="638"/>
      <c r="DH131" s="638"/>
      <c r="DI131" s="638"/>
      <c r="DJ131" s="638"/>
      <c r="DK131" s="638"/>
      <c r="DL131" s="638"/>
      <c r="DM131" s="638"/>
      <c r="DN131" s="638"/>
      <c r="DO131" s="638"/>
      <c r="DP131" s="638"/>
      <c r="DQ131" s="638"/>
      <c r="DR131" s="638"/>
      <c r="DS131" s="638"/>
      <c r="DT131" s="638"/>
      <c r="DU131" s="638"/>
      <c r="DV131" s="638"/>
      <c r="DW131" s="638"/>
      <c r="DX131" s="638"/>
      <c r="DY131" s="53"/>
    </row>
    <row r="132" spans="2:129" ht="12.75">
      <c r="B132" s="1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633" t="s">
        <v>215</v>
      </c>
      <c r="Q132" s="633"/>
      <c r="R132" s="633"/>
      <c r="S132" s="633"/>
      <c r="T132" s="633"/>
      <c r="U132" s="633"/>
      <c r="V132" s="633"/>
      <c r="W132" s="633"/>
      <c r="X132" s="633"/>
      <c r="Y132" s="633"/>
      <c r="Z132" s="633"/>
      <c r="AA132" s="56"/>
      <c r="AB132" s="633" t="s">
        <v>216</v>
      </c>
      <c r="AC132" s="633"/>
      <c r="AD132" s="633"/>
      <c r="AE132" s="633"/>
      <c r="AF132" s="633"/>
      <c r="AG132" s="633"/>
      <c r="AH132" s="633"/>
      <c r="AI132" s="633"/>
      <c r="AJ132" s="633"/>
      <c r="AK132" s="633"/>
      <c r="AL132" s="633"/>
      <c r="AM132" s="633"/>
      <c r="AN132" s="633"/>
      <c r="AO132" s="633"/>
      <c r="AP132" s="633"/>
      <c r="AQ132" s="633"/>
      <c r="AR132" s="633"/>
      <c r="AS132" s="633"/>
      <c r="AT132" s="633"/>
      <c r="AU132" s="633"/>
      <c r="AV132" s="633"/>
      <c r="AW132" s="56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767" t="s">
        <v>215</v>
      </c>
      <c r="BW132" s="767"/>
      <c r="BX132" s="767"/>
      <c r="BY132" s="767"/>
      <c r="BZ132" s="767"/>
      <c r="CA132" s="767"/>
      <c r="CB132" s="767"/>
      <c r="CC132" s="767"/>
      <c r="CD132" s="767"/>
      <c r="CE132" s="767"/>
      <c r="CF132" s="767"/>
      <c r="CG132" s="767"/>
      <c r="CH132" s="767"/>
      <c r="CI132" s="56"/>
      <c r="CJ132" s="633" t="s">
        <v>216</v>
      </c>
      <c r="CK132" s="633"/>
      <c r="CL132" s="633"/>
      <c r="CM132" s="633"/>
      <c r="CN132" s="633"/>
      <c r="CO132" s="633"/>
      <c r="CP132" s="633"/>
      <c r="CQ132" s="633"/>
      <c r="CR132" s="633"/>
      <c r="CS132" s="633"/>
      <c r="CT132" s="633"/>
      <c r="CU132" s="633"/>
      <c r="CV132" s="633"/>
      <c r="CW132" s="633"/>
      <c r="CX132" s="633"/>
      <c r="CY132" s="633"/>
      <c r="CZ132" s="633"/>
      <c r="DA132" s="633"/>
      <c r="DB132" s="633"/>
      <c r="DC132" s="633"/>
      <c r="DD132" s="633"/>
      <c r="DE132" s="633"/>
      <c r="DF132" s="633"/>
      <c r="DG132" s="633"/>
      <c r="DH132" s="633"/>
      <c r="DI132" s="633"/>
      <c r="DJ132" s="633"/>
      <c r="DK132" s="633"/>
      <c r="DL132" s="633"/>
      <c r="DM132" s="633"/>
      <c r="DN132" s="633"/>
      <c r="DO132" s="633"/>
      <c r="DP132" s="633"/>
      <c r="DQ132" s="633"/>
      <c r="DR132" s="633"/>
      <c r="DS132" s="633"/>
      <c r="DT132" s="633"/>
      <c r="DU132" s="633"/>
      <c r="DV132" s="633"/>
      <c r="DW132" s="633"/>
      <c r="DX132" s="633"/>
      <c r="DY132" s="57"/>
    </row>
    <row r="133" spans="2:129" ht="12.75">
      <c r="B133" s="2" t="s">
        <v>217</v>
      </c>
      <c r="DY133" s="57"/>
    </row>
    <row r="134" spans="2:129" ht="13.5" thickBot="1">
      <c r="B134" s="19"/>
      <c r="C134" s="8" t="s">
        <v>218</v>
      </c>
      <c r="D134" s="606"/>
      <c r="E134" s="606"/>
      <c r="F134" s="606"/>
      <c r="G134" s="606"/>
      <c r="H134" s="2" t="s">
        <v>218</v>
      </c>
      <c r="K134" s="632" t="s">
        <v>462</v>
      </c>
      <c r="L134" s="632"/>
      <c r="M134" s="632"/>
      <c r="N134" s="632"/>
      <c r="O134" s="632"/>
      <c r="P134" s="632"/>
      <c r="Q134" s="632"/>
      <c r="R134" s="632"/>
      <c r="S134" s="632"/>
      <c r="T134" s="632"/>
      <c r="U134" s="632"/>
      <c r="V134" s="632"/>
      <c r="W134" s="632"/>
      <c r="X134" s="632"/>
      <c r="Y134" s="632"/>
      <c r="Z134" s="632"/>
      <c r="AA134" s="632"/>
      <c r="AB134" s="632"/>
      <c r="AC134" s="632"/>
      <c r="AD134" s="639">
        <v>20</v>
      </c>
      <c r="AE134" s="639"/>
      <c r="AF134" s="639"/>
      <c r="AG134" s="639"/>
      <c r="AH134" s="639"/>
      <c r="AI134" s="606" t="s">
        <v>285</v>
      </c>
      <c r="AJ134" s="606"/>
      <c r="AK134" s="606"/>
      <c r="AL134" s="2" t="s">
        <v>4</v>
      </c>
      <c r="DY134" s="58"/>
    </row>
    <row r="135" ht="12.75">
      <c r="DY135" s="54"/>
    </row>
    <row r="137" spans="3:128" s="5" customFormat="1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</row>
    <row r="138" spans="109:128" ht="12.75">
      <c r="DE138" s="629"/>
      <c r="DF138" s="629"/>
      <c r="DG138" s="629"/>
      <c r="DH138" s="629"/>
      <c r="DI138" s="629"/>
      <c r="DJ138" s="629"/>
      <c r="DK138" s="629"/>
      <c r="DL138" s="629"/>
      <c r="DM138" s="629"/>
      <c r="DN138" s="629"/>
      <c r="DO138" s="629"/>
      <c r="DP138" s="629"/>
      <c r="DQ138" s="629"/>
      <c r="DR138" s="629"/>
      <c r="DS138" s="629"/>
      <c r="DT138" s="629"/>
      <c r="DU138" s="629"/>
      <c r="DV138" s="629"/>
      <c r="DW138" s="629"/>
      <c r="DX138" s="629"/>
    </row>
  </sheetData>
  <mergeCells count="560">
    <mergeCell ref="A102:A110"/>
    <mergeCell ref="A56:A62"/>
    <mergeCell ref="A66:A70"/>
    <mergeCell ref="A90:A96"/>
    <mergeCell ref="A99:A101"/>
    <mergeCell ref="A22:A24"/>
    <mergeCell ref="A27:A30"/>
    <mergeCell ref="A32:A39"/>
    <mergeCell ref="A43:A51"/>
    <mergeCell ref="BV132:CH132"/>
    <mergeCell ref="B50:BC50"/>
    <mergeCell ref="B88:BC88"/>
    <mergeCell ref="B89:BC89"/>
    <mergeCell ref="B79:BC79"/>
    <mergeCell ref="B80:BC80"/>
    <mergeCell ref="B81:BC81"/>
    <mergeCell ref="B82:BC82"/>
    <mergeCell ref="B72:BC72"/>
    <mergeCell ref="B73:BD73"/>
    <mergeCell ref="B83:BC83"/>
    <mergeCell ref="B91:BC91"/>
    <mergeCell ref="B108:BC108"/>
    <mergeCell ref="B109:BC109"/>
    <mergeCell ref="B92:BC92"/>
    <mergeCell ref="B105:BC105"/>
    <mergeCell ref="B106:BC106"/>
    <mergeCell ref="B97:BC97"/>
    <mergeCell ref="B98:BD98"/>
    <mergeCell ref="B107:BC107"/>
    <mergeCell ref="B99:BC99"/>
    <mergeCell ref="B84:BC84"/>
    <mergeCell ref="B85:BC85"/>
    <mergeCell ref="B86:BC86"/>
    <mergeCell ref="B76:BC76"/>
    <mergeCell ref="B77:BC77"/>
    <mergeCell ref="B68:BC68"/>
    <mergeCell ref="B69:BC69"/>
    <mergeCell ref="B70:BC70"/>
    <mergeCell ref="B71:BC71"/>
    <mergeCell ref="B63:BC63"/>
    <mergeCell ref="B65:BC65"/>
    <mergeCell ref="B66:BC66"/>
    <mergeCell ref="B67:BC67"/>
    <mergeCell ref="E64:BC64"/>
    <mergeCell ref="B57:BC57"/>
    <mergeCell ref="B58:BC58"/>
    <mergeCell ref="B59:BC59"/>
    <mergeCell ref="B60:BC60"/>
    <mergeCell ref="B53:BC53"/>
    <mergeCell ref="B54:BC54"/>
    <mergeCell ref="B55:BC55"/>
    <mergeCell ref="B56:BC56"/>
    <mergeCell ref="B27:BC27"/>
    <mergeCell ref="B33:BC33"/>
    <mergeCell ref="B32:BC32"/>
    <mergeCell ref="B31:BC31"/>
    <mergeCell ref="B30:BC30"/>
    <mergeCell ref="B29:BC29"/>
    <mergeCell ref="B28:BC28"/>
    <mergeCell ref="DE40:DX40"/>
    <mergeCell ref="BP40:CF40"/>
    <mergeCell ref="B43:BD43"/>
    <mergeCell ref="B42:BC42"/>
    <mergeCell ref="B41:BC41"/>
    <mergeCell ref="B40:BC40"/>
    <mergeCell ref="DE41:DX41"/>
    <mergeCell ref="DE42:DX42"/>
    <mergeCell ref="BP41:CI41"/>
    <mergeCell ref="BP42:CI42"/>
    <mergeCell ref="B37:BC37"/>
    <mergeCell ref="B36:BC36"/>
    <mergeCell ref="B35:BC35"/>
    <mergeCell ref="B34:BC34"/>
    <mergeCell ref="BE40:BO40"/>
    <mergeCell ref="CK40:DD40"/>
    <mergeCell ref="B39:BC39"/>
    <mergeCell ref="B38:BC38"/>
    <mergeCell ref="CK38:DD38"/>
    <mergeCell ref="BE39:BO39"/>
    <mergeCell ref="BP39:CI39"/>
    <mergeCell ref="CK128:DD128"/>
    <mergeCell ref="CK129:DD129"/>
    <mergeCell ref="CK43:DD44"/>
    <mergeCell ref="CK90:DD91"/>
    <mergeCell ref="CK78:DD79"/>
    <mergeCell ref="CK98:DD99"/>
    <mergeCell ref="CK116:DD117"/>
    <mergeCell ref="CK45:DD46"/>
    <mergeCell ref="CK59:DD59"/>
    <mergeCell ref="CK124:DD124"/>
    <mergeCell ref="CK126:DD126"/>
    <mergeCell ref="CK127:DD127"/>
    <mergeCell ref="CK111:DD111"/>
    <mergeCell ref="CK112:DD112"/>
    <mergeCell ref="CK113:DD113"/>
    <mergeCell ref="CK114:DD114"/>
    <mergeCell ref="CK125:DD125"/>
    <mergeCell ref="B114:BC114"/>
    <mergeCell ref="B115:BC115"/>
    <mergeCell ref="CK100:DD100"/>
    <mergeCell ref="CK101:DD101"/>
    <mergeCell ref="CK102:DD102"/>
    <mergeCell ref="CK103:DD103"/>
    <mergeCell ref="CK105:DD105"/>
    <mergeCell ref="CK106:DD106"/>
    <mergeCell ref="CK107:DD107"/>
    <mergeCell ref="B110:BC110"/>
    <mergeCell ref="CK94:DD94"/>
    <mergeCell ref="CK96:DD96"/>
    <mergeCell ref="CK95:DD95"/>
    <mergeCell ref="B113:BC113"/>
    <mergeCell ref="B111:BC111"/>
    <mergeCell ref="B100:BC100"/>
    <mergeCell ref="B101:BC101"/>
    <mergeCell ref="B102:BC102"/>
    <mergeCell ref="B103:BC103"/>
    <mergeCell ref="B104:BC104"/>
    <mergeCell ref="CK82:DD82"/>
    <mergeCell ref="CK83:DD83"/>
    <mergeCell ref="CK84:DD84"/>
    <mergeCell ref="CK85:DD85"/>
    <mergeCell ref="CK76:DD76"/>
    <mergeCell ref="CK77:DD77"/>
    <mergeCell ref="CK81:DD81"/>
    <mergeCell ref="CN80:DC80"/>
    <mergeCell ref="CK69:DD69"/>
    <mergeCell ref="CK70:DD70"/>
    <mergeCell ref="CK72:DD72"/>
    <mergeCell ref="CK73:DD73"/>
    <mergeCell ref="CK36:DD36"/>
    <mergeCell ref="CK37:DD37"/>
    <mergeCell ref="CK67:DD67"/>
    <mergeCell ref="CK68:DD68"/>
    <mergeCell ref="CK58:DD58"/>
    <mergeCell ref="BE66:BO66"/>
    <mergeCell ref="CK26:DD26"/>
    <mergeCell ref="CK27:DD27"/>
    <mergeCell ref="CK28:DD28"/>
    <mergeCell ref="CK29:DD29"/>
    <mergeCell ref="CK39:DD39"/>
    <mergeCell ref="CK41:DD41"/>
    <mergeCell ref="CK42:DD42"/>
    <mergeCell ref="CK34:DD34"/>
    <mergeCell ref="CK35:DD35"/>
    <mergeCell ref="BE83:BO83"/>
    <mergeCell ref="BE78:BO79"/>
    <mergeCell ref="B78:BD78"/>
    <mergeCell ref="BE105:BO105"/>
    <mergeCell ref="BE82:BO82"/>
    <mergeCell ref="B93:BC93"/>
    <mergeCell ref="B94:BC94"/>
    <mergeCell ref="B96:BC96"/>
    <mergeCell ref="B95:BC95"/>
    <mergeCell ref="BE95:BO95"/>
    <mergeCell ref="CK25:DD25"/>
    <mergeCell ref="B124:BC124"/>
    <mergeCell ref="B125:BC125"/>
    <mergeCell ref="BE97:BO97"/>
    <mergeCell ref="BE93:BO93"/>
    <mergeCell ref="B90:BD90"/>
    <mergeCell ref="BE86:BO86"/>
    <mergeCell ref="B87:BC87"/>
    <mergeCell ref="BE76:BO76"/>
    <mergeCell ref="CK30:DD30"/>
    <mergeCell ref="BE98:BO99"/>
    <mergeCell ref="BE92:BO92"/>
    <mergeCell ref="BE94:BO94"/>
    <mergeCell ref="B123:BC123"/>
    <mergeCell ref="B121:BC121"/>
    <mergeCell ref="B122:BC122"/>
    <mergeCell ref="BE106:BO106"/>
    <mergeCell ref="B119:BC119"/>
    <mergeCell ref="B120:BC120"/>
    <mergeCell ref="BE111:BO111"/>
    <mergeCell ref="B127:BC127"/>
    <mergeCell ref="BP105:CI105"/>
    <mergeCell ref="BP104:CI104"/>
    <mergeCell ref="CK104:DD104"/>
    <mergeCell ref="BE108:BO108"/>
    <mergeCell ref="B117:BC117"/>
    <mergeCell ref="B116:BC116"/>
    <mergeCell ref="B118:BC118"/>
    <mergeCell ref="BP106:CI106"/>
    <mergeCell ref="B112:BC112"/>
    <mergeCell ref="BL2:DK2"/>
    <mergeCell ref="DE110:DX110"/>
    <mergeCell ref="BE128:BO128"/>
    <mergeCell ref="DE92:DX92"/>
    <mergeCell ref="DE76:DX76"/>
    <mergeCell ref="DE106:DX106"/>
    <mergeCell ref="BE102:BO102"/>
    <mergeCell ref="DE126:DX126"/>
    <mergeCell ref="DE98:DX99"/>
    <mergeCell ref="CK22:DD23"/>
    <mergeCell ref="DE138:DX138"/>
    <mergeCell ref="DE128:DX128"/>
    <mergeCell ref="BX131:CH131"/>
    <mergeCell ref="P132:Z132"/>
    <mergeCell ref="AB132:AV132"/>
    <mergeCell ref="CJ132:DX132"/>
    <mergeCell ref="BE129:BO129"/>
    <mergeCell ref="DE129:DX129"/>
    <mergeCell ref="CJ131:DX131"/>
    <mergeCell ref="BP129:CI129"/>
    <mergeCell ref="D134:G134"/>
    <mergeCell ref="K134:AC134"/>
    <mergeCell ref="AD134:AH134"/>
    <mergeCell ref="AA131:BB131"/>
    <mergeCell ref="P131:Z131"/>
    <mergeCell ref="AI134:AK134"/>
    <mergeCell ref="B129:BC129"/>
    <mergeCell ref="BE125:BO125"/>
    <mergeCell ref="DE125:DX125"/>
    <mergeCell ref="BE126:BO126"/>
    <mergeCell ref="DE127:DX127"/>
    <mergeCell ref="BP126:CI126"/>
    <mergeCell ref="BP128:CI128"/>
    <mergeCell ref="B128:BC128"/>
    <mergeCell ref="B126:BC126"/>
    <mergeCell ref="BE127:BO127"/>
    <mergeCell ref="DE100:DX100"/>
    <mergeCell ref="BP100:CI100"/>
    <mergeCell ref="DE105:DX105"/>
    <mergeCell ref="BE101:BO101"/>
    <mergeCell ref="BE104:BO104"/>
    <mergeCell ref="BE100:BO100"/>
    <mergeCell ref="DE101:DX101"/>
    <mergeCell ref="BP101:CI101"/>
    <mergeCell ref="DE104:DX104"/>
    <mergeCell ref="BP103:CI103"/>
    <mergeCell ref="DE87:DX87"/>
    <mergeCell ref="DE88:DX88"/>
    <mergeCell ref="BE89:BO89"/>
    <mergeCell ref="DE89:DX89"/>
    <mergeCell ref="BE87:BO87"/>
    <mergeCell ref="BP87:CI87"/>
    <mergeCell ref="CK87:DD87"/>
    <mergeCell ref="CK88:DD88"/>
    <mergeCell ref="CK89:DD89"/>
    <mergeCell ref="DE80:DF80"/>
    <mergeCell ref="DE85:DX85"/>
    <mergeCell ref="DE83:DX83"/>
    <mergeCell ref="DE84:DX84"/>
    <mergeCell ref="DE82:DX82"/>
    <mergeCell ref="DG80:DV80"/>
    <mergeCell ref="DW80:DX80"/>
    <mergeCell ref="DE81:DX81"/>
    <mergeCell ref="DE86:DX86"/>
    <mergeCell ref="BE85:BO85"/>
    <mergeCell ref="BE84:BO84"/>
    <mergeCell ref="CK86:DD86"/>
    <mergeCell ref="BP86:CI86"/>
    <mergeCell ref="DE102:DX102"/>
    <mergeCell ref="BP102:CI102"/>
    <mergeCell ref="BE103:BO103"/>
    <mergeCell ref="DE103:DX103"/>
    <mergeCell ref="BE65:BO65"/>
    <mergeCell ref="DE65:DX65"/>
    <mergeCell ref="BP65:CI65"/>
    <mergeCell ref="CK65:DD65"/>
    <mergeCell ref="BE63:BO63"/>
    <mergeCell ref="DE63:DX63"/>
    <mergeCell ref="BP63:CI63"/>
    <mergeCell ref="CK63:DD63"/>
    <mergeCell ref="B62:BC62"/>
    <mergeCell ref="BE61:BO61"/>
    <mergeCell ref="DE61:DX61"/>
    <mergeCell ref="BP61:CI61"/>
    <mergeCell ref="CK61:DD61"/>
    <mergeCell ref="B61:BC61"/>
    <mergeCell ref="BE62:BO62"/>
    <mergeCell ref="DE62:DX62"/>
    <mergeCell ref="BP62:CI62"/>
    <mergeCell ref="CK62:DD62"/>
    <mergeCell ref="BE60:BO60"/>
    <mergeCell ref="DE60:DX60"/>
    <mergeCell ref="BP60:CI60"/>
    <mergeCell ref="CK60:DD60"/>
    <mergeCell ref="BE59:BO59"/>
    <mergeCell ref="DE59:DX59"/>
    <mergeCell ref="BP59:CI59"/>
    <mergeCell ref="BE50:BO50"/>
    <mergeCell ref="DE50:DX50"/>
    <mergeCell ref="BP50:CI50"/>
    <mergeCell ref="CK50:DD50"/>
    <mergeCell ref="BE58:BO58"/>
    <mergeCell ref="DE58:DX58"/>
    <mergeCell ref="BP58:CI58"/>
    <mergeCell ref="BE33:BO33"/>
    <mergeCell ref="DE33:DX33"/>
    <mergeCell ref="CK32:DD32"/>
    <mergeCell ref="CK33:DD33"/>
    <mergeCell ref="DE29:DX29"/>
    <mergeCell ref="BE30:BO30"/>
    <mergeCell ref="DE30:DX30"/>
    <mergeCell ref="BE32:BO32"/>
    <mergeCell ref="DE32:DX32"/>
    <mergeCell ref="CK31:DD31"/>
    <mergeCell ref="BP28:CI28"/>
    <mergeCell ref="BP29:CI29"/>
    <mergeCell ref="BP30:CI30"/>
    <mergeCell ref="BE29:BO29"/>
    <mergeCell ref="BP127:CJ127"/>
    <mergeCell ref="BE123:BO123"/>
    <mergeCell ref="BE121:BO121"/>
    <mergeCell ref="BP125:CI125"/>
    <mergeCell ref="DE124:DX124"/>
    <mergeCell ref="BP124:CI124"/>
    <mergeCell ref="BE124:BO124"/>
    <mergeCell ref="DE123:DX123"/>
    <mergeCell ref="BP123:CI123"/>
    <mergeCell ref="CK123:DD123"/>
    <mergeCell ref="DE121:DX121"/>
    <mergeCell ref="BP121:CI121"/>
    <mergeCell ref="BE122:BO122"/>
    <mergeCell ref="CK121:DD121"/>
    <mergeCell ref="CK122:DD122"/>
    <mergeCell ref="DE122:DX122"/>
    <mergeCell ref="BP122:CI122"/>
    <mergeCell ref="DE120:DX120"/>
    <mergeCell ref="BE119:BO119"/>
    <mergeCell ref="DE119:DX119"/>
    <mergeCell ref="BP119:CI119"/>
    <mergeCell ref="BP120:CI120"/>
    <mergeCell ref="BE120:BO120"/>
    <mergeCell ref="CK119:DD119"/>
    <mergeCell ref="CK120:DD120"/>
    <mergeCell ref="DE118:DX118"/>
    <mergeCell ref="BP118:CI118"/>
    <mergeCell ref="BE116:BO117"/>
    <mergeCell ref="DE116:DX117"/>
    <mergeCell ref="BE118:BO118"/>
    <mergeCell ref="CK118:DD118"/>
    <mergeCell ref="BP116:CI117"/>
    <mergeCell ref="DE115:DX115"/>
    <mergeCell ref="BP115:CI115"/>
    <mergeCell ref="BE114:BO114"/>
    <mergeCell ref="DE114:DX114"/>
    <mergeCell ref="BP114:CI114"/>
    <mergeCell ref="CK115:DD115"/>
    <mergeCell ref="BE115:BO115"/>
    <mergeCell ref="DE112:DX112"/>
    <mergeCell ref="BE113:BO113"/>
    <mergeCell ref="DE113:DX113"/>
    <mergeCell ref="BP113:CI113"/>
    <mergeCell ref="BP112:CI112"/>
    <mergeCell ref="BE112:BO112"/>
    <mergeCell ref="DE111:DX111"/>
    <mergeCell ref="BE109:BO109"/>
    <mergeCell ref="DE109:DX109"/>
    <mergeCell ref="BE110:BO110"/>
    <mergeCell ref="CK109:DD109"/>
    <mergeCell ref="CK110:DD110"/>
    <mergeCell ref="BP109:CI109"/>
    <mergeCell ref="BP110:CI110"/>
    <mergeCell ref="BP111:CI111"/>
    <mergeCell ref="DE108:DX108"/>
    <mergeCell ref="BP108:CI108"/>
    <mergeCell ref="BE107:BO107"/>
    <mergeCell ref="DE107:DX107"/>
    <mergeCell ref="BP107:CI107"/>
    <mergeCell ref="CK108:DD108"/>
    <mergeCell ref="DE97:DX97"/>
    <mergeCell ref="BE96:BO96"/>
    <mergeCell ref="DE96:DX96"/>
    <mergeCell ref="BP96:CI96"/>
    <mergeCell ref="BP97:CI97"/>
    <mergeCell ref="CK97:DD97"/>
    <mergeCell ref="DE94:DX94"/>
    <mergeCell ref="DE93:DX93"/>
    <mergeCell ref="BP94:CI94"/>
    <mergeCell ref="BE88:BO88"/>
    <mergeCell ref="BP88:CI88"/>
    <mergeCell ref="BP89:CI89"/>
    <mergeCell ref="BP90:CI91"/>
    <mergeCell ref="BE90:BO91"/>
    <mergeCell ref="CK92:DD92"/>
    <mergeCell ref="CK93:DD93"/>
    <mergeCell ref="BE81:BO81"/>
    <mergeCell ref="BE80:BO80"/>
    <mergeCell ref="BP81:CI81"/>
    <mergeCell ref="BP82:CI82"/>
    <mergeCell ref="CH80:CI80"/>
    <mergeCell ref="BR80:CE80"/>
    <mergeCell ref="BE72:BO72"/>
    <mergeCell ref="DE72:DX72"/>
    <mergeCell ref="BE68:BO68"/>
    <mergeCell ref="DE68:DX68"/>
    <mergeCell ref="BE70:BO70"/>
    <mergeCell ref="DE70:DX70"/>
    <mergeCell ref="BE71:BO71"/>
    <mergeCell ref="DE71:DX71"/>
    <mergeCell ref="BP71:CI71"/>
    <mergeCell ref="CK71:DD71"/>
    <mergeCell ref="DP12:DX13"/>
    <mergeCell ref="AA15:DX15"/>
    <mergeCell ref="DG17:DX17"/>
    <mergeCell ref="DG18:DX18"/>
    <mergeCell ref="DS8:DX8"/>
    <mergeCell ref="DG9:DX9"/>
    <mergeCell ref="DG14:DX14"/>
    <mergeCell ref="O9:BV9"/>
    <mergeCell ref="BB12:BV12"/>
    <mergeCell ref="B13:BN13"/>
    <mergeCell ref="DG10:DX10"/>
    <mergeCell ref="DG11:DX11"/>
    <mergeCell ref="DG12:DO13"/>
    <mergeCell ref="AA11:BV11"/>
    <mergeCell ref="DG6:DX6"/>
    <mergeCell ref="DG7:DX7"/>
    <mergeCell ref="BE77:BO77"/>
    <mergeCell ref="DE77:DX77"/>
    <mergeCell ref="BE73:BO73"/>
    <mergeCell ref="DE73:DX73"/>
    <mergeCell ref="DG8:DL8"/>
    <mergeCell ref="DM8:DR8"/>
    <mergeCell ref="BE67:BO67"/>
    <mergeCell ref="DE67:DX67"/>
    <mergeCell ref="B4:DX4"/>
    <mergeCell ref="AQ5:BG5"/>
    <mergeCell ref="BH5:BL5"/>
    <mergeCell ref="BM5:BO5"/>
    <mergeCell ref="BE69:BO69"/>
    <mergeCell ref="DE69:DX69"/>
    <mergeCell ref="BE64:BO64"/>
    <mergeCell ref="DE64:DX64"/>
    <mergeCell ref="BP64:CI64"/>
    <mergeCell ref="CK64:DD64"/>
    <mergeCell ref="BP69:CI69"/>
    <mergeCell ref="DE66:DX66"/>
    <mergeCell ref="BP66:CI66"/>
    <mergeCell ref="CK66:DD66"/>
    <mergeCell ref="BE57:BO57"/>
    <mergeCell ref="DE57:DX57"/>
    <mergeCell ref="BP57:CI57"/>
    <mergeCell ref="CK57:DD57"/>
    <mergeCell ref="BE56:BO56"/>
    <mergeCell ref="DE56:DX56"/>
    <mergeCell ref="BP56:CI56"/>
    <mergeCell ref="CK56:DD56"/>
    <mergeCell ref="BE55:BO55"/>
    <mergeCell ref="DE55:DX55"/>
    <mergeCell ref="BP55:CI55"/>
    <mergeCell ref="CK55:DD55"/>
    <mergeCell ref="BE54:BO54"/>
    <mergeCell ref="DE54:DX54"/>
    <mergeCell ref="BP54:CI54"/>
    <mergeCell ref="CK54:DD54"/>
    <mergeCell ref="BE53:BO53"/>
    <mergeCell ref="DE53:DX53"/>
    <mergeCell ref="BP53:CI53"/>
    <mergeCell ref="CK53:DD53"/>
    <mergeCell ref="DE51:DX51"/>
    <mergeCell ref="BP51:CI51"/>
    <mergeCell ref="CK51:DD51"/>
    <mergeCell ref="E52:BC52"/>
    <mergeCell ref="BE52:BO52"/>
    <mergeCell ref="DE52:DX52"/>
    <mergeCell ref="BP52:CI52"/>
    <mergeCell ref="CK52:DD52"/>
    <mergeCell ref="B51:BC51"/>
    <mergeCell ref="BE51:BO51"/>
    <mergeCell ref="DE49:DX49"/>
    <mergeCell ref="BE48:BO48"/>
    <mergeCell ref="DE48:DX48"/>
    <mergeCell ref="BE49:BO49"/>
    <mergeCell ref="BP48:CI48"/>
    <mergeCell ref="BP49:CI49"/>
    <mergeCell ref="CK48:DD48"/>
    <mergeCell ref="CK49:DD49"/>
    <mergeCell ref="DE43:DX44"/>
    <mergeCell ref="BP43:CI44"/>
    <mergeCell ref="BE47:BO47"/>
    <mergeCell ref="DE47:DX47"/>
    <mergeCell ref="BP47:CI47"/>
    <mergeCell ref="BE45:BO46"/>
    <mergeCell ref="DE45:DX46"/>
    <mergeCell ref="BP45:CI46"/>
    <mergeCell ref="CK47:DD47"/>
    <mergeCell ref="B47:BC47"/>
    <mergeCell ref="B48:BC48"/>
    <mergeCell ref="B49:BC49"/>
    <mergeCell ref="BE41:BO41"/>
    <mergeCell ref="BE42:BO42"/>
    <mergeCell ref="B45:BC45"/>
    <mergeCell ref="B46:BC46"/>
    <mergeCell ref="BE43:BO44"/>
    <mergeCell ref="B44:BC44"/>
    <mergeCell ref="DE39:DX39"/>
    <mergeCell ref="BE35:BO35"/>
    <mergeCell ref="DE35:DX35"/>
    <mergeCell ref="BE36:BO36"/>
    <mergeCell ref="DE36:DX36"/>
    <mergeCell ref="BE37:BO37"/>
    <mergeCell ref="DE37:DX37"/>
    <mergeCell ref="BE38:BO38"/>
    <mergeCell ref="DE38:DX38"/>
    <mergeCell ref="BP38:CI38"/>
    <mergeCell ref="DE22:DX23"/>
    <mergeCell ref="BE27:BO27"/>
    <mergeCell ref="DE27:DX27"/>
    <mergeCell ref="BE24:BO24"/>
    <mergeCell ref="BE25:BO25"/>
    <mergeCell ref="DE25:DX25"/>
    <mergeCell ref="BE26:BO26"/>
    <mergeCell ref="DE26:DX26"/>
    <mergeCell ref="BP27:CI27"/>
    <mergeCell ref="CK24:DD24"/>
    <mergeCell ref="DE24:DX24"/>
    <mergeCell ref="BE31:BO31"/>
    <mergeCell ref="DE31:DX31"/>
    <mergeCell ref="BE34:BO34"/>
    <mergeCell ref="DE34:DX34"/>
    <mergeCell ref="BE28:BO28"/>
    <mergeCell ref="DE28:DX28"/>
    <mergeCell ref="BP31:CI31"/>
    <mergeCell ref="BP32:CI32"/>
    <mergeCell ref="BP33:CI33"/>
    <mergeCell ref="B22:BD22"/>
    <mergeCell ref="C26:BC26"/>
    <mergeCell ref="B21:BD21"/>
    <mergeCell ref="BE21:BO21"/>
    <mergeCell ref="BE22:BO23"/>
    <mergeCell ref="B25:BC25"/>
    <mergeCell ref="B24:BC24"/>
    <mergeCell ref="B23:BC23"/>
    <mergeCell ref="BP21:CJ21"/>
    <mergeCell ref="DE21:DX21"/>
    <mergeCell ref="CK21:DD21"/>
    <mergeCell ref="B20:BD20"/>
    <mergeCell ref="BE20:BO20"/>
    <mergeCell ref="BP20:CJ20"/>
    <mergeCell ref="DE20:DX20"/>
    <mergeCell ref="CK20:DD20"/>
    <mergeCell ref="BP22:CI23"/>
    <mergeCell ref="BP24:CI24"/>
    <mergeCell ref="BP25:CI25"/>
    <mergeCell ref="BP26:CI26"/>
    <mergeCell ref="BP34:CI34"/>
    <mergeCell ref="BP35:CI35"/>
    <mergeCell ref="BP36:CI36"/>
    <mergeCell ref="BP37:CI37"/>
    <mergeCell ref="DE95:DX95"/>
    <mergeCell ref="BP73:CI73"/>
    <mergeCell ref="BP76:CI76"/>
    <mergeCell ref="BP67:CI67"/>
    <mergeCell ref="BP68:CI68"/>
    <mergeCell ref="BP70:CI70"/>
    <mergeCell ref="BP72:CI72"/>
    <mergeCell ref="DE78:DX79"/>
    <mergeCell ref="BP78:CI79"/>
    <mergeCell ref="DE90:DX91"/>
    <mergeCell ref="BP98:CI99"/>
    <mergeCell ref="BP77:CI77"/>
    <mergeCell ref="BP83:CI83"/>
    <mergeCell ref="BP84:CI84"/>
    <mergeCell ref="BP85:CI85"/>
    <mergeCell ref="BP92:CI92"/>
    <mergeCell ref="BP93:CI93"/>
    <mergeCell ref="BP95:CI95"/>
  </mergeCells>
  <printOptions horizontalCentered="1"/>
  <pageMargins left="0.5905511811023623" right="0.5905511811023623" top="0.3937007874015748" bottom="0.3937007874015748" header="0.2362204724409449" footer="0.1968503937007874"/>
  <pageSetup fitToHeight="2" horizontalDpi="600" verticalDpi="600" orientation="portrait" paperSize="9" scale="70" r:id="rId3"/>
  <rowBreaks count="1" manualBreakCount="1">
    <brk id="74" max="128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59"/>
  <sheetViews>
    <sheetView workbookViewId="0" topLeftCell="A105">
      <selection activeCell="CR32" sqref="CR32:DB33"/>
    </sheetView>
  </sheetViews>
  <sheetFormatPr defaultColWidth="0.875" defaultRowHeight="12.75"/>
  <cols>
    <col min="1" max="21" width="0.875" style="338" customWidth="1"/>
    <col min="22" max="22" width="9.375" style="338" customWidth="1"/>
    <col min="23" max="23" width="7.75390625" style="338" customWidth="1"/>
    <col min="24" max="61" width="0.875" style="338" customWidth="1"/>
    <col min="62" max="62" width="1.625" style="338" customWidth="1"/>
    <col min="63" max="75" width="0.875" style="338" customWidth="1"/>
    <col min="76" max="76" width="2.75390625" style="338" customWidth="1"/>
    <col min="77" max="104" width="0.875" style="338" customWidth="1"/>
    <col min="105" max="105" width="5.00390625" style="338" customWidth="1"/>
    <col min="106" max="115" width="0.875" style="338" customWidth="1"/>
    <col min="116" max="116" width="4.125" style="338" customWidth="1"/>
    <col min="117" max="130" width="0.875" style="338" customWidth="1"/>
    <col min="131" max="131" width="5.125" style="338" bestFit="1" customWidth="1"/>
    <col min="132" max="186" width="0.875" style="338" customWidth="1"/>
    <col min="187" max="187" width="2.875" style="338" customWidth="1"/>
    <col min="188" max="191" width="0.875" style="338" customWidth="1"/>
    <col min="192" max="192" width="0.6171875" style="338" customWidth="1"/>
    <col min="193" max="193" width="0" style="338" hidden="1" customWidth="1"/>
    <col min="194" max="194" width="0.875" style="338" customWidth="1"/>
    <col min="195" max="195" width="1.25" style="338" customWidth="1"/>
    <col min="196" max="197" width="0.875" style="338" customWidth="1"/>
    <col min="198" max="198" width="2.25390625" style="338" customWidth="1"/>
    <col min="199" max="199" width="2.75390625" style="338" bestFit="1" customWidth="1"/>
    <col min="200" max="200" width="2.00390625" style="338" customWidth="1"/>
    <col min="201" max="202" width="0.875" style="338" customWidth="1"/>
    <col min="203" max="203" width="8.125" style="338" bestFit="1" customWidth="1"/>
    <col min="204" max="16384" width="0.875" style="338" customWidth="1"/>
  </cols>
  <sheetData>
    <row r="1" s="309" customFormat="1" ht="12.75" hidden="1">
      <c r="FS1" s="304"/>
    </row>
    <row r="2" spans="1:199" s="308" customFormat="1" ht="15">
      <c r="A2" s="1168" t="s">
        <v>609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  <c r="Y2" s="1168"/>
      <c r="Z2" s="1168"/>
      <c r="AA2" s="1168"/>
      <c r="AB2" s="1168"/>
      <c r="AC2" s="1168"/>
      <c r="AD2" s="1168"/>
      <c r="AE2" s="1168"/>
      <c r="AF2" s="1168"/>
      <c r="AG2" s="1168"/>
      <c r="AH2" s="1168"/>
      <c r="AI2" s="1168"/>
      <c r="AJ2" s="1168"/>
      <c r="AK2" s="1168"/>
      <c r="AL2" s="1168"/>
      <c r="AM2" s="1168"/>
      <c r="AN2" s="1168"/>
      <c r="AO2" s="1168"/>
      <c r="AP2" s="1168"/>
      <c r="AQ2" s="1168"/>
      <c r="AR2" s="1168"/>
      <c r="AS2" s="1168"/>
      <c r="AT2" s="1168"/>
      <c r="AU2" s="1168"/>
      <c r="AV2" s="1168"/>
      <c r="AW2" s="1168"/>
      <c r="AX2" s="1168"/>
      <c r="AY2" s="1168"/>
      <c r="AZ2" s="1168"/>
      <c r="BA2" s="1168"/>
      <c r="BB2" s="1168"/>
      <c r="BC2" s="1168"/>
      <c r="BD2" s="1168"/>
      <c r="BE2" s="1168"/>
      <c r="BF2" s="1168"/>
      <c r="BG2" s="1168"/>
      <c r="BH2" s="1168"/>
      <c r="BI2" s="1168"/>
      <c r="BJ2" s="1168"/>
      <c r="BK2" s="1168"/>
      <c r="BL2" s="1168"/>
      <c r="BM2" s="1168"/>
      <c r="BN2" s="1168"/>
      <c r="BO2" s="1168"/>
      <c r="BP2" s="1168"/>
      <c r="BQ2" s="1168"/>
      <c r="BR2" s="1168"/>
      <c r="BS2" s="1168"/>
      <c r="BT2" s="1168"/>
      <c r="BU2" s="1168"/>
      <c r="BV2" s="1168"/>
      <c r="BW2" s="1168"/>
      <c r="BX2" s="1168"/>
      <c r="BY2" s="1168"/>
      <c r="BZ2" s="1168"/>
      <c r="CA2" s="1168"/>
      <c r="CB2" s="1168"/>
      <c r="CC2" s="1168"/>
      <c r="CD2" s="1168"/>
      <c r="CE2" s="1168"/>
      <c r="CF2" s="1168"/>
      <c r="CG2" s="1168"/>
      <c r="CH2" s="1168"/>
      <c r="CI2" s="1168"/>
      <c r="CJ2" s="1168"/>
      <c r="CK2" s="1168"/>
      <c r="CL2" s="1168"/>
      <c r="CM2" s="1168"/>
      <c r="CN2" s="1168"/>
      <c r="CO2" s="1168"/>
      <c r="CP2" s="1168"/>
      <c r="CQ2" s="1168"/>
      <c r="CR2" s="1168"/>
      <c r="CS2" s="1168"/>
      <c r="CT2" s="1168"/>
      <c r="CU2" s="1168"/>
      <c r="CV2" s="1168"/>
      <c r="CW2" s="1168"/>
      <c r="CX2" s="1168"/>
      <c r="CY2" s="1168"/>
      <c r="CZ2" s="1168"/>
      <c r="DA2" s="1168"/>
      <c r="DB2" s="1168"/>
      <c r="DC2" s="1168"/>
      <c r="DD2" s="1168"/>
      <c r="DE2" s="1168"/>
      <c r="DF2" s="1168"/>
      <c r="DG2" s="1168"/>
      <c r="DH2" s="1168"/>
      <c r="DI2" s="1168"/>
      <c r="DJ2" s="1168"/>
      <c r="DK2" s="1168"/>
      <c r="DL2" s="1168"/>
      <c r="DM2" s="1168"/>
      <c r="DN2" s="1168"/>
      <c r="DO2" s="1168"/>
      <c r="DP2" s="1168"/>
      <c r="DQ2" s="1168"/>
      <c r="DR2" s="1168"/>
      <c r="DS2" s="1168"/>
      <c r="DT2" s="1168"/>
      <c r="DU2" s="1168"/>
      <c r="DV2" s="1168"/>
      <c r="DW2" s="1168"/>
      <c r="DX2" s="1168"/>
      <c r="DY2" s="1168"/>
      <c r="DZ2" s="1168"/>
      <c r="EA2" s="1168"/>
      <c r="EB2" s="1168"/>
      <c r="EC2" s="1168"/>
      <c r="ED2" s="1168"/>
      <c r="EE2" s="1168"/>
      <c r="EF2" s="1168"/>
      <c r="EG2" s="1168"/>
      <c r="EH2" s="1168"/>
      <c r="EI2" s="1168"/>
      <c r="EJ2" s="1168"/>
      <c r="EK2" s="1168"/>
      <c r="EL2" s="1168"/>
      <c r="EM2" s="1168"/>
      <c r="EN2" s="1168"/>
      <c r="EO2" s="1168"/>
      <c r="EP2" s="1168"/>
      <c r="EQ2" s="1168"/>
      <c r="ER2" s="1168"/>
      <c r="ES2" s="1168"/>
      <c r="ET2" s="1168"/>
      <c r="EU2" s="1168"/>
      <c r="EV2" s="1168"/>
      <c r="EW2" s="1168"/>
      <c r="EX2" s="1168"/>
      <c r="EY2" s="1168"/>
      <c r="EZ2" s="1168"/>
      <c r="FA2" s="1168"/>
      <c r="FB2" s="1168"/>
      <c r="FC2" s="1168"/>
      <c r="FD2" s="1168"/>
      <c r="FE2" s="1168"/>
      <c r="FF2" s="1168"/>
      <c r="FG2" s="1168"/>
      <c r="FH2" s="1168"/>
      <c r="FI2" s="1168"/>
      <c r="FJ2" s="1168"/>
      <c r="FK2" s="1168"/>
      <c r="FL2" s="1168"/>
      <c r="FM2" s="1168"/>
      <c r="FN2" s="1168"/>
      <c r="FO2" s="1168"/>
      <c r="FP2" s="1168"/>
      <c r="FQ2" s="1168"/>
      <c r="FR2" s="1168"/>
      <c r="FS2" s="1168"/>
      <c r="GQ2" s="308">
        <v>5</v>
      </c>
    </row>
    <row r="3" spans="1:175" s="308" customFormat="1" ht="1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  <c r="FJ3" s="306"/>
      <c r="FK3" s="306"/>
      <c r="FL3" s="306"/>
      <c r="FM3" s="306"/>
      <c r="FN3" s="306"/>
      <c r="FO3" s="306"/>
      <c r="FP3" s="306"/>
      <c r="FQ3" s="306"/>
      <c r="FR3" s="306"/>
      <c r="FS3" s="306"/>
    </row>
    <row r="4" spans="1:175" s="308" customFormat="1" ht="15">
      <c r="A4" s="1168" t="s">
        <v>610</v>
      </c>
      <c r="B4" s="1168"/>
      <c r="C4" s="1168"/>
      <c r="D4" s="1168"/>
      <c r="E4" s="1168"/>
      <c r="F4" s="1168"/>
      <c r="G4" s="1168"/>
      <c r="H4" s="1168"/>
      <c r="I4" s="1168"/>
      <c r="J4" s="1168"/>
      <c r="K4" s="1168"/>
      <c r="L4" s="1168"/>
      <c r="M4" s="1168"/>
      <c r="N4" s="1168"/>
      <c r="O4" s="1168"/>
      <c r="P4" s="1168"/>
      <c r="Q4" s="1168"/>
      <c r="R4" s="1168"/>
      <c r="S4" s="1168"/>
      <c r="T4" s="1168"/>
      <c r="U4" s="1168"/>
      <c r="V4" s="1168"/>
      <c r="W4" s="1168"/>
      <c r="X4" s="1168"/>
      <c r="Y4" s="1168"/>
      <c r="Z4" s="1168"/>
      <c r="AA4" s="1168"/>
      <c r="AB4" s="1168"/>
      <c r="AC4" s="1168"/>
      <c r="AD4" s="1168"/>
      <c r="AE4" s="1168"/>
      <c r="AF4" s="1168"/>
      <c r="AG4" s="1168"/>
      <c r="AH4" s="1168"/>
      <c r="AI4" s="1168"/>
      <c r="AJ4" s="1168"/>
      <c r="AK4" s="1168"/>
      <c r="AL4" s="1168"/>
      <c r="AM4" s="1168"/>
      <c r="AN4" s="1168"/>
      <c r="AO4" s="1168"/>
      <c r="AP4" s="1168"/>
      <c r="AQ4" s="1168"/>
      <c r="AR4" s="1168"/>
      <c r="AS4" s="1168"/>
      <c r="AT4" s="1168"/>
      <c r="AU4" s="1168"/>
      <c r="AV4" s="1168"/>
      <c r="AW4" s="1168"/>
      <c r="AX4" s="1168"/>
      <c r="AY4" s="1168"/>
      <c r="AZ4" s="1168"/>
      <c r="BA4" s="1168"/>
      <c r="BB4" s="1168"/>
      <c r="BC4" s="1168"/>
      <c r="BD4" s="1168"/>
      <c r="BE4" s="1168"/>
      <c r="BF4" s="1168"/>
      <c r="BG4" s="1168"/>
      <c r="BH4" s="1168"/>
      <c r="BI4" s="1168"/>
      <c r="BJ4" s="1168"/>
      <c r="BK4" s="1168"/>
      <c r="BL4" s="1168"/>
      <c r="BM4" s="1168"/>
      <c r="BN4" s="1168"/>
      <c r="BO4" s="1168"/>
      <c r="BP4" s="1168"/>
      <c r="BQ4" s="1168"/>
      <c r="BR4" s="1168"/>
      <c r="BS4" s="1168"/>
      <c r="BT4" s="1168"/>
      <c r="BU4" s="1168"/>
      <c r="BV4" s="1168"/>
      <c r="BW4" s="1168"/>
      <c r="BX4" s="1168"/>
      <c r="BY4" s="1168"/>
      <c r="BZ4" s="1168"/>
      <c r="CA4" s="1168"/>
      <c r="CB4" s="1168"/>
      <c r="CC4" s="1168"/>
      <c r="CD4" s="1168"/>
      <c r="CE4" s="1168"/>
      <c r="CF4" s="1168"/>
      <c r="CG4" s="1168"/>
      <c r="CH4" s="1168"/>
      <c r="CI4" s="1168"/>
      <c r="CJ4" s="1168"/>
      <c r="CK4" s="1168"/>
      <c r="CL4" s="1168"/>
      <c r="CM4" s="1168"/>
      <c r="CN4" s="1168"/>
      <c r="CO4" s="1168"/>
      <c r="CP4" s="1168"/>
      <c r="CQ4" s="1168"/>
      <c r="CR4" s="1168"/>
      <c r="CS4" s="1168"/>
      <c r="CT4" s="1168"/>
      <c r="CU4" s="1168"/>
      <c r="CV4" s="1168"/>
      <c r="CW4" s="1168"/>
      <c r="CX4" s="1168"/>
      <c r="CY4" s="1168"/>
      <c r="CZ4" s="1168"/>
      <c r="DA4" s="1168"/>
      <c r="DB4" s="1168"/>
      <c r="DC4" s="1168"/>
      <c r="DD4" s="1168"/>
      <c r="DE4" s="1168"/>
      <c r="DF4" s="1168"/>
      <c r="DG4" s="1168"/>
      <c r="DH4" s="1168"/>
      <c r="DI4" s="1168"/>
      <c r="DJ4" s="1168"/>
      <c r="DK4" s="1168"/>
      <c r="DL4" s="1168"/>
      <c r="DM4" s="1168"/>
      <c r="DN4" s="1168"/>
      <c r="DO4" s="1168"/>
      <c r="DP4" s="1168"/>
      <c r="DQ4" s="1168"/>
      <c r="DR4" s="1168"/>
      <c r="DS4" s="1168"/>
      <c r="DT4" s="1168"/>
      <c r="DU4" s="1168"/>
      <c r="DV4" s="1168"/>
      <c r="DW4" s="1168"/>
      <c r="DX4" s="1168"/>
      <c r="DY4" s="1168"/>
      <c r="DZ4" s="1168"/>
      <c r="EA4" s="1168"/>
      <c r="EB4" s="1168"/>
      <c r="EC4" s="1168"/>
      <c r="ED4" s="1168"/>
      <c r="EE4" s="1168"/>
      <c r="EF4" s="1168"/>
      <c r="EG4" s="1168"/>
      <c r="EH4" s="1168"/>
      <c r="EI4" s="1168"/>
      <c r="EJ4" s="1168"/>
      <c r="EK4" s="1168"/>
      <c r="EL4" s="1168"/>
      <c r="EM4" s="1168"/>
      <c r="EN4" s="1168"/>
      <c r="EO4" s="1168"/>
      <c r="EP4" s="1168"/>
      <c r="EQ4" s="1168"/>
      <c r="ER4" s="1168"/>
      <c r="ES4" s="1168"/>
      <c r="ET4" s="1168"/>
      <c r="EU4" s="1168"/>
      <c r="EV4" s="1168"/>
      <c r="EW4" s="1168"/>
      <c r="EX4" s="1168"/>
      <c r="EY4" s="1168"/>
      <c r="EZ4" s="1168"/>
      <c r="FA4" s="1168"/>
      <c r="FB4" s="1168"/>
      <c r="FC4" s="1168"/>
      <c r="FD4" s="1168"/>
      <c r="FE4" s="1168"/>
      <c r="FF4" s="1168"/>
      <c r="FG4" s="1168"/>
      <c r="FH4" s="1168"/>
      <c r="FI4" s="1168"/>
      <c r="FJ4" s="1168"/>
      <c r="FK4" s="1168"/>
      <c r="FL4" s="1168"/>
      <c r="FM4" s="1168"/>
      <c r="FN4" s="1168"/>
      <c r="FO4" s="1168"/>
      <c r="FP4" s="1168"/>
      <c r="FQ4" s="1168"/>
      <c r="FR4" s="1168"/>
      <c r="FS4" s="1168"/>
    </row>
    <row r="5" s="309" customFormat="1" ht="12.75">
      <c r="FS5" s="304"/>
    </row>
    <row r="6" spans="1:200" s="411" customFormat="1" ht="14.25" customHeight="1">
      <c r="A6" s="1195" t="s">
        <v>229</v>
      </c>
      <c r="B6" s="1190"/>
      <c r="C6" s="1190"/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1190"/>
      <c r="P6" s="1190"/>
      <c r="Q6" s="1190"/>
      <c r="R6" s="1190"/>
      <c r="S6" s="1190"/>
      <c r="T6" s="1190"/>
      <c r="U6" s="1190"/>
      <c r="V6" s="1191"/>
      <c r="W6" s="1432" t="s">
        <v>314</v>
      </c>
      <c r="X6" s="1195" t="s">
        <v>471</v>
      </c>
      <c r="Y6" s="1190"/>
      <c r="Z6" s="1190"/>
      <c r="AA6" s="1190"/>
      <c r="AB6" s="1190"/>
      <c r="AC6" s="1190"/>
      <c r="AD6" s="1190"/>
      <c r="AE6" s="1190"/>
      <c r="AF6" s="1190"/>
      <c r="AG6" s="1190"/>
      <c r="AH6" s="1190"/>
      <c r="AI6" s="1190"/>
      <c r="AJ6" s="1190"/>
      <c r="AK6" s="1190"/>
      <c r="AL6" s="1190"/>
      <c r="AM6" s="1190"/>
      <c r="AN6" s="1195" t="s">
        <v>472</v>
      </c>
      <c r="AO6" s="1190"/>
      <c r="AP6" s="1190"/>
      <c r="AQ6" s="1190"/>
      <c r="AR6" s="1190"/>
      <c r="AS6" s="1190"/>
      <c r="AT6" s="1190"/>
      <c r="AU6" s="1190"/>
      <c r="AV6" s="1190"/>
      <c r="AW6" s="1190"/>
      <c r="AX6" s="1190"/>
      <c r="AY6" s="1190"/>
      <c r="AZ6" s="1190"/>
      <c r="BA6" s="1190"/>
      <c r="BB6" s="1190"/>
      <c r="BC6" s="1190"/>
      <c r="BD6" s="1190"/>
      <c r="BE6" s="1190"/>
      <c r="BF6" s="1190"/>
      <c r="BG6" s="1190"/>
      <c r="BH6" s="1190"/>
      <c r="BI6" s="1190"/>
      <c r="BJ6" s="1190"/>
      <c r="BK6" s="1190"/>
      <c r="BL6" s="1191"/>
      <c r="BM6" s="1542" t="s">
        <v>473</v>
      </c>
      <c r="BN6" s="1543"/>
      <c r="BO6" s="1543"/>
      <c r="BP6" s="1543"/>
      <c r="BQ6" s="1543"/>
      <c r="BR6" s="1543"/>
      <c r="BS6" s="1543"/>
      <c r="BT6" s="1543"/>
      <c r="BU6" s="1543"/>
      <c r="BV6" s="1543"/>
      <c r="BW6" s="1543"/>
      <c r="BX6" s="1543"/>
      <c r="BY6" s="1543"/>
      <c r="BZ6" s="1543"/>
      <c r="CA6" s="1543"/>
      <c r="CB6" s="1543"/>
      <c r="CC6" s="1543"/>
      <c r="CD6" s="1543"/>
      <c r="CE6" s="1543"/>
      <c r="CF6" s="1543"/>
      <c r="CG6" s="1543"/>
      <c r="CH6" s="1543"/>
      <c r="CI6" s="1543"/>
      <c r="CJ6" s="1543"/>
      <c r="CK6" s="1543"/>
      <c r="CL6" s="1543"/>
      <c r="CM6" s="1543"/>
      <c r="CN6" s="1543"/>
      <c r="CO6" s="1543"/>
      <c r="CP6" s="1543"/>
      <c r="CQ6" s="1543"/>
      <c r="CR6" s="1543"/>
      <c r="CS6" s="1543"/>
      <c r="CT6" s="1543"/>
      <c r="CU6" s="1543"/>
      <c r="CV6" s="1543"/>
      <c r="CW6" s="1543"/>
      <c r="CX6" s="1543"/>
      <c r="CY6" s="1543"/>
      <c r="CZ6" s="1543"/>
      <c r="DA6" s="1543"/>
      <c r="DB6" s="1543"/>
      <c r="DC6" s="1543"/>
      <c r="DD6" s="1543"/>
      <c r="DE6" s="1543"/>
      <c r="DF6" s="1543"/>
      <c r="DG6" s="1543"/>
      <c r="DH6" s="1543"/>
      <c r="DI6" s="1543"/>
      <c r="DJ6" s="1543"/>
      <c r="DK6" s="1543"/>
      <c r="DL6" s="1543"/>
      <c r="DM6" s="1543"/>
      <c r="DN6" s="1543"/>
      <c r="DO6" s="1543"/>
      <c r="DP6" s="1543"/>
      <c r="DQ6" s="1543"/>
      <c r="DR6" s="1543"/>
      <c r="DS6" s="1543"/>
      <c r="DT6" s="1543"/>
      <c r="DU6" s="1543"/>
      <c r="DV6" s="1543"/>
      <c r="DW6" s="1543"/>
      <c r="DX6" s="1543"/>
      <c r="DY6" s="1543"/>
      <c r="DZ6" s="1543"/>
      <c r="EA6" s="1543"/>
      <c r="EB6" s="1543"/>
      <c r="EC6" s="1543"/>
      <c r="ED6" s="1543"/>
      <c r="EE6" s="1543"/>
      <c r="EF6" s="1543"/>
      <c r="EG6" s="1543"/>
      <c r="EH6" s="1543"/>
      <c r="EI6" s="1543"/>
      <c r="EJ6" s="1543"/>
      <c r="EK6" s="1543"/>
      <c r="EL6" s="1543"/>
      <c r="EM6" s="1543"/>
      <c r="EN6" s="1543"/>
      <c r="EO6" s="1543"/>
      <c r="EP6" s="1543"/>
      <c r="EQ6" s="1543"/>
      <c r="ER6" s="1543"/>
      <c r="ES6" s="1543"/>
      <c r="ET6" s="1543"/>
      <c r="EU6" s="1543"/>
      <c r="EV6" s="1543"/>
      <c r="EW6" s="1543"/>
      <c r="EX6" s="1543"/>
      <c r="EY6" s="1543"/>
      <c r="EZ6" s="1543"/>
      <c r="FA6" s="1543"/>
      <c r="FB6" s="1543"/>
      <c r="FC6" s="1543"/>
      <c r="FD6" s="1543"/>
      <c r="FE6" s="1543"/>
      <c r="FF6" s="1544"/>
      <c r="FG6" s="1545" t="s">
        <v>611</v>
      </c>
      <c r="FH6" s="1546"/>
      <c r="FI6" s="1546"/>
      <c r="FJ6" s="1546"/>
      <c r="FK6" s="1546"/>
      <c r="FL6" s="1546"/>
      <c r="FM6" s="1546"/>
      <c r="FN6" s="1546"/>
      <c r="FO6" s="1546"/>
      <c r="FP6" s="1546"/>
      <c r="FQ6" s="1546"/>
      <c r="FR6" s="1546"/>
      <c r="FS6" s="1547"/>
      <c r="FT6" s="1195" t="s">
        <v>474</v>
      </c>
      <c r="FU6" s="1190"/>
      <c r="FV6" s="1190"/>
      <c r="FW6" s="1190"/>
      <c r="FX6" s="1190"/>
      <c r="FY6" s="1190"/>
      <c r="FZ6" s="1190"/>
      <c r="GA6" s="1190"/>
      <c r="GB6" s="1190"/>
      <c r="GC6" s="1190"/>
      <c r="GD6" s="1190"/>
      <c r="GE6" s="1190"/>
      <c r="GF6" s="1190"/>
      <c r="GG6" s="1190"/>
      <c r="GH6" s="1190"/>
      <c r="GI6" s="1190"/>
      <c r="GJ6" s="1190"/>
      <c r="GK6" s="1190"/>
      <c r="GL6" s="1190"/>
      <c r="GM6" s="1190"/>
      <c r="GN6" s="1190"/>
      <c r="GO6" s="1190"/>
      <c r="GP6" s="1190"/>
      <c r="GQ6" s="1190"/>
      <c r="GR6" s="1191"/>
    </row>
    <row r="7" spans="1:200" s="411" customFormat="1" ht="14.25" customHeight="1">
      <c r="A7" s="1181"/>
      <c r="B7" s="1173"/>
      <c r="C7" s="1173"/>
      <c r="D7" s="1173"/>
      <c r="E7" s="1173"/>
      <c r="F7" s="1173"/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Q7" s="1173"/>
      <c r="R7" s="1173"/>
      <c r="S7" s="1173"/>
      <c r="T7" s="1173"/>
      <c r="U7" s="1173"/>
      <c r="V7" s="1182"/>
      <c r="W7" s="1526"/>
      <c r="X7" s="1181"/>
      <c r="Y7" s="1173"/>
      <c r="Z7" s="1173"/>
      <c r="AA7" s="1173"/>
      <c r="AB7" s="1173"/>
      <c r="AC7" s="1173"/>
      <c r="AD7" s="1173"/>
      <c r="AE7" s="1173"/>
      <c r="AF7" s="1173"/>
      <c r="AG7" s="1173"/>
      <c r="AH7" s="1173"/>
      <c r="AI7" s="1173"/>
      <c r="AJ7" s="1173"/>
      <c r="AK7" s="1173"/>
      <c r="AL7" s="1173"/>
      <c r="AM7" s="1173"/>
      <c r="AN7" s="1196" t="s">
        <v>612</v>
      </c>
      <c r="AO7" s="1197"/>
      <c r="AP7" s="1197"/>
      <c r="AQ7" s="1197"/>
      <c r="AR7" s="1197"/>
      <c r="AS7" s="1197"/>
      <c r="AT7" s="1197"/>
      <c r="AU7" s="1197"/>
      <c r="AV7" s="1197"/>
      <c r="AW7" s="1197"/>
      <c r="AX7" s="1197"/>
      <c r="AY7" s="1198"/>
      <c r="AZ7" s="1196" t="s">
        <v>613</v>
      </c>
      <c r="BA7" s="1197"/>
      <c r="BB7" s="1197"/>
      <c r="BC7" s="1197"/>
      <c r="BD7" s="1197"/>
      <c r="BE7" s="1197"/>
      <c r="BF7" s="1197"/>
      <c r="BG7" s="1197"/>
      <c r="BH7" s="1197"/>
      <c r="BI7" s="1197"/>
      <c r="BJ7" s="1197"/>
      <c r="BK7" s="1197"/>
      <c r="BL7" s="1198"/>
      <c r="BM7" s="1542" t="s">
        <v>614</v>
      </c>
      <c r="BN7" s="1543"/>
      <c r="BO7" s="1543"/>
      <c r="BP7" s="1543"/>
      <c r="BQ7" s="1543"/>
      <c r="BR7" s="1543"/>
      <c r="BS7" s="1543"/>
      <c r="BT7" s="1543"/>
      <c r="BU7" s="1543"/>
      <c r="BV7" s="1543"/>
      <c r="BW7" s="1543"/>
      <c r="BX7" s="1543"/>
      <c r="BY7" s="1543"/>
      <c r="BZ7" s="1543"/>
      <c r="CA7" s="1543"/>
      <c r="CB7" s="1543"/>
      <c r="CC7" s="1543"/>
      <c r="CD7" s="1543"/>
      <c r="CE7" s="1543"/>
      <c r="CF7" s="1543"/>
      <c r="CG7" s="1543"/>
      <c r="CH7" s="1543"/>
      <c r="CI7" s="1543"/>
      <c r="CJ7" s="1543"/>
      <c r="CK7" s="1543"/>
      <c r="CL7" s="1543"/>
      <c r="CM7" s="1543"/>
      <c r="CN7" s="1543"/>
      <c r="CO7" s="1544"/>
      <c r="CP7" s="1542" t="s">
        <v>476</v>
      </c>
      <c r="CQ7" s="1543"/>
      <c r="CR7" s="1543"/>
      <c r="CS7" s="1543"/>
      <c r="CT7" s="1543"/>
      <c r="CU7" s="1543"/>
      <c r="CV7" s="1543"/>
      <c r="CW7" s="1543"/>
      <c r="CX7" s="1543"/>
      <c r="CY7" s="1543"/>
      <c r="CZ7" s="1543"/>
      <c r="DA7" s="1543"/>
      <c r="DB7" s="1543"/>
      <c r="DC7" s="1543"/>
      <c r="DD7" s="1543"/>
      <c r="DE7" s="1543"/>
      <c r="DF7" s="1543"/>
      <c r="DG7" s="1543"/>
      <c r="DH7" s="1543"/>
      <c r="DI7" s="1543"/>
      <c r="DJ7" s="1543"/>
      <c r="DK7" s="1543"/>
      <c r="DL7" s="1543"/>
      <c r="DM7" s="1543"/>
      <c r="DN7" s="1543"/>
      <c r="DO7" s="1543"/>
      <c r="DP7" s="1543"/>
      <c r="DQ7" s="1543"/>
      <c r="DR7" s="1543"/>
      <c r="DS7" s="1543"/>
      <c r="DT7" s="1543"/>
      <c r="DU7" s="1543"/>
      <c r="DV7" s="1543"/>
      <c r="DW7" s="1543"/>
      <c r="DX7" s="1543"/>
      <c r="DY7" s="1543"/>
      <c r="DZ7" s="1543"/>
      <c r="EA7" s="1543"/>
      <c r="EB7" s="1543"/>
      <c r="EC7" s="1543"/>
      <c r="ED7" s="1543"/>
      <c r="EE7" s="1543"/>
      <c r="EF7" s="1543"/>
      <c r="EG7" s="1543"/>
      <c r="EH7" s="1543"/>
      <c r="EI7" s="1543"/>
      <c r="EJ7" s="1543"/>
      <c r="EK7" s="1543"/>
      <c r="EL7" s="1543"/>
      <c r="EM7" s="1543"/>
      <c r="EN7" s="1543"/>
      <c r="EO7" s="1543"/>
      <c r="EP7" s="1543"/>
      <c r="EQ7" s="1543"/>
      <c r="ER7" s="1543"/>
      <c r="ES7" s="1544"/>
      <c r="ET7" s="1563" t="s">
        <v>615</v>
      </c>
      <c r="EU7" s="1564"/>
      <c r="EV7" s="1564"/>
      <c r="EW7" s="1564"/>
      <c r="EX7" s="1564"/>
      <c r="EY7" s="1564"/>
      <c r="EZ7" s="1564"/>
      <c r="FA7" s="1564"/>
      <c r="FB7" s="1564"/>
      <c r="FC7" s="1564"/>
      <c r="FD7" s="1564"/>
      <c r="FE7" s="1564"/>
      <c r="FF7" s="1565"/>
      <c r="FG7" s="1548"/>
      <c r="FH7" s="1549"/>
      <c r="FI7" s="1549"/>
      <c r="FJ7" s="1549"/>
      <c r="FK7" s="1549"/>
      <c r="FL7" s="1549"/>
      <c r="FM7" s="1549"/>
      <c r="FN7" s="1549"/>
      <c r="FO7" s="1549"/>
      <c r="FP7" s="1549"/>
      <c r="FQ7" s="1549"/>
      <c r="FR7" s="1549"/>
      <c r="FS7" s="1550"/>
      <c r="FT7" s="1196" t="s">
        <v>612</v>
      </c>
      <c r="FU7" s="1197"/>
      <c r="FV7" s="1197"/>
      <c r="FW7" s="1197"/>
      <c r="FX7" s="1197"/>
      <c r="FY7" s="1197"/>
      <c r="FZ7" s="1197"/>
      <c r="GA7" s="1197"/>
      <c r="GB7" s="1197"/>
      <c r="GC7" s="1197"/>
      <c r="GD7" s="1197"/>
      <c r="GE7" s="1198"/>
      <c r="GF7" s="1196" t="s">
        <v>613</v>
      </c>
      <c r="GG7" s="1197"/>
      <c r="GH7" s="1197"/>
      <c r="GI7" s="1197"/>
      <c r="GJ7" s="1197"/>
      <c r="GK7" s="1197"/>
      <c r="GL7" s="1197"/>
      <c r="GM7" s="1197"/>
      <c r="GN7" s="1197"/>
      <c r="GO7" s="1197"/>
      <c r="GP7" s="1197"/>
      <c r="GQ7" s="1197"/>
      <c r="GR7" s="1198"/>
    </row>
    <row r="8" spans="1:200" s="411" customFormat="1" ht="99" customHeight="1" thickBot="1">
      <c r="A8" s="1183"/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5"/>
      <c r="U8" s="1175"/>
      <c r="V8" s="1184"/>
      <c r="W8" s="1433"/>
      <c r="X8" s="1181"/>
      <c r="Y8" s="1173"/>
      <c r="Z8" s="1173"/>
      <c r="AA8" s="1173"/>
      <c r="AB8" s="1173"/>
      <c r="AC8" s="1173"/>
      <c r="AD8" s="1173"/>
      <c r="AE8" s="1173"/>
      <c r="AF8" s="1173"/>
      <c r="AG8" s="1173"/>
      <c r="AH8" s="1173"/>
      <c r="AI8" s="1173"/>
      <c r="AJ8" s="1173"/>
      <c r="AK8" s="1173"/>
      <c r="AL8" s="1173"/>
      <c r="AM8" s="1173"/>
      <c r="AN8" s="1560"/>
      <c r="AO8" s="1561"/>
      <c r="AP8" s="1561"/>
      <c r="AQ8" s="1561"/>
      <c r="AR8" s="1561"/>
      <c r="AS8" s="1561"/>
      <c r="AT8" s="1561"/>
      <c r="AU8" s="1561"/>
      <c r="AV8" s="1561"/>
      <c r="AW8" s="1561"/>
      <c r="AX8" s="1561"/>
      <c r="AY8" s="1562"/>
      <c r="AZ8" s="1560"/>
      <c r="BA8" s="1561"/>
      <c r="BB8" s="1561"/>
      <c r="BC8" s="1561"/>
      <c r="BD8" s="1561"/>
      <c r="BE8" s="1561"/>
      <c r="BF8" s="1561"/>
      <c r="BG8" s="1561"/>
      <c r="BH8" s="1561"/>
      <c r="BI8" s="1561"/>
      <c r="BJ8" s="1561"/>
      <c r="BK8" s="1561"/>
      <c r="BL8" s="1562"/>
      <c r="BM8" s="1554" t="s">
        <v>616</v>
      </c>
      <c r="BN8" s="1555"/>
      <c r="BO8" s="1555"/>
      <c r="BP8" s="1555"/>
      <c r="BQ8" s="1555"/>
      <c r="BR8" s="1555"/>
      <c r="BS8" s="1555"/>
      <c r="BT8" s="1555"/>
      <c r="BU8" s="1555"/>
      <c r="BV8" s="1555"/>
      <c r="BW8" s="1555"/>
      <c r="BX8" s="1555"/>
      <c r="BY8" s="1556"/>
      <c r="BZ8" s="1554" t="s">
        <v>617</v>
      </c>
      <c r="CA8" s="1555"/>
      <c r="CB8" s="1555"/>
      <c r="CC8" s="1555"/>
      <c r="CD8" s="1555"/>
      <c r="CE8" s="1555"/>
      <c r="CF8" s="1555"/>
      <c r="CG8" s="1555"/>
      <c r="CH8" s="1555"/>
      <c r="CI8" s="1555"/>
      <c r="CJ8" s="1555"/>
      <c r="CK8" s="1555"/>
      <c r="CL8" s="1555"/>
      <c r="CM8" s="1555"/>
      <c r="CN8" s="1555"/>
      <c r="CO8" s="1555"/>
      <c r="CP8" s="1554" t="s">
        <v>618</v>
      </c>
      <c r="CQ8" s="1555"/>
      <c r="CR8" s="1555"/>
      <c r="CS8" s="1555"/>
      <c r="CT8" s="1555"/>
      <c r="CU8" s="1555"/>
      <c r="CV8" s="1555"/>
      <c r="CW8" s="1555"/>
      <c r="CX8" s="1555"/>
      <c r="CY8" s="1555"/>
      <c r="CZ8" s="1555"/>
      <c r="DA8" s="1555"/>
      <c r="DB8" s="1555"/>
      <c r="DC8" s="1555"/>
      <c r="DD8" s="1556"/>
      <c r="DE8" s="1557" t="s">
        <v>619</v>
      </c>
      <c r="DF8" s="1558"/>
      <c r="DG8" s="1558"/>
      <c r="DH8" s="1558"/>
      <c r="DI8" s="1558"/>
      <c r="DJ8" s="1558"/>
      <c r="DK8" s="1558"/>
      <c r="DL8" s="1558"/>
      <c r="DM8" s="1558"/>
      <c r="DN8" s="1558"/>
      <c r="DO8" s="1558"/>
      <c r="DP8" s="1558"/>
      <c r="DQ8" s="1558"/>
      <c r="DR8" s="1558"/>
      <c r="DS8" s="1558"/>
      <c r="DT8" s="1558"/>
      <c r="DU8" s="1559"/>
      <c r="DV8" s="1557" t="s">
        <v>620</v>
      </c>
      <c r="DW8" s="1558"/>
      <c r="DX8" s="1558"/>
      <c r="DY8" s="1558"/>
      <c r="DZ8" s="1558"/>
      <c r="EA8" s="1558"/>
      <c r="EB8" s="1558"/>
      <c r="EC8" s="1558"/>
      <c r="ED8" s="1558"/>
      <c r="EE8" s="1558"/>
      <c r="EF8" s="1558"/>
      <c r="EG8" s="1559"/>
      <c r="EH8" s="1563" t="s">
        <v>621</v>
      </c>
      <c r="EI8" s="1564"/>
      <c r="EJ8" s="1564"/>
      <c r="EK8" s="1564"/>
      <c r="EL8" s="1564"/>
      <c r="EM8" s="1564"/>
      <c r="EN8" s="1564"/>
      <c r="EO8" s="1564"/>
      <c r="EP8" s="1564"/>
      <c r="EQ8" s="1564"/>
      <c r="ER8" s="1564"/>
      <c r="ES8" s="1565"/>
      <c r="ET8" s="1566"/>
      <c r="EU8" s="1567"/>
      <c r="EV8" s="1567"/>
      <c r="EW8" s="1567"/>
      <c r="EX8" s="1567"/>
      <c r="EY8" s="1567"/>
      <c r="EZ8" s="1567"/>
      <c r="FA8" s="1567"/>
      <c r="FB8" s="1567"/>
      <c r="FC8" s="1567"/>
      <c r="FD8" s="1567"/>
      <c r="FE8" s="1567"/>
      <c r="FF8" s="1568"/>
      <c r="FG8" s="1551"/>
      <c r="FH8" s="1552"/>
      <c r="FI8" s="1552"/>
      <c r="FJ8" s="1552"/>
      <c r="FK8" s="1552"/>
      <c r="FL8" s="1552"/>
      <c r="FM8" s="1552"/>
      <c r="FN8" s="1552"/>
      <c r="FO8" s="1552"/>
      <c r="FP8" s="1552"/>
      <c r="FQ8" s="1552"/>
      <c r="FR8" s="1552"/>
      <c r="FS8" s="1553"/>
      <c r="FT8" s="1560"/>
      <c r="FU8" s="1561"/>
      <c r="FV8" s="1561"/>
      <c r="FW8" s="1561"/>
      <c r="FX8" s="1561"/>
      <c r="FY8" s="1561"/>
      <c r="FZ8" s="1561"/>
      <c r="GA8" s="1561"/>
      <c r="GB8" s="1561"/>
      <c r="GC8" s="1561"/>
      <c r="GD8" s="1561"/>
      <c r="GE8" s="1562"/>
      <c r="GF8" s="1560"/>
      <c r="GG8" s="1561"/>
      <c r="GH8" s="1561"/>
      <c r="GI8" s="1561"/>
      <c r="GJ8" s="1561"/>
      <c r="GK8" s="1561"/>
      <c r="GL8" s="1561"/>
      <c r="GM8" s="1561"/>
      <c r="GN8" s="1561"/>
      <c r="GO8" s="1561"/>
      <c r="GP8" s="1561"/>
      <c r="GQ8" s="1561"/>
      <c r="GR8" s="1562"/>
    </row>
    <row r="9" spans="1:200" ht="12.75" customHeight="1">
      <c r="A9" s="311"/>
      <c r="B9" s="1569" t="s">
        <v>622</v>
      </c>
      <c r="C9" s="1569"/>
      <c r="D9" s="1569"/>
      <c r="E9" s="1569"/>
      <c r="F9" s="1569"/>
      <c r="G9" s="1569"/>
      <c r="H9" s="1569"/>
      <c r="I9" s="1569"/>
      <c r="J9" s="1569"/>
      <c r="K9" s="1569"/>
      <c r="L9" s="1569"/>
      <c r="M9" s="1569"/>
      <c r="N9" s="1569"/>
      <c r="O9" s="1569"/>
      <c r="P9" s="1569"/>
      <c r="Q9" s="1569"/>
      <c r="R9" s="1569"/>
      <c r="S9" s="1569"/>
      <c r="T9" s="1569"/>
      <c r="U9" s="1569"/>
      <c r="V9" s="1569"/>
      <c r="W9" s="1426">
        <v>5501</v>
      </c>
      <c r="X9" s="332"/>
      <c r="Y9" s="320"/>
      <c r="Z9" s="320"/>
      <c r="AA9" s="320"/>
      <c r="AB9" s="320"/>
      <c r="AC9" s="356" t="s">
        <v>305</v>
      </c>
      <c r="AD9" s="1228" t="s">
        <v>219</v>
      </c>
      <c r="AE9" s="1228"/>
      <c r="AF9" s="1228"/>
      <c r="AG9" s="321" t="s">
        <v>484</v>
      </c>
      <c r="AH9" s="321"/>
      <c r="AI9" s="321"/>
      <c r="AJ9" s="321"/>
      <c r="AK9" s="321"/>
      <c r="AL9" s="321"/>
      <c r="AM9" s="321"/>
      <c r="AN9" s="1205">
        <f>+AN14+AN18+AN22+AN26</f>
        <v>0</v>
      </c>
      <c r="AO9" s="1206"/>
      <c r="AP9" s="1206"/>
      <c r="AQ9" s="1206"/>
      <c r="AR9" s="1206"/>
      <c r="AS9" s="1206"/>
      <c r="AT9" s="1206"/>
      <c r="AU9" s="1206"/>
      <c r="AV9" s="1206"/>
      <c r="AW9" s="1206"/>
      <c r="AX9" s="1206"/>
      <c r="AY9" s="1219"/>
      <c r="AZ9" s="1210" t="s">
        <v>128</v>
      </c>
      <c r="BA9" s="1210"/>
      <c r="BB9" s="1206">
        <f>+BB14+BB18+BB22+BB26</f>
        <v>0</v>
      </c>
      <c r="BC9" s="1206"/>
      <c r="BD9" s="1206"/>
      <c r="BE9" s="1206"/>
      <c r="BF9" s="1206"/>
      <c r="BG9" s="1206"/>
      <c r="BH9" s="1206"/>
      <c r="BI9" s="1206"/>
      <c r="BJ9" s="1206"/>
      <c r="BK9" s="1214" t="s">
        <v>129</v>
      </c>
      <c r="BL9" s="1214"/>
      <c r="BM9" s="1385">
        <f>+BM14+BM18+BM22+BM26</f>
        <v>0</v>
      </c>
      <c r="BN9" s="1385"/>
      <c r="BO9" s="1385"/>
      <c r="BP9" s="1385"/>
      <c r="BQ9" s="1385"/>
      <c r="BR9" s="1385"/>
      <c r="BS9" s="1385"/>
      <c r="BT9" s="1385"/>
      <c r="BU9" s="1385"/>
      <c r="BV9" s="1385"/>
      <c r="BW9" s="1385"/>
      <c r="BX9" s="1385"/>
      <c r="BY9" s="1385"/>
      <c r="BZ9" s="1385">
        <f>+BZ14+BZ18+BZ22+BZ26</f>
        <v>0</v>
      </c>
      <c r="CA9" s="1385"/>
      <c r="CB9" s="1385"/>
      <c r="CC9" s="1385"/>
      <c r="CD9" s="1385"/>
      <c r="CE9" s="1385"/>
      <c r="CF9" s="1385"/>
      <c r="CG9" s="1385"/>
      <c r="CH9" s="1385"/>
      <c r="CI9" s="1385"/>
      <c r="CJ9" s="1385"/>
      <c r="CK9" s="1385"/>
      <c r="CL9" s="1385"/>
      <c r="CM9" s="1385"/>
      <c r="CN9" s="1385"/>
      <c r="CO9" s="1385"/>
      <c r="CP9" s="1210" t="s">
        <v>128</v>
      </c>
      <c r="CQ9" s="1210"/>
      <c r="CR9" s="1206">
        <f>+CR14+CR18+CR22+CR26</f>
        <v>0</v>
      </c>
      <c r="CS9" s="1206"/>
      <c r="CT9" s="1206"/>
      <c r="CU9" s="1206"/>
      <c r="CV9" s="1206"/>
      <c r="CW9" s="1206"/>
      <c r="CX9" s="1206"/>
      <c r="CY9" s="1206"/>
      <c r="CZ9" s="1206"/>
      <c r="DA9" s="1206"/>
      <c r="DB9" s="1206"/>
      <c r="DC9" s="1214" t="s">
        <v>129</v>
      </c>
      <c r="DD9" s="1214"/>
      <c r="DE9" s="1209" t="s">
        <v>128</v>
      </c>
      <c r="DF9" s="1210"/>
      <c r="DG9" s="1206">
        <f>+DG14+DG18+DG22+DG26</f>
        <v>0</v>
      </c>
      <c r="DH9" s="1206"/>
      <c r="DI9" s="1206"/>
      <c r="DJ9" s="1206"/>
      <c r="DK9" s="1206"/>
      <c r="DL9" s="1206"/>
      <c r="DM9" s="1206"/>
      <c r="DN9" s="1206"/>
      <c r="DO9" s="1206"/>
      <c r="DP9" s="1206"/>
      <c r="DQ9" s="1206"/>
      <c r="DR9" s="1206"/>
      <c r="DS9" s="1206"/>
      <c r="DT9" s="1214" t="s">
        <v>129</v>
      </c>
      <c r="DU9" s="1215"/>
      <c r="DV9" s="1385">
        <f>+DV14+DV18+DV22+DV26</f>
        <v>0</v>
      </c>
      <c r="DW9" s="1385"/>
      <c r="DX9" s="1385"/>
      <c r="DY9" s="1385"/>
      <c r="DZ9" s="1385"/>
      <c r="EA9" s="1385"/>
      <c r="EB9" s="1385"/>
      <c r="EC9" s="1385"/>
      <c r="ED9" s="1385"/>
      <c r="EE9" s="1385"/>
      <c r="EF9" s="1385"/>
      <c r="EG9" s="1385"/>
      <c r="EH9" s="1385">
        <f>+EH14+EH18+EH22+EH26</f>
        <v>0</v>
      </c>
      <c r="EI9" s="1385"/>
      <c r="EJ9" s="1385"/>
      <c r="EK9" s="1385"/>
      <c r="EL9" s="1385"/>
      <c r="EM9" s="1385"/>
      <c r="EN9" s="1385"/>
      <c r="EO9" s="1385"/>
      <c r="EP9" s="1385"/>
      <c r="EQ9" s="1385"/>
      <c r="ER9" s="1385"/>
      <c r="ES9" s="1385"/>
      <c r="ET9" s="1209" t="s">
        <v>128</v>
      </c>
      <c r="EU9" s="1210"/>
      <c r="EV9" s="1206">
        <f>+EV14+EV18+EV22+EV26</f>
        <v>0</v>
      </c>
      <c r="EW9" s="1206"/>
      <c r="EX9" s="1206"/>
      <c r="EY9" s="1206"/>
      <c r="EZ9" s="1206"/>
      <c r="FA9" s="1206"/>
      <c r="FB9" s="1206"/>
      <c r="FC9" s="1206"/>
      <c r="FD9" s="1206"/>
      <c r="FE9" s="1214" t="s">
        <v>129</v>
      </c>
      <c r="FF9" s="1215"/>
      <c r="FG9" s="1385">
        <f>+FG14+FG18+FG22+FG26</f>
        <v>0</v>
      </c>
      <c r="FH9" s="1385"/>
      <c r="FI9" s="1385"/>
      <c r="FJ9" s="1385"/>
      <c r="FK9" s="1385"/>
      <c r="FL9" s="1385"/>
      <c r="FM9" s="1385"/>
      <c r="FN9" s="1385"/>
      <c r="FO9" s="1385"/>
      <c r="FP9" s="1385"/>
      <c r="FQ9" s="1385"/>
      <c r="FR9" s="1385"/>
      <c r="FS9" s="1385"/>
      <c r="FT9" s="1385">
        <f>+FT14+FT18+FT22+FT26</f>
        <v>0</v>
      </c>
      <c r="FU9" s="1385"/>
      <c r="FV9" s="1385"/>
      <c r="FW9" s="1385"/>
      <c r="FX9" s="1385"/>
      <c r="FY9" s="1385"/>
      <c r="FZ9" s="1385"/>
      <c r="GA9" s="1385"/>
      <c r="GB9" s="1385"/>
      <c r="GC9" s="1385"/>
      <c r="GD9" s="1385"/>
      <c r="GE9" s="1385"/>
      <c r="GF9" s="1210" t="s">
        <v>128</v>
      </c>
      <c r="GG9" s="1210"/>
      <c r="GH9" s="1206">
        <f>+GH14+GH18+GH22+GH26</f>
        <v>0</v>
      </c>
      <c r="GI9" s="1206"/>
      <c r="GJ9" s="1206"/>
      <c r="GK9" s="1206"/>
      <c r="GL9" s="1206"/>
      <c r="GM9" s="1206"/>
      <c r="GN9" s="1206"/>
      <c r="GO9" s="1206"/>
      <c r="GP9" s="1206"/>
      <c r="GQ9" s="1214" t="s">
        <v>129</v>
      </c>
      <c r="GR9" s="1222"/>
    </row>
    <row r="10" spans="1:200" ht="12.75" customHeight="1" hidden="1">
      <c r="A10" s="316"/>
      <c r="B10" s="1570"/>
      <c r="C10" s="1570"/>
      <c r="D10" s="1570"/>
      <c r="E10" s="1570"/>
      <c r="F10" s="1570"/>
      <c r="G10" s="1570"/>
      <c r="H10" s="1570"/>
      <c r="I10" s="1570"/>
      <c r="J10" s="1570"/>
      <c r="K10" s="1570"/>
      <c r="L10" s="1570"/>
      <c r="M10" s="1570"/>
      <c r="N10" s="1570"/>
      <c r="O10" s="1570"/>
      <c r="P10" s="1570"/>
      <c r="Q10" s="1570"/>
      <c r="R10" s="1570"/>
      <c r="S10" s="1570"/>
      <c r="T10" s="1570"/>
      <c r="U10" s="1570"/>
      <c r="V10" s="1570"/>
      <c r="W10" s="1430"/>
      <c r="X10" s="1382"/>
      <c r="Y10" s="1383"/>
      <c r="Z10" s="1383"/>
      <c r="AA10" s="1383"/>
      <c r="AB10" s="1383"/>
      <c r="AC10" s="1383"/>
      <c r="AD10" s="1383"/>
      <c r="AE10" s="1383"/>
      <c r="AF10" s="1383"/>
      <c r="AG10" s="1383"/>
      <c r="AH10" s="1383"/>
      <c r="AI10" s="1383"/>
      <c r="AJ10" s="1383"/>
      <c r="AK10" s="1383"/>
      <c r="AL10" s="1383"/>
      <c r="AM10" s="1383"/>
      <c r="AN10" s="1207"/>
      <c r="AO10" s="1208"/>
      <c r="AP10" s="1208"/>
      <c r="AQ10" s="1208"/>
      <c r="AR10" s="1208"/>
      <c r="AS10" s="1208"/>
      <c r="AT10" s="1208"/>
      <c r="AU10" s="1208"/>
      <c r="AV10" s="1208"/>
      <c r="AW10" s="1208"/>
      <c r="AX10" s="1208"/>
      <c r="AY10" s="1221"/>
      <c r="AZ10" s="1212"/>
      <c r="BA10" s="1212"/>
      <c r="BB10" s="1213"/>
      <c r="BC10" s="1213"/>
      <c r="BD10" s="1213"/>
      <c r="BE10" s="1213"/>
      <c r="BF10" s="1213"/>
      <c r="BG10" s="1213"/>
      <c r="BH10" s="1213"/>
      <c r="BI10" s="1213"/>
      <c r="BJ10" s="1213"/>
      <c r="BK10" s="1216"/>
      <c r="BL10" s="1216"/>
      <c r="BM10" s="1386"/>
      <c r="BN10" s="1386"/>
      <c r="BO10" s="1386"/>
      <c r="BP10" s="1386"/>
      <c r="BQ10" s="1386"/>
      <c r="BR10" s="1386"/>
      <c r="BS10" s="1386"/>
      <c r="BT10" s="1386"/>
      <c r="BU10" s="1386"/>
      <c r="BV10" s="1386"/>
      <c r="BW10" s="1386"/>
      <c r="BX10" s="1386"/>
      <c r="BY10" s="1386"/>
      <c r="BZ10" s="1386"/>
      <c r="CA10" s="1386"/>
      <c r="CB10" s="1386"/>
      <c r="CC10" s="1386"/>
      <c r="CD10" s="1386"/>
      <c r="CE10" s="1386"/>
      <c r="CF10" s="1386"/>
      <c r="CG10" s="1386"/>
      <c r="CH10" s="1386"/>
      <c r="CI10" s="1386"/>
      <c r="CJ10" s="1386"/>
      <c r="CK10" s="1386"/>
      <c r="CL10" s="1386"/>
      <c r="CM10" s="1386"/>
      <c r="CN10" s="1386"/>
      <c r="CO10" s="1386"/>
      <c r="CP10" s="1212"/>
      <c r="CQ10" s="1212"/>
      <c r="CR10" s="1213"/>
      <c r="CS10" s="1213"/>
      <c r="CT10" s="1213"/>
      <c r="CU10" s="1213"/>
      <c r="CV10" s="1213"/>
      <c r="CW10" s="1213"/>
      <c r="CX10" s="1213"/>
      <c r="CY10" s="1213"/>
      <c r="CZ10" s="1213"/>
      <c r="DA10" s="1213"/>
      <c r="DB10" s="1213"/>
      <c r="DC10" s="1216"/>
      <c r="DD10" s="1216"/>
      <c r="DE10" s="1211"/>
      <c r="DF10" s="1212"/>
      <c r="DG10" s="1213"/>
      <c r="DH10" s="1213"/>
      <c r="DI10" s="1213"/>
      <c r="DJ10" s="1213"/>
      <c r="DK10" s="1213"/>
      <c r="DL10" s="1213"/>
      <c r="DM10" s="1213"/>
      <c r="DN10" s="1213"/>
      <c r="DO10" s="1213"/>
      <c r="DP10" s="1213"/>
      <c r="DQ10" s="1213"/>
      <c r="DR10" s="1213"/>
      <c r="DS10" s="1213"/>
      <c r="DT10" s="1216"/>
      <c r="DU10" s="1217"/>
      <c r="DV10" s="1386"/>
      <c r="DW10" s="1386"/>
      <c r="DX10" s="1386"/>
      <c r="DY10" s="1386"/>
      <c r="DZ10" s="1386"/>
      <c r="EA10" s="1386"/>
      <c r="EB10" s="1386"/>
      <c r="EC10" s="1386"/>
      <c r="ED10" s="1386"/>
      <c r="EE10" s="1386"/>
      <c r="EF10" s="1386"/>
      <c r="EG10" s="1386"/>
      <c r="EH10" s="1386"/>
      <c r="EI10" s="1386"/>
      <c r="EJ10" s="1386"/>
      <c r="EK10" s="1386"/>
      <c r="EL10" s="1386"/>
      <c r="EM10" s="1386"/>
      <c r="EN10" s="1386"/>
      <c r="EO10" s="1386"/>
      <c r="EP10" s="1386"/>
      <c r="EQ10" s="1386"/>
      <c r="ER10" s="1386"/>
      <c r="ES10" s="1386"/>
      <c r="ET10" s="1211"/>
      <c r="EU10" s="1212"/>
      <c r="EV10" s="1213"/>
      <c r="EW10" s="1213"/>
      <c r="EX10" s="1213"/>
      <c r="EY10" s="1213"/>
      <c r="EZ10" s="1213"/>
      <c r="FA10" s="1213"/>
      <c r="FB10" s="1213"/>
      <c r="FC10" s="1213"/>
      <c r="FD10" s="1213"/>
      <c r="FE10" s="1216"/>
      <c r="FF10" s="1217"/>
      <c r="FG10" s="1386"/>
      <c r="FH10" s="1386"/>
      <c r="FI10" s="1386"/>
      <c r="FJ10" s="1386"/>
      <c r="FK10" s="1386"/>
      <c r="FL10" s="1386"/>
      <c r="FM10" s="1386"/>
      <c r="FN10" s="1386"/>
      <c r="FO10" s="1386"/>
      <c r="FP10" s="1386"/>
      <c r="FQ10" s="1386"/>
      <c r="FR10" s="1386"/>
      <c r="FS10" s="1386"/>
      <c r="FT10" s="1386"/>
      <c r="FU10" s="1386"/>
      <c r="FV10" s="1386"/>
      <c r="FW10" s="1386"/>
      <c r="FX10" s="1386"/>
      <c r="FY10" s="1386"/>
      <c r="FZ10" s="1386"/>
      <c r="GA10" s="1386"/>
      <c r="GB10" s="1386"/>
      <c r="GC10" s="1386"/>
      <c r="GD10" s="1386"/>
      <c r="GE10" s="1386"/>
      <c r="GF10" s="1212"/>
      <c r="GG10" s="1212"/>
      <c r="GH10" s="1213"/>
      <c r="GI10" s="1213"/>
      <c r="GJ10" s="1213"/>
      <c r="GK10" s="1213"/>
      <c r="GL10" s="1213"/>
      <c r="GM10" s="1213"/>
      <c r="GN10" s="1213"/>
      <c r="GO10" s="1213"/>
      <c r="GP10" s="1213"/>
      <c r="GQ10" s="1216"/>
      <c r="GR10" s="1223"/>
    </row>
    <row r="11" spans="1:200" ht="12.75">
      <c r="A11" s="316"/>
      <c r="B11" s="1570"/>
      <c r="C11" s="1570"/>
      <c r="D11" s="1570"/>
      <c r="E11" s="1570"/>
      <c r="F11" s="1570"/>
      <c r="G11" s="1570"/>
      <c r="H11" s="1570"/>
      <c r="I11" s="1570"/>
      <c r="J11" s="1570"/>
      <c r="K11" s="1570"/>
      <c r="L11" s="1570"/>
      <c r="M11" s="1570"/>
      <c r="N11" s="1570"/>
      <c r="O11" s="1570"/>
      <c r="P11" s="1570"/>
      <c r="Q11" s="1570"/>
      <c r="R11" s="1570"/>
      <c r="S11" s="1570"/>
      <c r="T11" s="1570"/>
      <c r="U11" s="1570"/>
      <c r="V11" s="1570"/>
      <c r="W11" s="1426">
        <v>5521</v>
      </c>
      <c r="X11" s="332"/>
      <c r="Y11" s="320"/>
      <c r="Z11" s="320"/>
      <c r="AA11" s="320"/>
      <c r="AB11" s="320"/>
      <c r="AC11" s="356" t="s">
        <v>305</v>
      </c>
      <c r="AD11" s="1228" t="s">
        <v>296</v>
      </c>
      <c r="AE11" s="1228"/>
      <c r="AF11" s="1228"/>
      <c r="AG11" s="321" t="s">
        <v>485</v>
      </c>
      <c r="AH11" s="321"/>
      <c r="AI11" s="321"/>
      <c r="AJ11" s="321"/>
      <c r="AK11" s="321"/>
      <c r="AL11" s="321"/>
      <c r="AM11" s="321"/>
      <c r="AN11" s="1230">
        <f>+AN16+AN20+AN24+AN28</f>
        <v>0</v>
      </c>
      <c r="AO11" s="1231"/>
      <c r="AP11" s="1231"/>
      <c r="AQ11" s="1231"/>
      <c r="AR11" s="1231"/>
      <c r="AS11" s="1231"/>
      <c r="AT11" s="1231"/>
      <c r="AU11" s="1231"/>
      <c r="AV11" s="1231"/>
      <c r="AW11" s="1231"/>
      <c r="AX11" s="1231"/>
      <c r="AY11" s="1232"/>
      <c r="AZ11" s="1234" t="s">
        <v>128</v>
      </c>
      <c r="BA11" s="1234"/>
      <c r="BB11" s="1231">
        <f>+BB16+BB20+BB24+BB28</f>
        <v>0</v>
      </c>
      <c r="BC11" s="1231"/>
      <c r="BD11" s="1231"/>
      <c r="BE11" s="1231"/>
      <c r="BF11" s="1231"/>
      <c r="BG11" s="1231"/>
      <c r="BH11" s="1231"/>
      <c r="BI11" s="1231"/>
      <c r="BJ11" s="1231"/>
      <c r="BK11" s="1235" t="s">
        <v>129</v>
      </c>
      <c r="BL11" s="1235"/>
      <c r="BM11" s="1388">
        <f>+BM16+BM20+BM24+BM28</f>
        <v>0</v>
      </c>
      <c r="BN11" s="1388"/>
      <c r="BO11" s="1388"/>
      <c r="BP11" s="1388"/>
      <c r="BQ11" s="1388"/>
      <c r="BR11" s="1388"/>
      <c r="BS11" s="1388"/>
      <c r="BT11" s="1388"/>
      <c r="BU11" s="1388"/>
      <c r="BV11" s="1388"/>
      <c r="BW11" s="1388"/>
      <c r="BX11" s="1388"/>
      <c r="BY11" s="1388"/>
      <c r="BZ11" s="1388">
        <f>+BZ16+BZ20+BZ24+BZ28</f>
        <v>0</v>
      </c>
      <c r="CA11" s="1388"/>
      <c r="CB11" s="1388"/>
      <c r="CC11" s="1388"/>
      <c r="CD11" s="1388"/>
      <c r="CE11" s="1388"/>
      <c r="CF11" s="1388"/>
      <c r="CG11" s="1388"/>
      <c r="CH11" s="1388"/>
      <c r="CI11" s="1388"/>
      <c r="CJ11" s="1388"/>
      <c r="CK11" s="1388"/>
      <c r="CL11" s="1388"/>
      <c r="CM11" s="1388"/>
      <c r="CN11" s="1388"/>
      <c r="CO11" s="1388"/>
      <c r="CP11" s="1234" t="s">
        <v>128</v>
      </c>
      <c r="CQ11" s="1234"/>
      <c r="CR11" s="1231">
        <f>+CR16+CR20+CR24+CR28</f>
        <v>0</v>
      </c>
      <c r="CS11" s="1231"/>
      <c r="CT11" s="1231"/>
      <c r="CU11" s="1231"/>
      <c r="CV11" s="1231"/>
      <c r="CW11" s="1231"/>
      <c r="CX11" s="1231"/>
      <c r="CY11" s="1231"/>
      <c r="CZ11" s="1231"/>
      <c r="DA11" s="1231"/>
      <c r="DB11" s="1231"/>
      <c r="DC11" s="1235" t="s">
        <v>129</v>
      </c>
      <c r="DD11" s="1235"/>
      <c r="DE11" s="1233" t="s">
        <v>128</v>
      </c>
      <c r="DF11" s="1234"/>
      <c r="DG11" s="1231">
        <f>+DG16+DG20+DG24+DG28</f>
        <v>0</v>
      </c>
      <c r="DH11" s="1231"/>
      <c r="DI11" s="1231"/>
      <c r="DJ11" s="1231"/>
      <c r="DK11" s="1231"/>
      <c r="DL11" s="1231"/>
      <c r="DM11" s="1231"/>
      <c r="DN11" s="1231"/>
      <c r="DO11" s="1231"/>
      <c r="DP11" s="1231"/>
      <c r="DQ11" s="1231"/>
      <c r="DR11" s="1231"/>
      <c r="DS11" s="1231"/>
      <c r="DT11" s="1235" t="s">
        <v>129</v>
      </c>
      <c r="DU11" s="1236"/>
      <c r="DV11" s="1388">
        <f>+DV16+DV20+DV24+DV28</f>
        <v>0</v>
      </c>
      <c r="DW11" s="1388"/>
      <c r="DX11" s="1388"/>
      <c r="DY11" s="1388"/>
      <c r="DZ11" s="1388"/>
      <c r="EA11" s="1388"/>
      <c r="EB11" s="1388"/>
      <c r="EC11" s="1388"/>
      <c r="ED11" s="1388"/>
      <c r="EE11" s="1388"/>
      <c r="EF11" s="1388"/>
      <c r="EG11" s="1388"/>
      <c r="EH11" s="1388">
        <f>+EH16+EH20+EH24+EH28</f>
        <v>0</v>
      </c>
      <c r="EI11" s="1388"/>
      <c r="EJ11" s="1388"/>
      <c r="EK11" s="1388"/>
      <c r="EL11" s="1388"/>
      <c r="EM11" s="1388"/>
      <c r="EN11" s="1388"/>
      <c r="EO11" s="1388"/>
      <c r="EP11" s="1388"/>
      <c r="EQ11" s="1388"/>
      <c r="ER11" s="1388"/>
      <c r="ES11" s="1388"/>
      <c r="ET11" s="1233" t="s">
        <v>128</v>
      </c>
      <c r="EU11" s="1234"/>
      <c r="EV11" s="1231">
        <f>+EV16+EV20+EV24+EV28</f>
        <v>0</v>
      </c>
      <c r="EW11" s="1231"/>
      <c r="EX11" s="1231"/>
      <c r="EY11" s="1231"/>
      <c r="EZ11" s="1231"/>
      <c r="FA11" s="1231"/>
      <c r="FB11" s="1231"/>
      <c r="FC11" s="1231"/>
      <c r="FD11" s="1231"/>
      <c r="FE11" s="1235" t="s">
        <v>129</v>
      </c>
      <c r="FF11" s="1236"/>
      <c r="FG11" s="1388">
        <f>+FG16+FG20+FG24+FG28</f>
        <v>0</v>
      </c>
      <c r="FH11" s="1388"/>
      <c r="FI11" s="1388"/>
      <c r="FJ11" s="1388"/>
      <c r="FK11" s="1388"/>
      <c r="FL11" s="1388"/>
      <c r="FM11" s="1388"/>
      <c r="FN11" s="1388"/>
      <c r="FO11" s="1388"/>
      <c r="FP11" s="1388"/>
      <c r="FQ11" s="1388"/>
      <c r="FR11" s="1388"/>
      <c r="FS11" s="1388"/>
      <c r="FT11" s="1388">
        <f>+FT16+FT20+FT24+FT28</f>
        <v>0</v>
      </c>
      <c r="FU11" s="1388"/>
      <c r="FV11" s="1388"/>
      <c r="FW11" s="1388"/>
      <c r="FX11" s="1388"/>
      <c r="FY11" s="1388"/>
      <c r="FZ11" s="1388"/>
      <c r="GA11" s="1388"/>
      <c r="GB11" s="1388"/>
      <c r="GC11" s="1388"/>
      <c r="GD11" s="1388"/>
      <c r="GE11" s="1388"/>
      <c r="GF11" s="1234" t="s">
        <v>128</v>
      </c>
      <c r="GG11" s="1234"/>
      <c r="GH11" s="1231">
        <f>+GH16+GH20+GH24+GH28</f>
        <v>0</v>
      </c>
      <c r="GI11" s="1231"/>
      <c r="GJ11" s="1231"/>
      <c r="GK11" s="1231"/>
      <c r="GL11" s="1231"/>
      <c r="GM11" s="1231"/>
      <c r="GN11" s="1231"/>
      <c r="GO11" s="1231"/>
      <c r="GP11" s="1231"/>
      <c r="GQ11" s="1235" t="s">
        <v>129</v>
      </c>
      <c r="GR11" s="1240"/>
    </row>
    <row r="12" spans="1:200" ht="12.75" customHeight="1" hidden="1">
      <c r="A12" s="316"/>
      <c r="B12" s="1570"/>
      <c r="C12" s="1570"/>
      <c r="D12" s="1570"/>
      <c r="E12" s="1570"/>
      <c r="F12" s="1570"/>
      <c r="G12" s="1570"/>
      <c r="H12" s="1570"/>
      <c r="I12" s="1570"/>
      <c r="J12" s="1570"/>
      <c r="K12" s="1570"/>
      <c r="L12" s="1570"/>
      <c r="M12" s="1570"/>
      <c r="N12" s="1570"/>
      <c r="O12" s="1570"/>
      <c r="P12" s="1570"/>
      <c r="Q12" s="1570"/>
      <c r="R12" s="1570"/>
      <c r="S12" s="1570"/>
      <c r="T12" s="1570"/>
      <c r="U12" s="1570"/>
      <c r="V12" s="1570"/>
      <c r="W12" s="1427"/>
      <c r="X12" s="1295"/>
      <c r="Y12" s="1293"/>
      <c r="Z12" s="1293"/>
      <c r="AA12" s="1293"/>
      <c r="AB12" s="1293"/>
      <c r="AC12" s="1293"/>
      <c r="AD12" s="1293"/>
      <c r="AE12" s="1293"/>
      <c r="AF12" s="1293"/>
      <c r="AG12" s="1293"/>
      <c r="AH12" s="1293"/>
      <c r="AI12" s="1293"/>
      <c r="AJ12" s="1293"/>
      <c r="AK12" s="1293"/>
      <c r="AL12" s="1293"/>
      <c r="AM12" s="1293"/>
      <c r="AN12" s="1252"/>
      <c r="AO12" s="1213"/>
      <c r="AP12" s="1213"/>
      <c r="AQ12" s="1213"/>
      <c r="AR12" s="1213"/>
      <c r="AS12" s="1213"/>
      <c r="AT12" s="1213"/>
      <c r="AU12" s="1213"/>
      <c r="AV12" s="1213"/>
      <c r="AW12" s="1213"/>
      <c r="AX12" s="1213"/>
      <c r="AY12" s="1239"/>
      <c r="AZ12" s="1212"/>
      <c r="BA12" s="1212"/>
      <c r="BB12" s="1213"/>
      <c r="BC12" s="1213"/>
      <c r="BD12" s="1213"/>
      <c r="BE12" s="1213"/>
      <c r="BF12" s="1213"/>
      <c r="BG12" s="1213"/>
      <c r="BH12" s="1213"/>
      <c r="BI12" s="1213"/>
      <c r="BJ12" s="1213"/>
      <c r="BK12" s="1216"/>
      <c r="BL12" s="1216"/>
      <c r="BM12" s="1389"/>
      <c r="BN12" s="1389"/>
      <c r="BO12" s="1389"/>
      <c r="BP12" s="1389"/>
      <c r="BQ12" s="1389"/>
      <c r="BR12" s="1389"/>
      <c r="BS12" s="1389"/>
      <c r="BT12" s="1389"/>
      <c r="BU12" s="1389"/>
      <c r="BV12" s="1389"/>
      <c r="BW12" s="1389"/>
      <c r="BX12" s="1389"/>
      <c r="BY12" s="1389"/>
      <c r="BZ12" s="1389"/>
      <c r="CA12" s="1389"/>
      <c r="CB12" s="1389"/>
      <c r="CC12" s="1389"/>
      <c r="CD12" s="1389"/>
      <c r="CE12" s="1389"/>
      <c r="CF12" s="1389"/>
      <c r="CG12" s="1389"/>
      <c r="CH12" s="1389"/>
      <c r="CI12" s="1389"/>
      <c r="CJ12" s="1389"/>
      <c r="CK12" s="1389"/>
      <c r="CL12" s="1389"/>
      <c r="CM12" s="1389"/>
      <c r="CN12" s="1389"/>
      <c r="CO12" s="1389"/>
      <c r="CP12" s="1212"/>
      <c r="CQ12" s="1212"/>
      <c r="CR12" s="1213"/>
      <c r="CS12" s="1213"/>
      <c r="CT12" s="1213"/>
      <c r="CU12" s="1213"/>
      <c r="CV12" s="1213"/>
      <c r="CW12" s="1213"/>
      <c r="CX12" s="1213"/>
      <c r="CY12" s="1213"/>
      <c r="CZ12" s="1213"/>
      <c r="DA12" s="1213"/>
      <c r="DB12" s="1213"/>
      <c r="DC12" s="1216"/>
      <c r="DD12" s="1216"/>
      <c r="DE12" s="1211"/>
      <c r="DF12" s="1212"/>
      <c r="DG12" s="1213"/>
      <c r="DH12" s="1213"/>
      <c r="DI12" s="1213"/>
      <c r="DJ12" s="1213"/>
      <c r="DK12" s="1213"/>
      <c r="DL12" s="1213"/>
      <c r="DM12" s="1213"/>
      <c r="DN12" s="1213"/>
      <c r="DO12" s="1213"/>
      <c r="DP12" s="1213"/>
      <c r="DQ12" s="1213"/>
      <c r="DR12" s="1213"/>
      <c r="DS12" s="1213"/>
      <c r="DT12" s="1216"/>
      <c r="DU12" s="1217"/>
      <c r="DV12" s="1389"/>
      <c r="DW12" s="1389"/>
      <c r="DX12" s="1389"/>
      <c r="DY12" s="1389"/>
      <c r="DZ12" s="1389"/>
      <c r="EA12" s="1389"/>
      <c r="EB12" s="1389"/>
      <c r="EC12" s="1389"/>
      <c r="ED12" s="1389"/>
      <c r="EE12" s="1389"/>
      <c r="EF12" s="1389"/>
      <c r="EG12" s="1389"/>
      <c r="EH12" s="1389"/>
      <c r="EI12" s="1389"/>
      <c r="EJ12" s="1389"/>
      <c r="EK12" s="1389"/>
      <c r="EL12" s="1389"/>
      <c r="EM12" s="1389"/>
      <c r="EN12" s="1389"/>
      <c r="EO12" s="1389"/>
      <c r="EP12" s="1389"/>
      <c r="EQ12" s="1389"/>
      <c r="ER12" s="1389"/>
      <c r="ES12" s="1389"/>
      <c r="ET12" s="1211"/>
      <c r="EU12" s="1212"/>
      <c r="EV12" s="1213"/>
      <c r="EW12" s="1213"/>
      <c r="EX12" s="1213"/>
      <c r="EY12" s="1213"/>
      <c r="EZ12" s="1213"/>
      <c r="FA12" s="1213"/>
      <c r="FB12" s="1213"/>
      <c r="FC12" s="1213"/>
      <c r="FD12" s="1213"/>
      <c r="FE12" s="1216"/>
      <c r="FF12" s="1217"/>
      <c r="FG12" s="1389"/>
      <c r="FH12" s="1389"/>
      <c r="FI12" s="1389"/>
      <c r="FJ12" s="1389"/>
      <c r="FK12" s="1389"/>
      <c r="FL12" s="1389"/>
      <c r="FM12" s="1389"/>
      <c r="FN12" s="1389"/>
      <c r="FO12" s="1389"/>
      <c r="FP12" s="1389"/>
      <c r="FQ12" s="1389"/>
      <c r="FR12" s="1389"/>
      <c r="FS12" s="1389"/>
      <c r="FT12" s="1389"/>
      <c r="FU12" s="1389"/>
      <c r="FV12" s="1389"/>
      <c r="FW12" s="1389"/>
      <c r="FX12" s="1389"/>
      <c r="FY12" s="1389"/>
      <c r="FZ12" s="1389"/>
      <c r="GA12" s="1389"/>
      <c r="GB12" s="1389"/>
      <c r="GC12" s="1389"/>
      <c r="GD12" s="1389"/>
      <c r="GE12" s="1389"/>
      <c r="GF12" s="1212"/>
      <c r="GG12" s="1212"/>
      <c r="GH12" s="1213"/>
      <c r="GI12" s="1213"/>
      <c r="GJ12" s="1213"/>
      <c r="GK12" s="1213"/>
      <c r="GL12" s="1213"/>
      <c r="GM12" s="1213"/>
      <c r="GN12" s="1213"/>
      <c r="GO12" s="1213"/>
      <c r="GP12" s="1213"/>
      <c r="GQ12" s="1216"/>
      <c r="GR12" s="1223"/>
    </row>
    <row r="13" spans="1:200" ht="13.5" customHeight="1">
      <c r="A13" s="311"/>
      <c r="B13" s="1571" t="s">
        <v>69</v>
      </c>
      <c r="C13" s="1571"/>
      <c r="D13" s="1571"/>
      <c r="E13" s="1571"/>
      <c r="F13" s="1571"/>
      <c r="G13" s="1571"/>
      <c r="H13" s="1571"/>
      <c r="I13" s="1571"/>
      <c r="J13" s="1571"/>
      <c r="K13" s="1571"/>
      <c r="L13" s="1571"/>
      <c r="M13" s="1571"/>
      <c r="N13" s="1571"/>
      <c r="O13" s="1571"/>
      <c r="P13" s="1571"/>
      <c r="Q13" s="1571"/>
      <c r="R13" s="1571"/>
      <c r="S13" s="1571"/>
      <c r="T13" s="1571"/>
      <c r="U13" s="1571"/>
      <c r="V13" s="412"/>
      <c r="W13" s="383"/>
      <c r="X13" s="1572"/>
      <c r="Y13" s="1573"/>
      <c r="Z13" s="1573"/>
      <c r="AA13" s="1573"/>
      <c r="AB13" s="1573"/>
      <c r="AC13" s="1573"/>
      <c r="AD13" s="1573"/>
      <c r="AE13" s="1573"/>
      <c r="AF13" s="1573"/>
      <c r="AG13" s="1573"/>
      <c r="AH13" s="1573"/>
      <c r="AI13" s="1573"/>
      <c r="AJ13" s="1573"/>
      <c r="AK13" s="1573"/>
      <c r="AL13" s="1573"/>
      <c r="AM13" s="1573"/>
      <c r="AN13" s="1230"/>
      <c r="AO13" s="1231"/>
      <c r="AP13" s="1231"/>
      <c r="AQ13" s="1231"/>
      <c r="AR13" s="1231"/>
      <c r="AS13" s="1231"/>
      <c r="AT13" s="1231"/>
      <c r="AU13" s="1231"/>
      <c r="AV13" s="1231"/>
      <c r="AW13" s="1231"/>
      <c r="AX13" s="1231"/>
      <c r="AY13" s="1231"/>
      <c r="AZ13" s="1233"/>
      <c r="BA13" s="1234"/>
      <c r="BB13" s="1231"/>
      <c r="BC13" s="1231"/>
      <c r="BD13" s="1231"/>
      <c r="BE13" s="1231"/>
      <c r="BF13" s="1231"/>
      <c r="BG13" s="1231"/>
      <c r="BH13" s="1231"/>
      <c r="BI13" s="1231"/>
      <c r="BJ13" s="1231"/>
      <c r="BK13" s="1235"/>
      <c r="BL13" s="1235"/>
      <c r="BM13" s="1237"/>
      <c r="BN13" s="1231"/>
      <c r="BO13" s="1231"/>
      <c r="BP13" s="1231"/>
      <c r="BQ13" s="1231"/>
      <c r="BR13" s="1231"/>
      <c r="BS13" s="1231"/>
      <c r="BT13" s="1231"/>
      <c r="BU13" s="1231"/>
      <c r="BV13" s="1231"/>
      <c r="BW13" s="1231"/>
      <c r="BX13" s="1231"/>
      <c r="BY13" s="1231"/>
      <c r="BZ13" s="1237"/>
      <c r="CA13" s="1231"/>
      <c r="CB13" s="1231"/>
      <c r="CC13" s="1231"/>
      <c r="CD13" s="1231"/>
      <c r="CE13" s="1231"/>
      <c r="CF13" s="1231"/>
      <c r="CG13" s="1231"/>
      <c r="CH13" s="1231"/>
      <c r="CI13" s="1231"/>
      <c r="CJ13" s="1231"/>
      <c r="CK13" s="1231"/>
      <c r="CL13" s="1231"/>
      <c r="CM13" s="1231"/>
      <c r="CN13" s="1231"/>
      <c r="CO13" s="1231"/>
      <c r="CP13" s="1233"/>
      <c r="CQ13" s="1234"/>
      <c r="CR13" s="1231"/>
      <c r="CS13" s="1231"/>
      <c r="CT13" s="1231"/>
      <c r="CU13" s="1231"/>
      <c r="CV13" s="1231"/>
      <c r="CW13" s="1231"/>
      <c r="CX13" s="1231"/>
      <c r="CY13" s="1231"/>
      <c r="CZ13" s="1231"/>
      <c r="DA13" s="1231"/>
      <c r="DB13" s="1231"/>
      <c r="DC13" s="1235"/>
      <c r="DD13" s="1235"/>
      <c r="DE13" s="1233"/>
      <c r="DF13" s="1234"/>
      <c r="DG13" s="1231"/>
      <c r="DH13" s="1231"/>
      <c r="DI13" s="1231"/>
      <c r="DJ13" s="1231"/>
      <c r="DK13" s="1231"/>
      <c r="DL13" s="1231"/>
      <c r="DM13" s="1231"/>
      <c r="DN13" s="1231"/>
      <c r="DO13" s="1231"/>
      <c r="DP13" s="1231"/>
      <c r="DQ13" s="1231"/>
      <c r="DR13" s="1231"/>
      <c r="DS13" s="1231"/>
      <c r="DT13" s="1235"/>
      <c r="DU13" s="1235"/>
      <c r="DV13" s="1237"/>
      <c r="DW13" s="1231"/>
      <c r="DX13" s="1231"/>
      <c r="DY13" s="1231"/>
      <c r="DZ13" s="1231"/>
      <c r="EA13" s="1231"/>
      <c r="EB13" s="1231"/>
      <c r="EC13" s="1231"/>
      <c r="ED13" s="1231"/>
      <c r="EE13" s="1231"/>
      <c r="EF13" s="1231"/>
      <c r="EG13" s="1231"/>
      <c r="EH13" s="1237"/>
      <c r="EI13" s="1231"/>
      <c r="EJ13" s="1231"/>
      <c r="EK13" s="1231"/>
      <c r="EL13" s="1231"/>
      <c r="EM13" s="1231"/>
      <c r="EN13" s="1231"/>
      <c r="EO13" s="1231"/>
      <c r="EP13" s="1231"/>
      <c r="EQ13" s="1231"/>
      <c r="ER13" s="1231"/>
      <c r="ES13" s="1231"/>
      <c r="ET13" s="1233"/>
      <c r="EU13" s="1234"/>
      <c r="EV13" s="1231"/>
      <c r="EW13" s="1231"/>
      <c r="EX13" s="1231"/>
      <c r="EY13" s="1231"/>
      <c r="EZ13" s="1231"/>
      <c r="FA13" s="1231"/>
      <c r="FB13" s="1231"/>
      <c r="FC13" s="1231"/>
      <c r="FD13" s="1231"/>
      <c r="FE13" s="1235"/>
      <c r="FF13" s="1235"/>
      <c r="FG13" s="1237"/>
      <c r="FH13" s="1231"/>
      <c r="FI13" s="1231"/>
      <c r="FJ13" s="1231"/>
      <c r="FK13" s="1231"/>
      <c r="FL13" s="1231"/>
      <c r="FM13" s="1231"/>
      <c r="FN13" s="1231"/>
      <c r="FO13" s="1231"/>
      <c r="FP13" s="1231"/>
      <c r="FQ13" s="1231"/>
      <c r="FR13" s="1231"/>
      <c r="FS13" s="1231"/>
      <c r="FT13" s="1237"/>
      <c r="FU13" s="1231"/>
      <c r="FV13" s="1231"/>
      <c r="FW13" s="1231"/>
      <c r="FX13" s="1231"/>
      <c r="FY13" s="1231"/>
      <c r="FZ13" s="1231"/>
      <c r="GA13" s="1231"/>
      <c r="GB13" s="1231"/>
      <c r="GC13" s="1231"/>
      <c r="GD13" s="1231"/>
      <c r="GE13" s="1231"/>
      <c r="GF13" s="1233"/>
      <c r="GG13" s="1234"/>
      <c r="GH13" s="1231"/>
      <c r="GI13" s="1231"/>
      <c r="GJ13" s="1231"/>
      <c r="GK13" s="1231"/>
      <c r="GL13" s="1231"/>
      <c r="GM13" s="1231"/>
      <c r="GN13" s="1231"/>
      <c r="GO13" s="1231"/>
      <c r="GP13" s="1231"/>
      <c r="GQ13" s="1235"/>
      <c r="GR13" s="1240"/>
    </row>
    <row r="14" spans="1:200" ht="12.75" customHeight="1">
      <c r="A14" s="316"/>
      <c r="B14" s="1570" t="s">
        <v>623</v>
      </c>
      <c r="C14" s="1570"/>
      <c r="D14" s="1570"/>
      <c r="E14" s="1570"/>
      <c r="F14" s="1570"/>
      <c r="G14" s="1570"/>
      <c r="H14" s="1570"/>
      <c r="I14" s="1570"/>
      <c r="J14" s="1570"/>
      <c r="K14" s="1570"/>
      <c r="L14" s="1570"/>
      <c r="M14" s="1570"/>
      <c r="N14" s="1570"/>
      <c r="O14" s="1570"/>
      <c r="P14" s="1570"/>
      <c r="Q14" s="1570"/>
      <c r="R14" s="1570"/>
      <c r="S14" s="1570"/>
      <c r="T14" s="1570"/>
      <c r="U14" s="1570"/>
      <c r="V14" s="1570"/>
      <c r="W14" s="1430">
        <v>5502</v>
      </c>
      <c r="X14" s="413"/>
      <c r="Y14" s="313"/>
      <c r="Z14" s="313"/>
      <c r="AA14" s="313"/>
      <c r="AB14" s="313"/>
      <c r="AC14" s="313" t="s">
        <v>305</v>
      </c>
      <c r="AD14" s="1249" t="s">
        <v>219</v>
      </c>
      <c r="AE14" s="1249"/>
      <c r="AF14" s="1249"/>
      <c r="AG14" s="314" t="s">
        <v>484</v>
      </c>
      <c r="AH14" s="314"/>
      <c r="AI14" s="314"/>
      <c r="AJ14" s="314"/>
      <c r="AK14" s="314"/>
      <c r="AL14" s="314"/>
      <c r="AM14" s="314"/>
      <c r="AN14" s="1252"/>
      <c r="AO14" s="1213"/>
      <c r="AP14" s="1213"/>
      <c r="AQ14" s="1213"/>
      <c r="AR14" s="1213"/>
      <c r="AS14" s="1213"/>
      <c r="AT14" s="1213"/>
      <c r="AU14" s="1213"/>
      <c r="AV14" s="1213"/>
      <c r="AW14" s="1213"/>
      <c r="AX14" s="1213"/>
      <c r="AY14" s="1213"/>
      <c r="AZ14" s="1211" t="s">
        <v>128</v>
      </c>
      <c r="BA14" s="1212"/>
      <c r="BB14" s="1213"/>
      <c r="BC14" s="1213"/>
      <c r="BD14" s="1213"/>
      <c r="BE14" s="1213"/>
      <c r="BF14" s="1213"/>
      <c r="BG14" s="1213"/>
      <c r="BH14" s="1213"/>
      <c r="BI14" s="1213"/>
      <c r="BJ14" s="1213"/>
      <c r="BK14" s="1216" t="s">
        <v>129</v>
      </c>
      <c r="BL14" s="1216"/>
      <c r="BM14" s="1238"/>
      <c r="BN14" s="1213"/>
      <c r="BO14" s="1213"/>
      <c r="BP14" s="1213"/>
      <c r="BQ14" s="1213"/>
      <c r="BR14" s="1213"/>
      <c r="BS14" s="1213"/>
      <c r="BT14" s="1213"/>
      <c r="BU14" s="1213"/>
      <c r="BV14" s="1213"/>
      <c r="BW14" s="1213"/>
      <c r="BX14" s="1213"/>
      <c r="BY14" s="1213"/>
      <c r="BZ14" s="1238"/>
      <c r="CA14" s="1213"/>
      <c r="CB14" s="1213"/>
      <c r="CC14" s="1213"/>
      <c r="CD14" s="1213"/>
      <c r="CE14" s="1213"/>
      <c r="CF14" s="1213"/>
      <c r="CG14" s="1213"/>
      <c r="CH14" s="1213"/>
      <c r="CI14" s="1213"/>
      <c r="CJ14" s="1213"/>
      <c r="CK14" s="1213"/>
      <c r="CL14" s="1213"/>
      <c r="CM14" s="1213"/>
      <c r="CN14" s="1213"/>
      <c r="CO14" s="1213"/>
      <c r="CP14" s="1211" t="s">
        <v>128</v>
      </c>
      <c r="CQ14" s="1212"/>
      <c r="CR14" s="1213"/>
      <c r="CS14" s="1213"/>
      <c r="CT14" s="1213"/>
      <c r="CU14" s="1213"/>
      <c r="CV14" s="1213"/>
      <c r="CW14" s="1213"/>
      <c r="CX14" s="1213"/>
      <c r="CY14" s="1213"/>
      <c r="CZ14" s="1213"/>
      <c r="DA14" s="1213"/>
      <c r="DB14" s="1213"/>
      <c r="DC14" s="1216" t="s">
        <v>129</v>
      </c>
      <c r="DD14" s="1216"/>
      <c r="DE14" s="1211" t="s">
        <v>128</v>
      </c>
      <c r="DF14" s="1212"/>
      <c r="DG14" s="1213"/>
      <c r="DH14" s="1213"/>
      <c r="DI14" s="1213"/>
      <c r="DJ14" s="1213"/>
      <c r="DK14" s="1213"/>
      <c r="DL14" s="1213"/>
      <c r="DM14" s="1213"/>
      <c r="DN14" s="1213"/>
      <c r="DO14" s="1213"/>
      <c r="DP14" s="1213"/>
      <c r="DQ14" s="1213"/>
      <c r="DR14" s="1213"/>
      <c r="DS14" s="1213"/>
      <c r="DT14" s="1216" t="s">
        <v>129</v>
      </c>
      <c r="DU14" s="1216"/>
      <c r="DV14" s="1238"/>
      <c r="DW14" s="1213"/>
      <c r="DX14" s="1213"/>
      <c r="DY14" s="1213"/>
      <c r="DZ14" s="1213"/>
      <c r="EA14" s="1213"/>
      <c r="EB14" s="1213"/>
      <c r="EC14" s="1213"/>
      <c r="ED14" s="1213"/>
      <c r="EE14" s="1213"/>
      <c r="EF14" s="1213"/>
      <c r="EG14" s="1213"/>
      <c r="EH14" s="1238"/>
      <c r="EI14" s="1213"/>
      <c r="EJ14" s="1213"/>
      <c r="EK14" s="1213"/>
      <c r="EL14" s="1213"/>
      <c r="EM14" s="1213"/>
      <c r="EN14" s="1213"/>
      <c r="EO14" s="1213"/>
      <c r="EP14" s="1213"/>
      <c r="EQ14" s="1213"/>
      <c r="ER14" s="1213"/>
      <c r="ES14" s="1213"/>
      <c r="ET14" s="1211" t="s">
        <v>128</v>
      </c>
      <c r="EU14" s="1212"/>
      <c r="EV14" s="1213"/>
      <c r="EW14" s="1213"/>
      <c r="EX14" s="1213"/>
      <c r="EY14" s="1213"/>
      <c r="EZ14" s="1213"/>
      <c r="FA14" s="1213"/>
      <c r="FB14" s="1213"/>
      <c r="FC14" s="1213"/>
      <c r="FD14" s="1213"/>
      <c r="FE14" s="1216" t="s">
        <v>129</v>
      </c>
      <c r="FF14" s="1216"/>
      <c r="FG14" s="1238"/>
      <c r="FH14" s="1213"/>
      <c r="FI14" s="1213"/>
      <c r="FJ14" s="1213"/>
      <c r="FK14" s="1213"/>
      <c r="FL14" s="1213"/>
      <c r="FM14" s="1213"/>
      <c r="FN14" s="1213"/>
      <c r="FO14" s="1213"/>
      <c r="FP14" s="1213"/>
      <c r="FQ14" s="1213"/>
      <c r="FR14" s="1213"/>
      <c r="FS14" s="1213"/>
      <c r="FT14" s="1238">
        <f>+AN14-BB14+BM14+BZ14-CR14-DG14-EV14+GH14</f>
        <v>0</v>
      </c>
      <c r="FU14" s="1213"/>
      <c r="FV14" s="1213"/>
      <c r="FW14" s="1213"/>
      <c r="FX14" s="1213"/>
      <c r="FY14" s="1213"/>
      <c r="FZ14" s="1213"/>
      <c r="GA14" s="1213"/>
      <c r="GB14" s="1213"/>
      <c r="GC14" s="1213"/>
      <c r="GD14" s="1213"/>
      <c r="GE14" s="1213"/>
      <c r="GF14" s="1211" t="s">
        <v>128</v>
      </c>
      <c r="GG14" s="1212"/>
      <c r="GH14" s="1213">
        <f>+BB14-DV14+FG14-EH14</f>
        <v>0</v>
      </c>
      <c r="GI14" s="1213"/>
      <c r="GJ14" s="1213"/>
      <c r="GK14" s="1213"/>
      <c r="GL14" s="1213"/>
      <c r="GM14" s="1213"/>
      <c r="GN14" s="1213"/>
      <c r="GO14" s="1213"/>
      <c r="GP14" s="1213"/>
      <c r="GQ14" s="1216" t="s">
        <v>129</v>
      </c>
      <c r="GR14" s="1223"/>
    </row>
    <row r="15" spans="1:200" ht="6" customHeight="1" hidden="1">
      <c r="A15" s="316"/>
      <c r="B15" s="1570"/>
      <c r="C15" s="1570"/>
      <c r="D15" s="1570"/>
      <c r="E15" s="1570"/>
      <c r="F15" s="1570"/>
      <c r="G15" s="1570"/>
      <c r="H15" s="1570"/>
      <c r="I15" s="1570"/>
      <c r="J15" s="1570"/>
      <c r="K15" s="1570"/>
      <c r="L15" s="1570"/>
      <c r="M15" s="1570"/>
      <c r="N15" s="1570"/>
      <c r="O15" s="1570"/>
      <c r="P15" s="1570"/>
      <c r="Q15" s="1570"/>
      <c r="R15" s="1570"/>
      <c r="S15" s="1570"/>
      <c r="T15" s="1570"/>
      <c r="U15" s="1570"/>
      <c r="V15" s="1570"/>
      <c r="W15" s="1427"/>
      <c r="X15" s="1382"/>
      <c r="Y15" s="1383"/>
      <c r="Z15" s="1383"/>
      <c r="AA15" s="1383"/>
      <c r="AB15" s="1383"/>
      <c r="AC15" s="1383"/>
      <c r="AD15" s="1383"/>
      <c r="AE15" s="1383"/>
      <c r="AF15" s="1383"/>
      <c r="AG15" s="1383"/>
      <c r="AH15" s="1383"/>
      <c r="AI15" s="1383"/>
      <c r="AJ15" s="1383"/>
      <c r="AK15" s="1383"/>
      <c r="AL15" s="1383"/>
      <c r="AM15" s="1383"/>
      <c r="AN15" s="1207"/>
      <c r="AO15" s="1208"/>
      <c r="AP15" s="1208"/>
      <c r="AQ15" s="1208"/>
      <c r="AR15" s="1208"/>
      <c r="AS15" s="1208"/>
      <c r="AT15" s="1208"/>
      <c r="AU15" s="1208"/>
      <c r="AV15" s="1208"/>
      <c r="AW15" s="1208"/>
      <c r="AX15" s="1208"/>
      <c r="AY15" s="1208"/>
      <c r="AZ15" s="1253"/>
      <c r="BA15" s="1254"/>
      <c r="BB15" s="1208"/>
      <c r="BC15" s="1208"/>
      <c r="BD15" s="1208"/>
      <c r="BE15" s="1208"/>
      <c r="BF15" s="1208"/>
      <c r="BG15" s="1208"/>
      <c r="BH15" s="1208"/>
      <c r="BI15" s="1208"/>
      <c r="BJ15" s="1208"/>
      <c r="BK15" s="1255"/>
      <c r="BL15" s="1255"/>
      <c r="BM15" s="1220"/>
      <c r="BN15" s="1208"/>
      <c r="BO15" s="1208"/>
      <c r="BP15" s="1208"/>
      <c r="BQ15" s="1208"/>
      <c r="BR15" s="1208"/>
      <c r="BS15" s="1208"/>
      <c r="BT15" s="1208"/>
      <c r="BU15" s="1208"/>
      <c r="BV15" s="1208"/>
      <c r="BW15" s="1208"/>
      <c r="BX15" s="1208"/>
      <c r="BY15" s="1208"/>
      <c r="BZ15" s="1220"/>
      <c r="CA15" s="1208"/>
      <c r="CB15" s="1208"/>
      <c r="CC15" s="1208"/>
      <c r="CD15" s="1208"/>
      <c r="CE15" s="1208"/>
      <c r="CF15" s="1208"/>
      <c r="CG15" s="1208"/>
      <c r="CH15" s="1208"/>
      <c r="CI15" s="1208"/>
      <c r="CJ15" s="1208"/>
      <c r="CK15" s="1208"/>
      <c r="CL15" s="1208"/>
      <c r="CM15" s="1208"/>
      <c r="CN15" s="1208"/>
      <c r="CO15" s="1208"/>
      <c r="CP15" s="1253"/>
      <c r="CQ15" s="1254"/>
      <c r="CR15" s="1208"/>
      <c r="CS15" s="1208"/>
      <c r="CT15" s="1208"/>
      <c r="CU15" s="1208"/>
      <c r="CV15" s="1208"/>
      <c r="CW15" s="1208"/>
      <c r="CX15" s="1208"/>
      <c r="CY15" s="1208"/>
      <c r="CZ15" s="1208"/>
      <c r="DA15" s="1208"/>
      <c r="DB15" s="1208"/>
      <c r="DC15" s="1255"/>
      <c r="DD15" s="1255"/>
      <c r="DE15" s="1253"/>
      <c r="DF15" s="1254"/>
      <c r="DG15" s="1208"/>
      <c r="DH15" s="1208"/>
      <c r="DI15" s="1208"/>
      <c r="DJ15" s="1208"/>
      <c r="DK15" s="1208"/>
      <c r="DL15" s="1208"/>
      <c r="DM15" s="1208"/>
      <c r="DN15" s="1208"/>
      <c r="DO15" s="1208"/>
      <c r="DP15" s="1208"/>
      <c r="DQ15" s="1208"/>
      <c r="DR15" s="1208"/>
      <c r="DS15" s="1208"/>
      <c r="DT15" s="1255"/>
      <c r="DU15" s="1255"/>
      <c r="DV15" s="1220"/>
      <c r="DW15" s="1208"/>
      <c r="DX15" s="1208"/>
      <c r="DY15" s="1208"/>
      <c r="DZ15" s="1208"/>
      <c r="EA15" s="1208"/>
      <c r="EB15" s="1208"/>
      <c r="EC15" s="1208"/>
      <c r="ED15" s="1208"/>
      <c r="EE15" s="1208"/>
      <c r="EF15" s="1208"/>
      <c r="EG15" s="1208"/>
      <c r="EH15" s="1220"/>
      <c r="EI15" s="1208"/>
      <c r="EJ15" s="1208"/>
      <c r="EK15" s="1208"/>
      <c r="EL15" s="1208"/>
      <c r="EM15" s="1208"/>
      <c r="EN15" s="1208"/>
      <c r="EO15" s="1208"/>
      <c r="EP15" s="1208"/>
      <c r="EQ15" s="1208"/>
      <c r="ER15" s="1208"/>
      <c r="ES15" s="1208"/>
      <c r="ET15" s="1253"/>
      <c r="EU15" s="1254"/>
      <c r="EV15" s="1208"/>
      <c r="EW15" s="1208"/>
      <c r="EX15" s="1208"/>
      <c r="EY15" s="1208"/>
      <c r="EZ15" s="1208"/>
      <c r="FA15" s="1208"/>
      <c r="FB15" s="1208"/>
      <c r="FC15" s="1208"/>
      <c r="FD15" s="1208"/>
      <c r="FE15" s="1255"/>
      <c r="FF15" s="1255"/>
      <c r="FG15" s="1220"/>
      <c r="FH15" s="1208"/>
      <c r="FI15" s="1208"/>
      <c r="FJ15" s="1208"/>
      <c r="FK15" s="1208"/>
      <c r="FL15" s="1208"/>
      <c r="FM15" s="1208"/>
      <c r="FN15" s="1208"/>
      <c r="FO15" s="1208"/>
      <c r="FP15" s="1208"/>
      <c r="FQ15" s="1208"/>
      <c r="FR15" s="1208"/>
      <c r="FS15" s="1208"/>
      <c r="FT15" s="1220"/>
      <c r="FU15" s="1208"/>
      <c r="FV15" s="1208"/>
      <c r="FW15" s="1208"/>
      <c r="FX15" s="1208"/>
      <c r="FY15" s="1208"/>
      <c r="FZ15" s="1208"/>
      <c r="GA15" s="1208"/>
      <c r="GB15" s="1208"/>
      <c r="GC15" s="1208"/>
      <c r="GD15" s="1208"/>
      <c r="GE15" s="1208"/>
      <c r="GF15" s="1253"/>
      <c r="GG15" s="1254"/>
      <c r="GH15" s="1208"/>
      <c r="GI15" s="1208"/>
      <c r="GJ15" s="1208"/>
      <c r="GK15" s="1208"/>
      <c r="GL15" s="1208"/>
      <c r="GM15" s="1208"/>
      <c r="GN15" s="1208"/>
      <c r="GO15" s="1208"/>
      <c r="GP15" s="1208"/>
      <c r="GQ15" s="1255"/>
      <c r="GR15" s="1257"/>
    </row>
    <row r="16" spans="1:200" ht="12.75">
      <c r="A16" s="316"/>
      <c r="B16" s="1570"/>
      <c r="C16" s="1570"/>
      <c r="D16" s="1570"/>
      <c r="E16" s="1570"/>
      <c r="F16" s="1570"/>
      <c r="G16" s="1570"/>
      <c r="H16" s="1570"/>
      <c r="I16" s="1570"/>
      <c r="J16" s="1570"/>
      <c r="K16" s="1570"/>
      <c r="L16" s="1570"/>
      <c r="M16" s="1570"/>
      <c r="N16" s="1570"/>
      <c r="O16" s="1570"/>
      <c r="P16" s="1570"/>
      <c r="Q16" s="1570"/>
      <c r="R16" s="1570"/>
      <c r="S16" s="1570"/>
      <c r="T16" s="1570"/>
      <c r="U16" s="1570"/>
      <c r="V16" s="1570"/>
      <c r="W16" s="1426">
        <v>5522</v>
      </c>
      <c r="X16" s="413"/>
      <c r="Y16" s="313"/>
      <c r="Z16" s="313"/>
      <c r="AA16" s="313"/>
      <c r="AB16" s="313"/>
      <c r="AC16" s="334" t="s">
        <v>305</v>
      </c>
      <c r="AD16" s="1203" t="s">
        <v>296</v>
      </c>
      <c r="AE16" s="1203"/>
      <c r="AF16" s="1203"/>
      <c r="AG16" s="314" t="s">
        <v>485</v>
      </c>
      <c r="AH16" s="314"/>
      <c r="AI16" s="314"/>
      <c r="AJ16" s="314"/>
      <c r="AK16" s="314"/>
      <c r="AL16" s="314"/>
      <c r="AM16" s="314"/>
      <c r="AN16" s="1252"/>
      <c r="AO16" s="1213"/>
      <c r="AP16" s="1213"/>
      <c r="AQ16" s="1213"/>
      <c r="AR16" s="1213"/>
      <c r="AS16" s="1213"/>
      <c r="AT16" s="1213"/>
      <c r="AU16" s="1213"/>
      <c r="AV16" s="1213"/>
      <c r="AW16" s="1213"/>
      <c r="AX16" s="1213"/>
      <c r="AY16" s="1239"/>
      <c r="AZ16" s="1212" t="s">
        <v>128</v>
      </c>
      <c r="BA16" s="1212"/>
      <c r="BB16" s="1213"/>
      <c r="BC16" s="1213"/>
      <c r="BD16" s="1213"/>
      <c r="BE16" s="1213"/>
      <c r="BF16" s="1213"/>
      <c r="BG16" s="1213"/>
      <c r="BH16" s="1213"/>
      <c r="BI16" s="1213"/>
      <c r="BJ16" s="1213"/>
      <c r="BK16" s="1216" t="s">
        <v>129</v>
      </c>
      <c r="BL16" s="1216"/>
      <c r="BM16" s="1389"/>
      <c r="BN16" s="1389"/>
      <c r="BO16" s="1389"/>
      <c r="BP16" s="1389"/>
      <c r="BQ16" s="1389"/>
      <c r="BR16" s="1389"/>
      <c r="BS16" s="1389"/>
      <c r="BT16" s="1389"/>
      <c r="BU16" s="1389"/>
      <c r="BV16" s="1389"/>
      <c r="BW16" s="1389"/>
      <c r="BX16" s="1389"/>
      <c r="BY16" s="1389"/>
      <c r="BZ16" s="1389"/>
      <c r="CA16" s="1389"/>
      <c r="CB16" s="1389"/>
      <c r="CC16" s="1389"/>
      <c r="CD16" s="1389"/>
      <c r="CE16" s="1389"/>
      <c r="CF16" s="1389"/>
      <c r="CG16" s="1389"/>
      <c r="CH16" s="1389"/>
      <c r="CI16" s="1389"/>
      <c r="CJ16" s="1389"/>
      <c r="CK16" s="1389"/>
      <c r="CL16" s="1389"/>
      <c r="CM16" s="1389"/>
      <c r="CN16" s="1389"/>
      <c r="CO16" s="1389"/>
      <c r="CP16" s="1212" t="s">
        <v>128</v>
      </c>
      <c r="CQ16" s="1212"/>
      <c r="CR16" s="1213"/>
      <c r="CS16" s="1213"/>
      <c r="CT16" s="1213"/>
      <c r="CU16" s="1213"/>
      <c r="CV16" s="1213"/>
      <c r="CW16" s="1213"/>
      <c r="CX16" s="1213"/>
      <c r="CY16" s="1213"/>
      <c r="CZ16" s="1213"/>
      <c r="DA16" s="1213"/>
      <c r="DB16" s="1213"/>
      <c r="DC16" s="1216" t="s">
        <v>129</v>
      </c>
      <c r="DD16" s="1216"/>
      <c r="DE16" s="1211" t="s">
        <v>128</v>
      </c>
      <c r="DF16" s="1212"/>
      <c r="DG16" s="1213"/>
      <c r="DH16" s="1213"/>
      <c r="DI16" s="1213"/>
      <c r="DJ16" s="1213"/>
      <c r="DK16" s="1213"/>
      <c r="DL16" s="1213"/>
      <c r="DM16" s="1213"/>
      <c r="DN16" s="1213"/>
      <c r="DO16" s="1213"/>
      <c r="DP16" s="1213"/>
      <c r="DQ16" s="1213"/>
      <c r="DR16" s="1213"/>
      <c r="DS16" s="1213"/>
      <c r="DT16" s="1216" t="s">
        <v>129</v>
      </c>
      <c r="DU16" s="1217"/>
      <c r="DV16" s="1389"/>
      <c r="DW16" s="1389"/>
      <c r="DX16" s="1389"/>
      <c r="DY16" s="1389"/>
      <c r="DZ16" s="1389"/>
      <c r="EA16" s="1389"/>
      <c r="EB16" s="1389"/>
      <c r="EC16" s="1389"/>
      <c r="ED16" s="1389"/>
      <c r="EE16" s="1389"/>
      <c r="EF16" s="1389"/>
      <c r="EG16" s="1389"/>
      <c r="EH16" s="1389"/>
      <c r="EI16" s="1389"/>
      <c r="EJ16" s="1389"/>
      <c r="EK16" s="1389"/>
      <c r="EL16" s="1389"/>
      <c r="EM16" s="1389"/>
      <c r="EN16" s="1389"/>
      <c r="EO16" s="1389"/>
      <c r="EP16" s="1389"/>
      <c r="EQ16" s="1389"/>
      <c r="ER16" s="1389"/>
      <c r="ES16" s="1389"/>
      <c r="ET16" s="1211" t="s">
        <v>128</v>
      </c>
      <c r="EU16" s="1212"/>
      <c r="EV16" s="1213"/>
      <c r="EW16" s="1213"/>
      <c r="EX16" s="1213"/>
      <c r="EY16" s="1213"/>
      <c r="EZ16" s="1213"/>
      <c r="FA16" s="1213"/>
      <c r="FB16" s="1213"/>
      <c r="FC16" s="1213"/>
      <c r="FD16" s="1213"/>
      <c r="FE16" s="1216" t="s">
        <v>129</v>
      </c>
      <c r="FF16" s="1217"/>
      <c r="FG16" s="1389"/>
      <c r="FH16" s="1389"/>
      <c r="FI16" s="1389"/>
      <c r="FJ16" s="1389"/>
      <c r="FK16" s="1389"/>
      <c r="FL16" s="1389"/>
      <c r="FM16" s="1389"/>
      <c r="FN16" s="1389"/>
      <c r="FO16" s="1389"/>
      <c r="FP16" s="1389"/>
      <c r="FQ16" s="1389"/>
      <c r="FR16" s="1389"/>
      <c r="FS16" s="1389"/>
      <c r="FT16" s="1389">
        <f>+AN16-BB16+BM16+BZ16-CR16-DG16-EV16+GH16</f>
        <v>0</v>
      </c>
      <c r="FU16" s="1389"/>
      <c r="FV16" s="1389"/>
      <c r="FW16" s="1389"/>
      <c r="FX16" s="1389"/>
      <c r="FY16" s="1389"/>
      <c r="FZ16" s="1389"/>
      <c r="GA16" s="1389"/>
      <c r="GB16" s="1389"/>
      <c r="GC16" s="1389"/>
      <c r="GD16" s="1389"/>
      <c r="GE16" s="1389"/>
      <c r="GF16" s="1212" t="s">
        <v>128</v>
      </c>
      <c r="GG16" s="1212"/>
      <c r="GH16" s="1213">
        <f>+BB16-DV16+FG16-EH16</f>
        <v>0</v>
      </c>
      <c r="GI16" s="1213"/>
      <c r="GJ16" s="1213"/>
      <c r="GK16" s="1213"/>
      <c r="GL16" s="1213"/>
      <c r="GM16" s="1213"/>
      <c r="GN16" s="1213"/>
      <c r="GO16" s="1213"/>
      <c r="GP16" s="1213"/>
      <c r="GQ16" s="1216" t="s">
        <v>129</v>
      </c>
      <c r="GR16" s="1223"/>
    </row>
    <row r="17" spans="1:200" ht="6" customHeight="1" hidden="1">
      <c r="A17" s="336"/>
      <c r="B17" s="1574"/>
      <c r="C17" s="1574"/>
      <c r="D17" s="1574"/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427"/>
      <c r="X17" s="1295"/>
      <c r="Y17" s="1293"/>
      <c r="Z17" s="1293"/>
      <c r="AA17" s="1293"/>
      <c r="AB17" s="1293"/>
      <c r="AC17" s="1293"/>
      <c r="AD17" s="1293"/>
      <c r="AE17" s="1293"/>
      <c r="AF17" s="1293"/>
      <c r="AG17" s="1293"/>
      <c r="AH17" s="1293"/>
      <c r="AI17" s="1293"/>
      <c r="AJ17" s="1293"/>
      <c r="AK17" s="1293"/>
      <c r="AL17" s="1293"/>
      <c r="AM17" s="1293"/>
      <c r="AN17" s="1207"/>
      <c r="AO17" s="1208"/>
      <c r="AP17" s="1208"/>
      <c r="AQ17" s="1208"/>
      <c r="AR17" s="1208"/>
      <c r="AS17" s="1208"/>
      <c r="AT17" s="1208"/>
      <c r="AU17" s="1208"/>
      <c r="AV17" s="1208"/>
      <c r="AW17" s="1208"/>
      <c r="AX17" s="1208"/>
      <c r="AY17" s="1221"/>
      <c r="AZ17" s="1254"/>
      <c r="BA17" s="1254"/>
      <c r="BB17" s="1208"/>
      <c r="BC17" s="1208"/>
      <c r="BD17" s="1208"/>
      <c r="BE17" s="1208"/>
      <c r="BF17" s="1208"/>
      <c r="BG17" s="1208"/>
      <c r="BH17" s="1208"/>
      <c r="BI17" s="1208"/>
      <c r="BJ17" s="1208"/>
      <c r="BK17" s="1255"/>
      <c r="BL17" s="1255"/>
      <c r="BM17" s="1386"/>
      <c r="BN17" s="1386"/>
      <c r="BO17" s="1386"/>
      <c r="BP17" s="1386"/>
      <c r="BQ17" s="1386"/>
      <c r="BR17" s="1386"/>
      <c r="BS17" s="1386"/>
      <c r="BT17" s="1386"/>
      <c r="BU17" s="1386"/>
      <c r="BV17" s="1386"/>
      <c r="BW17" s="1386"/>
      <c r="BX17" s="1386"/>
      <c r="BY17" s="1386"/>
      <c r="BZ17" s="1386"/>
      <c r="CA17" s="1386"/>
      <c r="CB17" s="1386"/>
      <c r="CC17" s="1386"/>
      <c r="CD17" s="1386"/>
      <c r="CE17" s="1386"/>
      <c r="CF17" s="1386"/>
      <c r="CG17" s="1386"/>
      <c r="CH17" s="1386"/>
      <c r="CI17" s="1386"/>
      <c r="CJ17" s="1386"/>
      <c r="CK17" s="1386"/>
      <c r="CL17" s="1386"/>
      <c r="CM17" s="1386"/>
      <c r="CN17" s="1386"/>
      <c r="CO17" s="1386"/>
      <c r="CP17" s="1254"/>
      <c r="CQ17" s="1254"/>
      <c r="CR17" s="1208"/>
      <c r="CS17" s="1208"/>
      <c r="CT17" s="1208"/>
      <c r="CU17" s="1208"/>
      <c r="CV17" s="1208"/>
      <c r="CW17" s="1208"/>
      <c r="CX17" s="1208"/>
      <c r="CY17" s="1208"/>
      <c r="CZ17" s="1208"/>
      <c r="DA17" s="1208"/>
      <c r="DB17" s="1208"/>
      <c r="DC17" s="1255"/>
      <c r="DD17" s="1255"/>
      <c r="DE17" s="1253"/>
      <c r="DF17" s="1254"/>
      <c r="DG17" s="1208"/>
      <c r="DH17" s="1208"/>
      <c r="DI17" s="1208"/>
      <c r="DJ17" s="1208"/>
      <c r="DK17" s="1208"/>
      <c r="DL17" s="1208"/>
      <c r="DM17" s="1208"/>
      <c r="DN17" s="1208"/>
      <c r="DO17" s="1208"/>
      <c r="DP17" s="1208"/>
      <c r="DQ17" s="1208"/>
      <c r="DR17" s="1208"/>
      <c r="DS17" s="1208"/>
      <c r="DT17" s="1255"/>
      <c r="DU17" s="1256"/>
      <c r="DV17" s="1386"/>
      <c r="DW17" s="1386"/>
      <c r="DX17" s="1386"/>
      <c r="DY17" s="1386"/>
      <c r="DZ17" s="1386"/>
      <c r="EA17" s="1386"/>
      <c r="EB17" s="1386"/>
      <c r="EC17" s="1386"/>
      <c r="ED17" s="1386"/>
      <c r="EE17" s="1386"/>
      <c r="EF17" s="1386"/>
      <c r="EG17" s="1386"/>
      <c r="EH17" s="1386"/>
      <c r="EI17" s="1386"/>
      <c r="EJ17" s="1386"/>
      <c r="EK17" s="1386"/>
      <c r="EL17" s="1386"/>
      <c r="EM17" s="1386"/>
      <c r="EN17" s="1386"/>
      <c r="EO17" s="1386"/>
      <c r="EP17" s="1386"/>
      <c r="EQ17" s="1386"/>
      <c r="ER17" s="1386"/>
      <c r="ES17" s="1386"/>
      <c r="ET17" s="1253"/>
      <c r="EU17" s="1254"/>
      <c r="EV17" s="1208"/>
      <c r="EW17" s="1208"/>
      <c r="EX17" s="1208"/>
      <c r="EY17" s="1208"/>
      <c r="EZ17" s="1208"/>
      <c r="FA17" s="1208"/>
      <c r="FB17" s="1208"/>
      <c r="FC17" s="1208"/>
      <c r="FD17" s="1208"/>
      <c r="FE17" s="1255"/>
      <c r="FF17" s="1256"/>
      <c r="FG17" s="1386"/>
      <c r="FH17" s="1386"/>
      <c r="FI17" s="1386"/>
      <c r="FJ17" s="1386"/>
      <c r="FK17" s="1386"/>
      <c r="FL17" s="1386"/>
      <c r="FM17" s="1386"/>
      <c r="FN17" s="1386"/>
      <c r="FO17" s="1386"/>
      <c r="FP17" s="1386"/>
      <c r="FQ17" s="1386"/>
      <c r="FR17" s="1386"/>
      <c r="FS17" s="1386"/>
      <c r="FT17" s="1386"/>
      <c r="FU17" s="1386"/>
      <c r="FV17" s="1386"/>
      <c r="FW17" s="1386"/>
      <c r="FX17" s="1386"/>
      <c r="FY17" s="1386"/>
      <c r="FZ17" s="1386"/>
      <c r="GA17" s="1386"/>
      <c r="GB17" s="1386"/>
      <c r="GC17" s="1386"/>
      <c r="GD17" s="1386"/>
      <c r="GE17" s="1386"/>
      <c r="GF17" s="1254"/>
      <c r="GG17" s="1254"/>
      <c r="GH17" s="1208"/>
      <c r="GI17" s="1208"/>
      <c r="GJ17" s="1208"/>
      <c r="GK17" s="1208"/>
      <c r="GL17" s="1208"/>
      <c r="GM17" s="1208"/>
      <c r="GN17" s="1208"/>
      <c r="GO17" s="1208"/>
      <c r="GP17" s="1208"/>
      <c r="GQ17" s="1255"/>
      <c r="GR17" s="1257"/>
    </row>
    <row r="18" spans="1:200" ht="12.75" customHeight="1">
      <c r="A18" s="311"/>
      <c r="B18" s="1569" t="s">
        <v>624</v>
      </c>
      <c r="C18" s="1569"/>
      <c r="D18" s="1569"/>
      <c r="E18" s="1569"/>
      <c r="F18" s="1569"/>
      <c r="G18" s="1569"/>
      <c r="H18" s="1569"/>
      <c r="I18" s="1569"/>
      <c r="J18" s="1569"/>
      <c r="K18" s="1569"/>
      <c r="L18" s="1569"/>
      <c r="M18" s="1569"/>
      <c r="N18" s="1569"/>
      <c r="O18" s="1569"/>
      <c r="P18" s="1569"/>
      <c r="Q18" s="1569"/>
      <c r="R18" s="1569"/>
      <c r="S18" s="1569"/>
      <c r="T18" s="1569"/>
      <c r="U18" s="1569"/>
      <c r="V18" s="1569"/>
      <c r="W18" s="1426">
        <v>5503</v>
      </c>
      <c r="X18" s="332"/>
      <c r="Y18" s="320"/>
      <c r="Z18" s="320"/>
      <c r="AA18" s="320"/>
      <c r="AB18" s="320"/>
      <c r="AC18" s="356" t="s">
        <v>305</v>
      </c>
      <c r="AD18" s="1228" t="s">
        <v>219</v>
      </c>
      <c r="AE18" s="1228"/>
      <c r="AF18" s="1228"/>
      <c r="AG18" s="321" t="s">
        <v>484</v>
      </c>
      <c r="AH18" s="321"/>
      <c r="AI18" s="321"/>
      <c r="AJ18" s="321"/>
      <c r="AK18" s="321"/>
      <c r="AL18" s="321"/>
      <c r="AM18" s="321"/>
      <c r="AN18" s="1230"/>
      <c r="AO18" s="1231"/>
      <c r="AP18" s="1231"/>
      <c r="AQ18" s="1231"/>
      <c r="AR18" s="1231"/>
      <c r="AS18" s="1231"/>
      <c r="AT18" s="1231"/>
      <c r="AU18" s="1231"/>
      <c r="AV18" s="1231"/>
      <c r="AW18" s="1231"/>
      <c r="AX18" s="1231"/>
      <c r="AY18" s="1232"/>
      <c r="AZ18" s="1234" t="s">
        <v>128</v>
      </c>
      <c r="BA18" s="1234"/>
      <c r="BB18" s="1231"/>
      <c r="BC18" s="1231"/>
      <c r="BD18" s="1231"/>
      <c r="BE18" s="1231"/>
      <c r="BF18" s="1231"/>
      <c r="BG18" s="1231"/>
      <c r="BH18" s="1231"/>
      <c r="BI18" s="1231"/>
      <c r="BJ18" s="1231"/>
      <c r="BK18" s="1235" t="s">
        <v>129</v>
      </c>
      <c r="BL18" s="1235"/>
      <c r="BM18" s="1388"/>
      <c r="BN18" s="1388"/>
      <c r="BO18" s="1388"/>
      <c r="BP18" s="1388"/>
      <c r="BQ18" s="1388"/>
      <c r="BR18" s="1388"/>
      <c r="BS18" s="1388"/>
      <c r="BT18" s="1388"/>
      <c r="BU18" s="1388"/>
      <c r="BV18" s="1388"/>
      <c r="BW18" s="1388"/>
      <c r="BX18" s="1388"/>
      <c r="BY18" s="1388"/>
      <c r="BZ18" s="1388"/>
      <c r="CA18" s="1388"/>
      <c r="CB18" s="1388"/>
      <c r="CC18" s="1388"/>
      <c r="CD18" s="1388"/>
      <c r="CE18" s="1388"/>
      <c r="CF18" s="1388"/>
      <c r="CG18" s="1388"/>
      <c r="CH18" s="1388"/>
      <c r="CI18" s="1388"/>
      <c r="CJ18" s="1388"/>
      <c r="CK18" s="1388"/>
      <c r="CL18" s="1388"/>
      <c r="CM18" s="1388"/>
      <c r="CN18" s="1388"/>
      <c r="CO18" s="1388"/>
      <c r="CP18" s="1234" t="s">
        <v>128</v>
      </c>
      <c r="CQ18" s="1234"/>
      <c r="CR18" s="1231"/>
      <c r="CS18" s="1231"/>
      <c r="CT18" s="1231"/>
      <c r="CU18" s="1231"/>
      <c r="CV18" s="1231"/>
      <c r="CW18" s="1231"/>
      <c r="CX18" s="1231"/>
      <c r="CY18" s="1231"/>
      <c r="CZ18" s="1231"/>
      <c r="DA18" s="1231"/>
      <c r="DB18" s="1231"/>
      <c r="DC18" s="1235" t="s">
        <v>129</v>
      </c>
      <c r="DD18" s="1235"/>
      <c r="DE18" s="1233" t="s">
        <v>128</v>
      </c>
      <c r="DF18" s="1234"/>
      <c r="DG18" s="1231"/>
      <c r="DH18" s="1231"/>
      <c r="DI18" s="1231"/>
      <c r="DJ18" s="1231"/>
      <c r="DK18" s="1231"/>
      <c r="DL18" s="1231"/>
      <c r="DM18" s="1231"/>
      <c r="DN18" s="1231"/>
      <c r="DO18" s="1231"/>
      <c r="DP18" s="1231"/>
      <c r="DQ18" s="1231"/>
      <c r="DR18" s="1231"/>
      <c r="DS18" s="1231"/>
      <c r="DT18" s="1235" t="s">
        <v>129</v>
      </c>
      <c r="DU18" s="1236"/>
      <c r="DV18" s="1388"/>
      <c r="DW18" s="1388"/>
      <c r="DX18" s="1388"/>
      <c r="DY18" s="1388"/>
      <c r="DZ18" s="1388"/>
      <c r="EA18" s="1388"/>
      <c r="EB18" s="1388"/>
      <c r="EC18" s="1388"/>
      <c r="ED18" s="1388"/>
      <c r="EE18" s="1388"/>
      <c r="EF18" s="1388"/>
      <c r="EG18" s="1388"/>
      <c r="EH18" s="1388"/>
      <c r="EI18" s="1388"/>
      <c r="EJ18" s="1388"/>
      <c r="EK18" s="1388"/>
      <c r="EL18" s="1388"/>
      <c r="EM18" s="1388"/>
      <c r="EN18" s="1388"/>
      <c r="EO18" s="1388"/>
      <c r="EP18" s="1388"/>
      <c r="EQ18" s="1388"/>
      <c r="ER18" s="1388"/>
      <c r="ES18" s="1388"/>
      <c r="ET18" s="1233" t="s">
        <v>128</v>
      </c>
      <c r="EU18" s="1234"/>
      <c r="EV18" s="1231"/>
      <c r="EW18" s="1231"/>
      <c r="EX18" s="1231"/>
      <c r="EY18" s="1231"/>
      <c r="EZ18" s="1231"/>
      <c r="FA18" s="1231"/>
      <c r="FB18" s="1231"/>
      <c r="FC18" s="1231"/>
      <c r="FD18" s="1231"/>
      <c r="FE18" s="1235" t="s">
        <v>129</v>
      </c>
      <c r="FF18" s="1236"/>
      <c r="FG18" s="1389"/>
      <c r="FH18" s="1389"/>
      <c r="FI18" s="1389"/>
      <c r="FJ18" s="1389"/>
      <c r="FK18" s="1389"/>
      <c r="FL18" s="1389"/>
      <c r="FM18" s="1389"/>
      <c r="FN18" s="1389"/>
      <c r="FO18" s="1389"/>
      <c r="FP18" s="1389"/>
      <c r="FQ18" s="1389"/>
      <c r="FR18" s="1389"/>
      <c r="FS18" s="1389"/>
      <c r="FT18" s="1389">
        <f>+AN18-BB18+BM18+BZ18-CR18-DG18-EV18+GH18</f>
        <v>0</v>
      </c>
      <c r="FU18" s="1389"/>
      <c r="FV18" s="1389"/>
      <c r="FW18" s="1389"/>
      <c r="FX18" s="1389"/>
      <c r="FY18" s="1389"/>
      <c r="FZ18" s="1389"/>
      <c r="GA18" s="1389"/>
      <c r="GB18" s="1389"/>
      <c r="GC18" s="1389"/>
      <c r="GD18" s="1389"/>
      <c r="GE18" s="1389"/>
      <c r="GF18" s="1234" t="s">
        <v>128</v>
      </c>
      <c r="GG18" s="1234"/>
      <c r="GH18" s="1231">
        <f>+BB18-DV18+FG18-EH18</f>
        <v>0</v>
      </c>
      <c r="GI18" s="1231"/>
      <c r="GJ18" s="1231"/>
      <c r="GK18" s="1231"/>
      <c r="GL18" s="1231"/>
      <c r="GM18" s="1231"/>
      <c r="GN18" s="1231"/>
      <c r="GO18" s="1231"/>
      <c r="GP18" s="1231"/>
      <c r="GQ18" s="1235" t="s">
        <v>129</v>
      </c>
      <c r="GR18" s="1240"/>
    </row>
    <row r="19" spans="1:200" ht="6" customHeight="1" hidden="1">
      <c r="A19" s="316"/>
      <c r="B19" s="1570"/>
      <c r="C19" s="1570"/>
      <c r="D19" s="1570"/>
      <c r="E19" s="1570"/>
      <c r="F19" s="1570"/>
      <c r="G19" s="1570"/>
      <c r="H19" s="1570"/>
      <c r="I19" s="1570"/>
      <c r="J19" s="1570"/>
      <c r="K19" s="1570"/>
      <c r="L19" s="1570"/>
      <c r="M19" s="1570"/>
      <c r="N19" s="1570"/>
      <c r="O19" s="1570"/>
      <c r="P19" s="1570"/>
      <c r="Q19" s="1570"/>
      <c r="R19" s="1570"/>
      <c r="S19" s="1570"/>
      <c r="T19" s="1570"/>
      <c r="U19" s="1570"/>
      <c r="V19" s="1570"/>
      <c r="W19" s="1427"/>
      <c r="X19" s="1382"/>
      <c r="Y19" s="1383"/>
      <c r="Z19" s="1383"/>
      <c r="AA19" s="1383"/>
      <c r="AB19" s="1383"/>
      <c r="AC19" s="1383"/>
      <c r="AD19" s="1383"/>
      <c r="AE19" s="1383"/>
      <c r="AF19" s="1383"/>
      <c r="AG19" s="1383"/>
      <c r="AH19" s="1383"/>
      <c r="AI19" s="1383"/>
      <c r="AJ19" s="1383"/>
      <c r="AK19" s="1383"/>
      <c r="AL19" s="1383"/>
      <c r="AM19" s="1383"/>
      <c r="AN19" s="1207"/>
      <c r="AO19" s="1208"/>
      <c r="AP19" s="1208"/>
      <c r="AQ19" s="1208"/>
      <c r="AR19" s="1208"/>
      <c r="AS19" s="1208"/>
      <c r="AT19" s="1208"/>
      <c r="AU19" s="1208"/>
      <c r="AV19" s="1208"/>
      <c r="AW19" s="1208"/>
      <c r="AX19" s="1208"/>
      <c r="AY19" s="1221"/>
      <c r="AZ19" s="1254"/>
      <c r="BA19" s="1254"/>
      <c r="BB19" s="1208"/>
      <c r="BC19" s="1208"/>
      <c r="BD19" s="1208"/>
      <c r="BE19" s="1208"/>
      <c r="BF19" s="1208"/>
      <c r="BG19" s="1208"/>
      <c r="BH19" s="1208"/>
      <c r="BI19" s="1208"/>
      <c r="BJ19" s="1208"/>
      <c r="BK19" s="1255"/>
      <c r="BL19" s="1255"/>
      <c r="BM19" s="1386"/>
      <c r="BN19" s="1386"/>
      <c r="BO19" s="1386"/>
      <c r="BP19" s="1386"/>
      <c r="BQ19" s="1386"/>
      <c r="BR19" s="1386"/>
      <c r="BS19" s="1386"/>
      <c r="BT19" s="1386"/>
      <c r="BU19" s="1386"/>
      <c r="BV19" s="1386"/>
      <c r="BW19" s="1386"/>
      <c r="BX19" s="1386"/>
      <c r="BY19" s="1386"/>
      <c r="BZ19" s="1386"/>
      <c r="CA19" s="1386"/>
      <c r="CB19" s="1386"/>
      <c r="CC19" s="1386"/>
      <c r="CD19" s="1386"/>
      <c r="CE19" s="1386"/>
      <c r="CF19" s="1386"/>
      <c r="CG19" s="1386"/>
      <c r="CH19" s="1386"/>
      <c r="CI19" s="1386"/>
      <c r="CJ19" s="1386"/>
      <c r="CK19" s="1386"/>
      <c r="CL19" s="1386"/>
      <c r="CM19" s="1386"/>
      <c r="CN19" s="1386"/>
      <c r="CO19" s="1386"/>
      <c r="CP19" s="1254"/>
      <c r="CQ19" s="1254"/>
      <c r="CR19" s="1208"/>
      <c r="CS19" s="1208"/>
      <c r="CT19" s="1208"/>
      <c r="CU19" s="1208"/>
      <c r="CV19" s="1208"/>
      <c r="CW19" s="1208"/>
      <c r="CX19" s="1208"/>
      <c r="CY19" s="1208"/>
      <c r="CZ19" s="1208"/>
      <c r="DA19" s="1208"/>
      <c r="DB19" s="1208"/>
      <c r="DC19" s="1255"/>
      <c r="DD19" s="1255"/>
      <c r="DE19" s="1253"/>
      <c r="DF19" s="1254"/>
      <c r="DG19" s="1208"/>
      <c r="DH19" s="1208"/>
      <c r="DI19" s="1208"/>
      <c r="DJ19" s="1208"/>
      <c r="DK19" s="1208"/>
      <c r="DL19" s="1208"/>
      <c r="DM19" s="1208"/>
      <c r="DN19" s="1208"/>
      <c r="DO19" s="1208"/>
      <c r="DP19" s="1208"/>
      <c r="DQ19" s="1208"/>
      <c r="DR19" s="1208"/>
      <c r="DS19" s="1208"/>
      <c r="DT19" s="1255"/>
      <c r="DU19" s="1256"/>
      <c r="DV19" s="1386"/>
      <c r="DW19" s="1386"/>
      <c r="DX19" s="1386"/>
      <c r="DY19" s="1386"/>
      <c r="DZ19" s="1386"/>
      <c r="EA19" s="1386"/>
      <c r="EB19" s="1386"/>
      <c r="EC19" s="1386"/>
      <c r="ED19" s="1386"/>
      <c r="EE19" s="1386"/>
      <c r="EF19" s="1386"/>
      <c r="EG19" s="1386"/>
      <c r="EH19" s="1386"/>
      <c r="EI19" s="1386"/>
      <c r="EJ19" s="1386"/>
      <c r="EK19" s="1386"/>
      <c r="EL19" s="1386"/>
      <c r="EM19" s="1386"/>
      <c r="EN19" s="1386"/>
      <c r="EO19" s="1386"/>
      <c r="EP19" s="1386"/>
      <c r="EQ19" s="1386"/>
      <c r="ER19" s="1386"/>
      <c r="ES19" s="1386"/>
      <c r="ET19" s="1253"/>
      <c r="EU19" s="1254"/>
      <c r="EV19" s="1208"/>
      <c r="EW19" s="1208"/>
      <c r="EX19" s="1208"/>
      <c r="EY19" s="1208"/>
      <c r="EZ19" s="1208"/>
      <c r="FA19" s="1208"/>
      <c r="FB19" s="1208"/>
      <c r="FC19" s="1208"/>
      <c r="FD19" s="1208"/>
      <c r="FE19" s="1255"/>
      <c r="FF19" s="1256"/>
      <c r="FG19" s="1386"/>
      <c r="FH19" s="1386"/>
      <c r="FI19" s="1386"/>
      <c r="FJ19" s="1386"/>
      <c r="FK19" s="1386"/>
      <c r="FL19" s="1386"/>
      <c r="FM19" s="1386"/>
      <c r="FN19" s="1386"/>
      <c r="FO19" s="1386"/>
      <c r="FP19" s="1386"/>
      <c r="FQ19" s="1386"/>
      <c r="FR19" s="1386"/>
      <c r="FS19" s="1386"/>
      <c r="FT19" s="1386"/>
      <c r="FU19" s="1386"/>
      <c r="FV19" s="1386"/>
      <c r="FW19" s="1386"/>
      <c r="FX19" s="1386"/>
      <c r="FY19" s="1386"/>
      <c r="FZ19" s="1386"/>
      <c r="GA19" s="1386"/>
      <c r="GB19" s="1386"/>
      <c r="GC19" s="1386"/>
      <c r="GD19" s="1386"/>
      <c r="GE19" s="1386"/>
      <c r="GF19" s="1254"/>
      <c r="GG19" s="1254"/>
      <c r="GH19" s="1208"/>
      <c r="GI19" s="1208"/>
      <c r="GJ19" s="1208"/>
      <c r="GK19" s="1208"/>
      <c r="GL19" s="1208"/>
      <c r="GM19" s="1208"/>
      <c r="GN19" s="1208"/>
      <c r="GO19" s="1208"/>
      <c r="GP19" s="1208"/>
      <c r="GQ19" s="1255"/>
      <c r="GR19" s="1257"/>
    </row>
    <row r="20" spans="1:200" ht="14.25" customHeight="1">
      <c r="A20" s="316"/>
      <c r="B20" s="1570"/>
      <c r="C20" s="1570"/>
      <c r="D20" s="1570"/>
      <c r="E20" s="1570"/>
      <c r="F20" s="1570"/>
      <c r="G20" s="1570"/>
      <c r="H20" s="1570"/>
      <c r="I20" s="1570"/>
      <c r="J20" s="1570"/>
      <c r="K20" s="1570"/>
      <c r="L20" s="1570"/>
      <c r="M20" s="1570"/>
      <c r="N20" s="1570"/>
      <c r="O20" s="1570"/>
      <c r="P20" s="1570"/>
      <c r="Q20" s="1570"/>
      <c r="R20" s="1570"/>
      <c r="S20" s="1570"/>
      <c r="T20" s="1570"/>
      <c r="U20" s="1570"/>
      <c r="V20" s="1570"/>
      <c r="W20" s="1426">
        <v>5523</v>
      </c>
      <c r="X20" s="332"/>
      <c r="Y20" s="320"/>
      <c r="Z20" s="320"/>
      <c r="AA20" s="320"/>
      <c r="AB20" s="320"/>
      <c r="AC20" s="356" t="s">
        <v>305</v>
      </c>
      <c r="AD20" s="1228" t="s">
        <v>296</v>
      </c>
      <c r="AE20" s="1228"/>
      <c r="AF20" s="1228"/>
      <c r="AG20" s="321" t="s">
        <v>485</v>
      </c>
      <c r="AH20" s="321"/>
      <c r="AI20" s="321"/>
      <c r="AJ20" s="321"/>
      <c r="AK20" s="321"/>
      <c r="AL20" s="321"/>
      <c r="AM20" s="321"/>
      <c r="AN20" s="1230"/>
      <c r="AO20" s="1231"/>
      <c r="AP20" s="1231"/>
      <c r="AQ20" s="1231"/>
      <c r="AR20" s="1231"/>
      <c r="AS20" s="1231"/>
      <c r="AT20" s="1231"/>
      <c r="AU20" s="1231"/>
      <c r="AV20" s="1231"/>
      <c r="AW20" s="1231"/>
      <c r="AX20" s="1231"/>
      <c r="AY20" s="1232"/>
      <c r="AZ20" s="1234" t="s">
        <v>128</v>
      </c>
      <c r="BA20" s="1234"/>
      <c r="BB20" s="1231"/>
      <c r="BC20" s="1231"/>
      <c r="BD20" s="1231"/>
      <c r="BE20" s="1231"/>
      <c r="BF20" s="1231"/>
      <c r="BG20" s="1231"/>
      <c r="BH20" s="1231"/>
      <c r="BI20" s="1231"/>
      <c r="BJ20" s="1231"/>
      <c r="BK20" s="1235" t="s">
        <v>129</v>
      </c>
      <c r="BL20" s="1235"/>
      <c r="BM20" s="1388"/>
      <c r="BN20" s="1388"/>
      <c r="BO20" s="1388"/>
      <c r="BP20" s="1388"/>
      <c r="BQ20" s="1388"/>
      <c r="BR20" s="1388"/>
      <c r="BS20" s="1388"/>
      <c r="BT20" s="1388"/>
      <c r="BU20" s="1388"/>
      <c r="BV20" s="1388"/>
      <c r="BW20" s="1388"/>
      <c r="BX20" s="1388"/>
      <c r="BY20" s="1388"/>
      <c r="BZ20" s="1388"/>
      <c r="CA20" s="1388"/>
      <c r="CB20" s="1388"/>
      <c r="CC20" s="1388"/>
      <c r="CD20" s="1388"/>
      <c r="CE20" s="1388"/>
      <c r="CF20" s="1388"/>
      <c r="CG20" s="1388"/>
      <c r="CH20" s="1388"/>
      <c r="CI20" s="1388"/>
      <c r="CJ20" s="1388"/>
      <c r="CK20" s="1388"/>
      <c r="CL20" s="1388"/>
      <c r="CM20" s="1388"/>
      <c r="CN20" s="1388"/>
      <c r="CO20" s="1388"/>
      <c r="CP20" s="1234" t="s">
        <v>128</v>
      </c>
      <c r="CQ20" s="1234"/>
      <c r="CR20" s="1231"/>
      <c r="CS20" s="1231"/>
      <c r="CT20" s="1231"/>
      <c r="CU20" s="1231"/>
      <c r="CV20" s="1231"/>
      <c r="CW20" s="1231"/>
      <c r="CX20" s="1231"/>
      <c r="CY20" s="1231"/>
      <c r="CZ20" s="1231"/>
      <c r="DA20" s="1231"/>
      <c r="DB20" s="1231"/>
      <c r="DC20" s="1235" t="s">
        <v>129</v>
      </c>
      <c r="DD20" s="1235"/>
      <c r="DE20" s="1233" t="s">
        <v>128</v>
      </c>
      <c r="DF20" s="1234"/>
      <c r="DG20" s="1231"/>
      <c r="DH20" s="1231"/>
      <c r="DI20" s="1231"/>
      <c r="DJ20" s="1231"/>
      <c r="DK20" s="1231"/>
      <c r="DL20" s="1231"/>
      <c r="DM20" s="1231"/>
      <c r="DN20" s="1231"/>
      <c r="DO20" s="1231"/>
      <c r="DP20" s="1231"/>
      <c r="DQ20" s="1231"/>
      <c r="DR20" s="1231"/>
      <c r="DS20" s="1231"/>
      <c r="DT20" s="1235" t="s">
        <v>129</v>
      </c>
      <c r="DU20" s="1236"/>
      <c r="DV20" s="1388"/>
      <c r="DW20" s="1388"/>
      <c r="DX20" s="1388"/>
      <c r="DY20" s="1388"/>
      <c r="DZ20" s="1388"/>
      <c r="EA20" s="1388"/>
      <c r="EB20" s="1388"/>
      <c r="EC20" s="1388"/>
      <c r="ED20" s="1388"/>
      <c r="EE20" s="1388"/>
      <c r="EF20" s="1388"/>
      <c r="EG20" s="1388"/>
      <c r="EH20" s="1388"/>
      <c r="EI20" s="1388"/>
      <c r="EJ20" s="1388"/>
      <c r="EK20" s="1388"/>
      <c r="EL20" s="1388"/>
      <c r="EM20" s="1388"/>
      <c r="EN20" s="1388"/>
      <c r="EO20" s="1388"/>
      <c r="EP20" s="1388"/>
      <c r="EQ20" s="1388"/>
      <c r="ER20" s="1388"/>
      <c r="ES20" s="1388"/>
      <c r="ET20" s="1233" t="s">
        <v>128</v>
      </c>
      <c r="EU20" s="1234"/>
      <c r="EV20" s="1231"/>
      <c r="EW20" s="1231"/>
      <c r="EX20" s="1231"/>
      <c r="EY20" s="1231"/>
      <c r="EZ20" s="1231"/>
      <c r="FA20" s="1231"/>
      <c r="FB20" s="1231"/>
      <c r="FC20" s="1231"/>
      <c r="FD20" s="1231"/>
      <c r="FE20" s="1235" t="s">
        <v>129</v>
      </c>
      <c r="FF20" s="1236"/>
      <c r="FG20" s="1389"/>
      <c r="FH20" s="1389"/>
      <c r="FI20" s="1389"/>
      <c r="FJ20" s="1389"/>
      <c r="FK20" s="1389"/>
      <c r="FL20" s="1389"/>
      <c r="FM20" s="1389"/>
      <c r="FN20" s="1389"/>
      <c r="FO20" s="1389"/>
      <c r="FP20" s="1389"/>
      <c r="FQ20" s="1389"/>
      <c r="FR20" s="1389"/>
      <c r="FS20" s="1389"/>
      <c r="FT20" s="1389">
        <f>+AN20-BB20+BM20+BZ20-CR20-DG20-EV20+GH20</f>
        <v>0</v>
      </c>
      <c r="FU20" s="1389"/>
      <c r="FV20" s="1389"/>
      <c r="FW20" s="1389"/>
      <c r="FX20" s="1389"/>
      <c r="FY20" s="1389"/>
      <c r="FZ20" s="1389"/>
      <c r="GA20" s="1389"/>
      <c r="GB20" s="1389"/>
      <c r="GC20" s="1389"/>
      <c r="GD20" s="1389"/>
      <c r="GE20" s="1389"/>
      <c r="GF20" s="1234" t="s">
        <v>128</v>
      </c>
      <c r="GG20" s="1234"/>
      <c r="GH20" s="1231">
        <f>+BB20-DV20+FG20-EH20</f>
        <v>0</v>
      </c>
      <c r="GI20" s="1231"/>
      <c r="GJ20" s="1231"/>
      <c r="GK20" s="1231"/>
      <c r="GL20" s="1231"/>
      <c r="GM20" s="1231"/>
      <c r="GN20" s="1231"/>
      <c r="GO20" s="1231"/>
      <c r="GP20" s="1231"/>
      <c r="GQ20" s="1235" t="s">
        <v>129</v>
      </c>
      <c r="GR20" s="1240"/>
    </row>
    <row r="21" spans="1:200" ht="6" customHeight="1" hidden="1">
      <c r="A21" s="336"/>
      <c r="B21" s="1574"/>
      <c r="C21" s="1574"/>
      <c r="D21" s="1574"/>
      <c r="E21" s="1574"/>
      <c r="F21" s="1574"/>
      <c r="G21" s="1574"/>
      <c r="H21" s="1574"/>
      <c r="I21" s="1574"/>
      <c r="J21" s="1574"/>
      <c r="K21" s="1574"/>
      <c r="L21" s="1574"/>
      <c r="M21" s="1574"/>
      <c r="N21" s="1574"/>
      <c r="O21" s="1574"/>
      <c r="P21" s="1574"/>
      <c r="Q21" s="1574"/>
      <c r="R21" s="1574"/>
      <c r="S21" s="1574"/>
      <c r="T21" s="1574"/>
      <c r="U21" s="1574"/>
      <c r="V21" s="1574"/>
      <c r="W21" s="1427"/>
      <c r="X21" s="1295"/>
      <c r="Y21" s="1293"/>
      <c r="Z21" s="1293"/>
      <c r="AA21" s="1293"/>
      <c r="AB21" s="1293"/>
      <c r="AC21" s="1293"/>
      <c r="AD21" s="1293"/>
      <c r="AE21" s="1293"/>
      <c r="AF21" s="1293"/>
      <c r="AG21" s="1293"/>
      <c r="AH21" s="1293"/>
      <c r="AI21" s="1293"/>
      <c r="AJ21" s="1293"/>
      <c r="AK21" s="1293"/>
      <c r="AL21" s="1293"/>
      <c r="AM21" s="1293"/>
      <c r="AN21" s="1207"/>
      <c r="AO21" s="1208"/>
      <c r="AP21" s="1208"/>
      <c r="AQ21" s="1208"/>
      <c r="AR21" s="1208"/>
      <c r="AS21" s="1208"/>
      <c r="AT21" s="1208"/>
      <c r="AU21" s="1208"/>
      <c r="AV21" s="1208"/>
      <c r="AW21" s="1208"/>
      <c r="AX21" s="1208"/>
      <c r="AY21" s="1221"/>
      <c r="AZ21" s="1254"/>
      <c r="BA21" s="1254"/>
      <c r="BB21" s="1208"/>
      <c r="BC21" s="1208"/>
      <c r="BD21" s="1208"/>
      <c r="BE21" s="1208"/>
      <c r="BF21" s="1208"/>
      <c r="BG21" s="1208"/>
      <c r="BH21" s="1208"/>
      <c r="BI21" s="1208"/>
      <c r="BJ21" s="1208"/>
      <c r="BK21" s="1255"/>
      <c r="BL21" s="1255"/>
      <c r="BM21" s="1386"/>
      <c r="BN21" s="1386"/>
      <c r="BO21" s="1386"/>
      <c r="BP21" s="1386"/>
      <c r="BQ21" s="1386"/>
      <c r="BR21" s="1386"/>
      <c r="BS21" s="1386"/>
      <c r="BT21" s="1386"/>
      <c r="BU21" s="1386"/>
      <c r="BV21" s="1386"/>
      <c r="BW21" s="1386"/>
      <c r="BX21" s="1386"/>
      <c r="BY21" s="1386"/>
      <c r="BZ21" s="1386"/>
      <c r="CA21" s="1386"/>
      <c r="CB21" s="1386"/>
      <c r="CC21" s="1386"/>
      <c r="CD21" s="1386"/>
      <c r="CE21" s="1386"/>
      <c r="CF21" s="1386"/>
      <c r="CG21" s="1386"/>
      <c r="CH21" s="1386"/>
      <c r="CI21" s="1386"/>
      <c r="CJ21" s="1386"/>
      <c r="CK21" s="1386"/>
      <c r="CL21" s="1386"/>
      <c r="CM21" s="1386"/>
      <c r="CN21" s="1386"/>
      <c r="CO21" s="1386"/>
      <c r="CP21" s="1254"/>
      <c r="CQ21" s="1254"/>
      <c r="CR21" s="1208"/>
      <c r="CS21" s="1208"/>
      <c r="CT21" s="1208"/>
      <c r="CU21" s="1208"/>
      <c r="CV21" s="1208"/>
      <c r="CW21" s="1208"/>
      <c r="CX21" s="1208"/>
      <c r="CY21" s="1208"/>
      <c r="CZ21" s="1208"/>
      <c r="DA21" s="1208"/>
      <c r="DB21" s="1208"/>
      <c r="DC21" s="1255"/>
      <c r="DD21" s="1255"/>
      <c r="DE21" s="1253"/>
      <c r="DF21" s="1254"/>
      <c r="DG21" s="1208"/>
      <c r="DH21" s="1208"/>
      <c r="DI21" s="1208"/>
      <c r="DJ21" s="1208"/>
      <c r="DK21" s="1208"/>
      <c r="DL21" s="1208"/>
      <c r="DM21" s="1208"/>
      <c r="DN21" s="1208"/>
      <c r="DO21" s="1208"/>
      <c r="DP21" s="1208"/>
      <c r="DQ21" s="1208"/>
      <c r="DR21" s="1208"/>
      <c r="DS21" s="1208"/>
      <c r="DT21" s="1255"/>
      <c r="DU21" s="1256"/>
      <c r="DV21" s="1386"/>
      <c r="DW21" s="1386"/>
      <c r="DX21" s="1386"/>
      <c r="DY21" s="1386"/>
      <c r="DZ21" s="1386"/>
      <c r="EA21" s="1386"/>
      <c r="EB21" s="1386"/>
      <c r="EC21" s="1386"/>
      <c r="ED21" s="1386"/>
      <c r="EE21" s="1386"/>
      <c r="EF21" s="1386"/>
      <c r="EG21" s="1386"/>
      <c r="EH21" s="1386"/>
      <c r="EI21" s="1386"/>
      <c r="EJ21" s="1386"/>
      <c r="EK21" s="1386"/>
      <c r="EL21" s="1386"/>
      <c r="EM21" s="1386"/>
      <c r="EN21" s="1386"/>
      <c r="EO21" s="1386"/>
      <c r="EP21" s="1386"/>
      <c r="EQ21" s="1386"/>
      <c r="ER21" s="1386"/>
      <c r="ES21" s="1386"/>
      <c r="ET21" s="1253"/>
      <c r="EU21" s="1254"/>
      <c r="EV21" s="1208"/>
      <c r="EW21" s="1208"/>
      <c r="EX21" s="1208"/>
      <c r="EY21" s="1208"/>
      <c r="EZ21" s="1208"/>
      <c r="FA21" s="1208"/>
      <c r="FB21" s="1208"/>
      <c r="FC21" s="1208"/>
      <c r="FD21" s="1208"/>
      <c r="FE21" s="1255"/>
      <c r="FF21" s="1256"/>
      <c r="FG21" s="1386"/>
      <c r="FH21" s="1386"/>
      <c r="FI21" s="1386"/>
      <c r="FJ21" s="1386"/>
      <c r="FK21" s="1386"/>
      <c r="FL21" s="1386"/>
      <c r="FM21" s="1386"/>
      <c r="FN21" s="1386"/>
      <c r="FO21" s="1386"/>
      <c r="FP21" s="1386"/>
      <c r="FQ21" s="1386"/>
      <c r="FR21" s="1386"/>
      <c r="FS21" s="1386"/>
      <c r="FT21" s="1386"/>
      <c r="FU21" s="1386"/>
      <c r="FV21" s="1386"/>
      <c r="FW21" s="1386"/>
      <c r="FX21" s="1386"/>
      <c r="FY21" s="1386"/>
      <c r="FZ21" s="1386"/>
      <c r="GA21" s="1386"/>
      <c r="GB21" s="1386"/>
      <c r="GC21" s="1386"/>
      <c r="GD21" s="1386"/>
      <c r="GE21" s="1386"/>
      <c r="GF21" s="1254"/>
      <c r="GG21" s="1254"/>
      <c r="GH21" s="1208"/>
      <c r="GI21" s="1208"/>
      <c r="GJ21" s="1208"/>
      <c r="GK21" s="1208"/>
      <c r="GL21" s="1208"/>
      <c r="GM21" s="1208"/>
      <c r="GN21" s="1208"/>
      <c r="GO21" s="1208"/>
      <c r="GP21" s="1208"/>
      <c r="GQ21" s="1255"/>
      <c r="GR21" s="1257"/>
    </row>
    <row r="22" spans="1:200" ht="12.75" customHeight="1">
      <c r="A22" s="311"/>
      <c r="B22" s="1569" t="s">
        <v>98</v>
      </c>
      <c r="C22" s="1569"/>
      <c r="D22" s="1569"/>
      <c r="E22" s="1569"/>
      <c r="F22" s="1569"/>
      <c r="G22" s="1569"/>
      <c r="H22" s="1569"/>
      <c r="I22" s="1569"/>
      <c r="J22" s="1569"/>
      <c r="K22" s="1569"/>
      <c r="L22" s="1569"/>
      <c r="M22" s="1569"/>
      <c r="N22" s="1569"/>
      <c r="O22" s="1569"/>
      <c r="P22" s="1569"/>
      <c r="Q22" s="1569"/>
      <c r="R22" s="1569"/>
      <c r="S22" s="1569"/>
      <c r="T22" s="1569"/>
      <c r="U22" s="1569"/>
      <c r="V22" s="1569"/>
      <c r="W22" s="1426">
        <v>5504</v>
      </c>
      <c r="X22" s="332"/>
      <c r="Y22" s="320"/>
      <c r="Z22" s="320"/>
      <c r="AA22" s="320"/>
      <c r="AB22" s="320"/>
      <c r="AC22" s="356" t="s">
        <v>305</v>
      </c>
      <c r="AD22" s="1228" t="s">
        <v>219</v>
      </c>
      <c r="AE22" s="1228"/>
      <c r="AF22" s="1228"/>
      <c r="AG22" s="321" t="s">
        <v>484</v>
      </c>
      <c r="AH22" s="321"/>
      <c r="AI22" s="321"/>
      <c r="AJ22" s="321"/>
      <c r="AK22" s="321"/>
      <c r="AL22" s="321"/>
      <c r="AM22" s="321"/>
      <c r="AN22" s="1230"/>
      <c r="AO22" s="1231"/>
      <c r="AP22" s="1231"/>
      <c r="AQ22" s="1231"/>
      <c r="AR22" s="1231"/>
      <c r="AS22" s="1231"/>
      <c r="AT22" s="1231"/>
      <c r="AU22" s="1231"/>
      <c r="AV22" s="1231"/>
      <c r="AW22" s="1231"/>
      <c r="AX22" s="1231"/>
      <c r="AY22" s="1232"/>
      <c r="AZ22" s="1234" t="s">
        <v>128</v>
      </c>
      <c r="BA22" s="1234"/>
      <c r="BB22" s="1231"/>
      <c r="BC22" s="1231"/>
      <c r="BD22" s="1231"/>
      <c r="BE22" s="1231"/>
      <c r="BF22" s="1231"/>
      <c r="BG22" s="1231"/>
      <c r="BH22" s="1231"/>
      <c r="BI22" s="1231"/>
      <c r="BJ22" s="1231"/>
      <c r="BK22" s="1235" t="s">
        <v>129</v>
      </c>
      <c r="BL22" s="1235"/>
      <c r="BM22" s="1388"/>
      <c r="BN22" s="1388"/>
      <c r="BO22" s="1388"/>
      <c r="BP22" s="1388"/>
      <c r="BQ22" s="1388"/>
      <c r="BR22" s="1388"/>
      <c r="BS22" s="1388"/>
      <c r="BT22" s="1388"/>
      <c r="BU22" s="1388"/>
      <c r="BV22" s="1388"/>
      <c r="BW22" s="1388"/>
      <c r="BX22" s="1388"/>
      <c r="BY22" s="1388"/>
      <c r="BZ22" s="1388"/>
      <c r="CA22" s="1388"/>
      <c r="CB22" s="1388"/>
      <c r="CC22" s="1388"/>
      <c r="CD22" s="1388"/>
      <c r="CE22" s="1388"/>
      <c r="CF22" s="1388"/>
      <c r="CG22" s="1388"/>
      <c r="CH22" s="1388"/>
      <c r="CI22" s="1388"/>
      <c r="CJ22" s="1388"/>
      <c r="CK22" s="1388"/>
      <c r="CL22" s="1388"/>
      <c r="CM22" s="1388"/>
      <c r="CN22" s="1388"/>
      <c r="CO22" s="1388"/>
      <c r="CP22" s="1234" t="s">
        <v>128</v>
      </c>
      <c r="CQ22" s="1234"/>
      <c r="CR22" s="1231"/>
      <c r="CS22" s="1231"/>
      <c r="CT22" s="1231"/>
      <c r="CU22" s="1231"/>
      <c r="CV22" s="1231"/>
      <c r="CW22" s="1231"/>
      <c r="CX22" s="1231"/>
      <c r="CY22" s="1231"/>
      <c r="CZ22" s="1231"/>
      <c r="DA22" s="1231"/>
      <c r="DB22" s="1231"/>
      <c r="DC22" s="1235" t="s">
        <v>129</v>
      </c>
      <c r="DD22" s="1235"/>
      <c r="DE22" s="1233" t="s">
        <v>128</v>
      </c>
      <c r="DF22" s="1234"/>
      <c r="DG22" s="1231"/>
      <c r="DH22" s="1231"/>
      <c r="DI22" s="1231"/>
      <c r="DJ22" s="1231"/>
      <c r="DK22" s="1231"/>
      <c r="DL22" s="1231"/>
      <c r="DM22" s="1231"/>
      <c r="DN22" s="1231"/>
      <c r="DO22" s="1231"/>
      <c r="DP22" s="1231"/>
      <c r="DQ22" s="1231"/>
      <c r="DR22" s="1231"/>
      <c r="DS22" s="1231"/>
      <c r="DT22" s="1235" t="s">
        <v>129</v>
      </c>
      <c r="DU22" s="1236"/>
      <c r="DV22" s="1388"/>
      <c r="DW22" s="1388"/>
      <c r="DX22" s="1388"/>
      <c r="DY22" s="1388"/>
      <c r="DZ22" s="1388"/>
      <c r="EA22" s="1388"/>
      <c r="EB22" s="1388"/>
      <c r="EC22" s="1388"/>
      <c r="ED22" s="1388"/>
      <c r="EE22" s="1388"/>
      <c r="EF22" s="1388"/>
      <c r="EG22" s="1388"/>
      <c r="EH22" s="1388"/>
      <c r="EI22" s="1388"/>
      <c r="EJ22" s="1388"/>
      <c r="EK22" s="1388"/>
      <c r="EL22" s="1388"/>
      <c r="EM22" s="1388"/>
      <c r="EN22" s="1388"/>
      <c r="EO22" s="1388"/>
      <c r="EP22" s="1388"/>
      <c r="EQ22" s="1388"/>
      <c r="ER22" s="1388"/>
      <c r="ES22" s="1388"/>
      <c r="ET22" s="1233" t="s">
        <v>128</v>
      </c>
      <c r="EU22" s="1234"/>
      <c r="EV22" s="1231"/>
      <c r="EW22" s="1231"/>
      <c r="EX22" s="1231"/>
      <c r="EY22" s="1231"/>
      <c r="EZ22" s="1231"/>
      <c r="FA22" s="1231"/>
      <c r="FB22" s="1231"/>
      <c r="FC22" s="1231"/>
      <c r="FD22" s="1231"/>
      <c r="FE22" s="1235" t="s">
        <v>129</v>
      </c>
      <c r="FF22" s="1236"/>
      <c r="FG22" s="1389"/>
      <c r="FH22" s="1389"/>
      <c r="FI22" s="1389"/>
      <c r="FJ22" s="1389"/>
      <c r="FK22" s="1389"/>
      <c r="FL22" s="1389"/>
      <c r="FM22" s="1389"/>
      <c r="FN22" s="1389"/>
      <c r="FO22" s="1389"/>
      <c r="FP22" s="1389"/>
      <c r="FQ22" s="1389"/>
      <c r="FR22" s="1389"/>
      <c r="FS22" s="1389"/>
      <c r="FT22" s="1389">
        <f>+AN22-BB22+BM22+BZ22-CR22-DG22-EV22+GH22</f>
        <v>0</v>
      </c>
      <c r="FU22" s="1389"/>
      <c r="FV22" s="1389"/>
      <c r="FW22" s="1389"/>
      <c r="FX22" s="1389"/>
      <c r="FY22" s="1389"/>
      <c r="FZ22" s="1389"/>
      <c r="GA22" s="1389"/>
      <c r="GB22" s="1389"/>
      <c r="GC22" s="1389"/>
      <c r="GD22" s="1389"/>
      <c r="GE22" s="1389"/>
      <c r="GF22" s="1234" t="s">
        <v>128</v>
      </c>
      <c r="GG22" s="1234"/>
      <c r="GH22" s="1231">
        <f>+BB22-DV22+FG22-EH22</f>
        <v>0</v>
      </c>
      <c r="GI22" s="1231"/>
      <c r="GJ22" s="1231"/>
      <c r="GK22" s="1231"/>
      <c r="GL22" s="1231"/>
      <c r="GM22" s="1231"/>
      <c r="GN22" s="1231"/>
      <c r="GO22" s="1231"/>
      <c r="GP22" s="1231"/>
      <c r="GQ22" s="1235" t="s">
        <v>129</v>
      </c>
      <c r="GR22" s="1240"/>
    </row>
    <row r="23" spans="1:200" ht="6" customHeight="1" hidden="1">
      <c r="A23" s="316"/>
      <c r="B23" s="1570"/>
      <c r="C23" s="1570"/>
      <c r="D23" s="1570"/>
      <c r="E23" s="1570"/>
      <c r="F23" s="1570"/>
      <c r="G23" s="1570"/>
      <c r="H23" s="1570"/>
      <c r="I23" s="1570"/>
      <c r="J23" s="1570"/>
      <c r="K23" s="1570"/>
      <c r="L23" s="1570"/>
      <c r="M23" s="1570"/>
      <c r="N23" s="1570"/>
      <c r="O23" s="1570"/>
      <c r="P23" s="1570"/>
      <c r="Q23" s="1570"/>
      <c r="R23" s="1570"/>
      <c r="S23" s="1570"/>
      <c r="T23" s="1570"/>
      <c r="U23" s="1570"/>
      <c r="V23" s="1570"/>
      <c r="W23" s="1427"/>
      <c r="X23" s="1382"/>
      <c r="Y23" s="1383"/>
      <c r="Z23" s="1383"/>
      <c r="AA23" s="1383"/>
      <c r="AB23" s="1383"/>
      <c r="AC23" s="1383"/>
      <c r="AD23" s="1383"/>
      <c r="AE23" s="1383"/>
      <c r="AF23" s="1383"/>
      <c r="AG23" s="1383"/>
      <c r="AH23" s="1383"/>
      <c r="AI23" s="1383"/>
      <c r="AJ23" s="1383"/>
      <c r="AK23" s="1383"/>
      <c r="AL23" s="1383"/>
      <c r="AM23" s="1383"/>
      <c r="AN23" s="1207"/>
      <c r="AO23" s="1208"/>
      <c r="AP23" s="1208"/>
      <c r="AQ23" s="1208"/>
      <c r="AR23" s="1208"/>
      <c r="AS23" s="1208"/>
      <c r="AT23" s="1208"/>
      <c r="AU23" s="1208"/>
      <c r="AV23" s="1208"/>
      <c r="AW23" s="1208"/>
      <c r="AX23" s="1208"/>
      <c r="AY23" s="1221"/>
      <c r="AZ23" s="1254"/>
      <c r="BA23" s="1254"/>
      <c r="BB23" s="1208"/>
      <c r="BC23" s="1208"/>
      <c r="BD23" s="1208"/>
      <c r="BE23" s="1208"/>
      <c r="BF23" s="1208"/>
      <c r="BG23" s="1208"/>
      <c r="BH23" s="1208"/>
      <c r="BI23" s="1208"/>
      <c r="BJ23" s="1208"/>
      <c r="BK23" s="1255"/>
      <c r="BL23" s="1255"/>
      <c r="BM23" s="1386"/>
      <c r="BN23" s="1386"/>
      <c r="BO23" s="1386"/>
      <c r="BP23" s="1386"/>
      <c r="BQ23" s="1386"/>
      <c r="BR23" s="1386"/>
      <c r="BS23" s="1386"/>
      <c r="BT23" s="1386"/>
      <c r="BU23" s="1386"/>
      <c r="BV23" s="1386"/>
      <c r="BW23" s="1386"/>
      <c r="BX23" s="1386"/>
      <c r="BY23" s="1386"/>
      <c r="BZ23" s="1386"/>
      <c r="CA23" s="1386"/>
      <c r="CB23" s="1386"/>
      <c r="CC23" s="1386"/>
      <c r="CD23" s="1386"/>
      <c r="CE23" s="1386"/>
      <c r="CF23" s="1386"/>
      <c r="CG23" s="1386"/>
      <c r="CH23" s="1386"/>
      <c r="CI23" s="1386"/>
      <c r="CJ23" s="1386"/>
      <c r="CK23" s="1386"/>
      <c r="CL23" s="1386"/>
      <c r="CM23" s="1386"/>
      <c r="CN23" s="1386"/>
      <c r="CO23" s="1386"/>
      <c r="CP23" s="1254"/>
      <c r="CQ23" s="1254"/>
      <c r="CR23" s="1208"/>
      <c r="CS23" s="1208"/>
      <c r="CT23" s="1208"/>
      <c r="CU23" s="1208"/>
      <c r="CV23" s="1208"/>
      <c r="CW23" s="1208"/>
      <c r="CX23" s="1208"/>
      <c r="CY23" s="1208"/>
      <c r="CZ23" s="1208"/>
      <c r="DA23" s="1208"/>
      <c r="DB23" s="1208"/>
      <c r="DC23" s="1255"/>
      <c r="DD23" s="1255"/>
      <c r="DE23" s="1253"/>
      <c r="DF23" s="1254"/>
      <c r="DG23" s="1208"/>
      <c r="DH23" s="1208"/>
      <c r="DI23" s="1208"/>
      <c r="DJ23" s="1208"/>
      <c r="DK23" s="1208"/>
      <c r="DL23" s="1208"/>
      <c r="DM23" s="1208"/>
      <c r="DN23" s="1208"/>
      <c r="DO23" s="1208"/>
      <c r="DP23" s="1208"/>
      <c r="DQ23" s="1208"/>
      <c r="DR23" s="1208"/>
      <c r="DS23" s="1208"/>
      <c r="DT23" s="1255"/>
      <c r="DU23" s="1256"/>
      <c r="DV23" s="1386"/>
      <c r="DW23" s="1386"/>
      <c r="DX23" s="1386"/>
      <c r="DY23" s="1386"/>
      <c r="DZ23" s="1386"/>
      <c r="EA23" s="1386"/>
      <c r="EB23" s="1386"/>
      <c r="EC23" s="1386"/>
      <c r="ED23" s="1386"/>
      <c r="EE23" s="1386"/>
      <c r="EF23" s="1386"/>
      <c r="EG23" s="1386"/>
      <c r="EH23" s="1386"/>
      <c r="EI23" s="1386"/>
      <c r="EJ23" s="1386"/>
      <c r="EK23" s="1386"/>
      <c r="EL23" s="1386"/>
      <c r="EM23" s="1386"/>
      <c r="EN23" s="1386"/>
      <c r="EO23" s="1386"/>
      <c r="EP23" s="1386"/>
      <c r="EQ23" s="1386"/>
      <c r="ER23" s="1386"/>
      <c r="ES23" s="1386"/>
      <c r="ET23" s="1253"/>
      <c r="EU23" s="1254"/>
      <c r="EV23" s="1208"/>
      <c r="EW23" s="1208"/>
      <c r="EX23" s="1208"/>
      <c r="EY23" s="1208"/>
      <c r="EZ23" s="1208"/>
      <c r="FA23" s="1208"/>
      <c r="FB23" s="1208"/>
      <c r="FC23" s="1208"/>
      <c r="FD23" s="1208"/>
      <c r="FE23" s="1255"/>
      <c r="FF23" s="1256"/>
      <c r="FG23" s="1386"/>
      <c r="FH23" s="1386"/>
      <c r="FI23" s="1386"/>
      <c r="FJ23" s="1386"/>
      <c r="FK23" s="1386"/>
      <c r="FL23" s="1386"/>
      <c r="FM23" s="1386"/>
      <c r="FN23" s="1386"/>
      <c r="FO23" s="1386"/>
      <c r="FP23" s="1386"/>
      <c r="FQ23" s="1386"/>
      <c r="FR23" s="1386"/>
      <c r="FS23" s="1386"/>
      <c r="FT23" s="1386"/>
      <c r="FU23" s="1386"/>
      <c r="FV23" s="1386"/>
      <c r="FW23" s="1386"/>
      <c r="FX23" s="1386"/>
      <c r="FY23" s="1386"/>
      <c r="FZ23" s="1386"/>
      <c r="GA23" s="1386"/>
      <c r="GB23" s="1386"/>
      <c r="GC23" s="1386"/>
      <c r="GD23" s="1386"/>
      <c r="GE23" s="1386"/>
      <c r="GF23" s="1254"/>
      <c r="GG23" s="1254"/>
      <c r="GH23" s="1208"/>
      <c r="GI23" s="1208"/>
      <c r="GJ23" s="1208"/>
      <c r="GK23" s="1208"/>
      <c r="GL23" s="1208"/>
      <c r="GM23" s="1208"/>
      <c r="GN23" s="1208"/>
      <c r="GO23" s="1208"/>
      <c r="GP23" s="1208"/>
      <c r="GQ23" s="1255"/>
      <c r="GR23" s="1257"/>
    </row>
    <row r="24" spans="1:200" ht="14.25" customHeight="1">
      <c r="A24" s="316"/>
      <c r="B24" s="1570"/>
      <c r="C24" s="1570"/>
      <c r="D24" s="1570"/>
      <c r="E24" s="1570"/>
      <c r="F24" s="1570"/>
      <c r="G24" s="1570"/>
      <c r="H24" s="1570"/>
      <c r="I24" s="1570"/>
      <c r="J24" s="1570"/>
      <c r="K24" s="1570"/>
      <c r="L24" s="1570"/>
      <c r="M24" s="1570"/>
      <c r="N24" s="1570"/>
      <c r="O24" s="1570"/>
      <c r="P24" s="1570"/>
      <c r="Q24" s="1570"/>
      <c r="R24" s="1570"/>
      <c r="S24" s="1570"/>
      <c r="T24" s="1570"/>
      <c r="U24" s="1570"/>
      <c r="V24" s="1570"/>
      <c r="W24" s="1426">
        <v>5524</v>
      </c>
      <c r="X24" s="332"/>
      <c r="Y24" s="320"/>
      <c r="Z24" s="320"/>
      <c r="AA24" s="320"/>
      <c r="AB24" s="320"/>
      <c r="AC24" s="356" t="s">
        <v>305</v>
      </c>
      <c r="AD24" s="1228" t="s">
        <v>296</v>
      </c>
      <c r="AE24" s="1228"/>
      <c r="AF24" s="1228"/>
      <c r="AG24" s="321" t="s">
        <v>485</v>
      </c>
      <c r="AH24" s="321"/>
      <c r="AI24" s="321"/>
      <c r="AJ24" s="321"/>
      <c r="AK24" s="321"/>
      <c r="AL24" s="321"/>
      <c r="AM24" s="321"/>
      <c r="AN24" s="1230"/>
      <c r="AO24" s="1231"/>
      <c r="AP24" s="1231"/>
      <c r="AQ24" s="1231"/>
      <c r="AR24" s="1231"/>
      <c r="AS24" s="1231"/>
      <c r="AT24" s="1231"/>
      <c r="AU24" s="1231"/>
      <c r="AV24" s="1231"/>
      <c r="AW24" s="1231"/>
      <c r="AX24" s="1231"/>
      <c r="AY24" s="1232"/>
      <c r="AZ24" s="1234" t="s">
        <v>128</v>
      </c>
      <c r="BA24" s="1234"/>
      <c r="BB24" s="1231"/>
      <c r="BC24" s="1231"/>
      <c r="BD24" s="1231"/>
      <c r="BE24" s="1231"/>
      <c r="BF24" s="1231"/>
      <c r="BG24" s="1231"/>
      <c r="BH24" s="1231"/>
      <c r="BI24" s="1231"/>
      <c r="BJ24" s="1231"/>
      <c r="BK24" s="1235" t="s">
        <v>129</v>
      </c>
      <c r="BL24" s="1235"/>
      <c r="BM24" s="1388"/>
      <c r="BN24" s="1388"/>
      <c r="BO24" s="1388"/>
      <c r="BP24" s="1388"/>
      <c r="BQ24" s="1388"/>
      <c r="BR24" s="1388"/>
      <c r="BS24" s="1388"/>
      <c r="BT24" s="1388"/>
      <c r="BU24" s="1388"/>
      <c r="BV24" s="1388"/>
      <c r="BW24" s="1388"/>
      <c r="BX24" s="1388"/>
      <c r="BY24" s="1388"/>
      <c r="BZ24" s="1388"/>
      <c r="CA24" s="1388"/>
      <c r="CB24" s="1388"/>
      <c r="CC24" s="1388"/>
      <c r="CD24" s="1388"/>
      <c r="CE24" s="1388"/>
      <c r="CF24" s="1388"/>
      <c r="CG24" s="1388"/>
      <c r="CH24" s="1388"/>
      <c r="CI24" s="1388"/>
      <c r="CJ24" s="1388"/>
      <c r="CK24" s="1388"/>
      <c r="CL24" s="1388"/>
      <c r="CM24" s="1388"/>
      <c r="CN24" s="1388"/>
      <c r="CO24" s="1388"/>
      <c r="CP24" s="1234" t="s">
        <v>128</v>
      </c>
      <c r="CQ24" s="1234"/>
      <c r="CR24" s="1231"/>
      <c r="CS24" s="1231"/>
      <c r="CT24" s="1231"/>
      <c r="CU24" s="1231"/>
      <c r="CV24" s="1231"/>
      <c r="CW24" s="1231"/>
      <c r="CX24" s="1231"/>
      <c r="CY24" s="1231"/>
      <c r="CZ24" s="1231"/>
      <c r="DA24" s="1231"/>
      <c r="DB24" s="1231"/>
      <c r="DC24" s="1235" t="s">
        <v>129</v>
      </c>
      <c r="DD24" s="1235"/>
      <c r="DE24" s="1233" t="s">
        <v>128</v>
      </c>
      <c r="DF24" s="1234"/>
      <c r="DG24" s="1231"/>
      <c r="DH24" s="1231"/>
      <c r="DI24" s="1231"/>
      <c r="DJ24" s="1231"/>
      <c r="DK24" s="1231"/>
      <c r="DL24" s="1231"/>
      <c r="DM24" s="1231"/>
      <c r="DN24" s="1231"/>
      <c r="DO24" s="1231"/>
      <c r="DP24" s="1231"/>
      <c r="DQ24" s="1231"/>
      <c r="DR24" s="1231"/>
      <c r="DS24" s="1231"/>
      <c r="DT24" s="1235" t="s">
        <v>129</v>
      </c>
      <c r="DU24" s="1236"/>
      <c r="DV24" s="1388"/>
      <c r="DW24" s="1388"/>
      <c r="DX24" s="1388"/>
      <c r="DY24" s="1388"/>
      <c r="DZ24" s="1388"/>
      <c r="EA24" s="1388"/>
      <c r="EB24" s="1388"/>
      <c r="EC24" s="1388"/>
      <c r="ED24" s="1388"/>
      <c r="EE24" s="1388"/>
      <c r="EF24" s="1388"/>
      <c r="EG24" s="1388"/>
      <c r="EH24" s="1388"/>
      <c r="EI24" s="1388"/>
      <c r="EJ24" s="1388"/>
      <c r="EK24" s="1388"/>
      <c r="EL24" s="1388"/>
      <c r="EM24" s="1388"/>
      <c r="EN24" s="1388"/>
      <c r="EO24" s="1388"/>
      <c r="EP24" s="1388"/>
      <c r="EQ24" s="1388"/>
      <c r="ER24" s="1388"/>
      <c r="ES24" s="1388"/>
      <c r="ET24" s="1233" t="s">
        <v>128</v>
      </c>
      <c r="EU24" s="1234"/>
      <c r="EV24" s="1231"/>
      <c r="EW24" s="1231"/>
      <c r="EX24" s="1231"/>
      <c r="EY24" s="1231"/>
      <c r="EZ24" s="1231"/>
      <c r="FA24" s="1231"/>
      <c r="FB24" s="1231"/>
      <c r="FC24" s="1231"/>
      <c r="FD24" s="1231"/>
      <c r="FE24" s="1235" t="s">
        <v>129</v>
      </c>
      <c r="FF24" s="1236"/>
      <c r="FG24" s="1389"/>
      <c r="FH24" s="1389"/>
      <c r="FI24" s="1389"/>
      <c r="FJ24" s="1389"/>
      <c r="FK24" s="1389"/>
      <c r="FL24" s="1389"/>
      <c r="FM24" s="1389"/>
      <c r="FN24" s="1389"/>
      <c r="FO24" s="1389"/>
      <c r="FP24" s="1389"/>
      <c r="FQ24" s="1389"/>
      <c r="FR24" s="1389"/>
      <c r="FS24" s="1389"/>
      <c r="FT24" s="1389">
        <f>+AN24-BB24+BM24+BZ24-CR24-DG24-EV24+GH24</f>
        <v>0</v>
      </c>
      <c r="FU24" s="1389"/>
      <c r="FV24" s="1389"/>
      <c r="FW24" s="1389"/>
      <c r="FX24" s="1389"/>
      <c r="FY24" s="1389"/>
      <c r="FZ24" s="1389"/>
      <c r="GA24" s="1389"/>
      <c r="GB24" s="1389"/>
      <c r="GC24" s="1389"/>
      <c r="GD24" s="1389"/>
      <c r="GE24" s="1389"/>
      <c r="GF24" s="1234" t="s">
        <v>128</v>
      </c>
      <c r="GG24" s="1234"/>
      <c r="GH24" s="1231">
        <f>+BB24-DV24+FG24-EH24</f>
        <v>0</v>
      </c>
      <c r="GI24" s="1231"/>
      <c r="GJ24" s="1231"/>
      <c r="GK24" s="1231"/>
      <c r="GL24" s="1231"/>
      <c r="GM24" s="1231"/>
      <c r="GN24" s="1231"/>
      <c r="GO24" s="1231"/>
      <c r="GP24" s="1231"/>
      <c r="GQ24" s="1235" t="s">
        <v>129</v>
      </c>
      <c r="GR24" s="1240"/>
    </row>
    <row r="25" spans="1:200" ht="6" customHeight="1" hidden="1">
      <c r="A25" s="336"/>
      <c r="B25" s="1574"/>
      <c r="C25" s="1574"/>
      <c r="D25" s="1574"/>
      <c r="E25" s="1574"/>
      <c r="F25" s="1574"/>
      <c r="G25" s="1574"/>
      <c r="H25" s="1574"/>
      <c r="I25" s="1574"/>
      <c r="J25" s="1574"/>
      <c r="K25" s="1574"/>
      <c r="L25" s="1574"/>
      <c r="M25" s="1574"/>
      <c r="N25" s="1574"/>
      <c r="O25" s="1574"/>
      <c r="P25" s="1574"/>
      <c r="Q25" s="1574"/>
      <c r="R25" s="1574"/>
      <c r="S25" s="1574"/>
      <c r="T25" s="1574"/>
      <c r="U25" s="1574"/>
      <c r="V25" s="1574"/>
      <c r="W25" s="1427"/>
      <c r="X25" s="1295"/>
      <c r="Y25" s="1293"/>
      <c r="Z25" s="1293"/>
      <c r="AA25" s="1293"/>
      <c r="AB25" s="1293"/>
      <c r="AC25" s="1293"/>
      <c r="AD25" s="1293"/>
      <c r="AE25" s="1293"/>
      <c r="AF25" s="1293"/>
      <c r="AG25" s="1293"/>
      <c r="AH25" s="1293"/>
      <c r="AI25" s="1293"/>
      <c r="AJ25" s="1293"/>
      <c r="AK25" s="1293"/>
      <c r="AL25" s="1293"/>
      <c r="AM25" s="1293"/>
      <c r="AN25" s="1207"/>
      <c r="AO25" s="1208"/>
      <c r="AP25" s="1208"/>
      <c r="AQ25" s="1208"/>
      <c r="AR25" s="1208"/>
      <c r="AS25" s="1208"/>
      <c r="AT25" s="1208"/>
      <c r="AU25" s="1208"/>
      <c r="AV25" s="1208"/>
      <c r="AW25" s="1208"/>
      <c r="AX25" s="1208"/>
      <c r="AY25" s="1221"/>
      <c r="AZ25" s="1254"/>
      <c r="BA25" s="1254"/>
      <c r="BB25" s="1208"/>
      <c r="BC25" s="1208"/>
      <c r="BD25" s="1208"/>
      <c r="BE25" s="1208"/>
      <c r="BF25" s="1208"/>
      <c r="BG25" s="1208"/>
      <c r="BH25" s="1208"/>
      <c r="BI25" s="1208"/>
      <c r="BJ25" s="1208"/>
      <c r="BK25" s="1255"/>
      <c r="BL25" s="1255"/>
      <c r="BM25" s="1386"/>
      <c r="BN25" s="1386"/>
      <c r="BO25" s="1386"/>
      <c r="BP25" s="1386"/>
      <c r="BQ25" s="1386"/>
      <c r="BR25" s="1386"/>
      <c r="BS25" s="1386"/>
      <c r="BT25" s="1386"/>
      <c r="BU25" s="1386"/>
      <c r="BV25" s="1386"/>
      <c r="BW25" s="1386"/>
      <c r="BX25" s="1386"/>
      <c r="BY25" s="1386"/>
      <c r="BZ25" s="1386"/>
      <c r="CA25" s="1386"/>
      <c r="CB25" s="1386"/>
      <c r="CC25" s="1386"/>
      <c r="CD25" s="1386"/>
      <c r="CE25" s="1386"/>
      <c r="CF25" s="1386"/>
      <c r="CG25" s="1386"/>
      <c r="CH25" s="1386"/>
      <c r="CI25" s="1386"/>
      <c r="CJ25" s="1386"/>
      <c r="CK25" s="1386"/>
      <c r="CL25" s="1386"/>
      <c r="CM25" s="1386"/>
      <c r="CN25" s="1386"/>
      <c r="CO25" s="1386"/>
      <c r="CP25" s="1254"/>
      <c r="CQ25" s="1254"/>
      <c r="CR25" s="1208"/>
      <c r="CS25" s="1208"/>
      <c r="CT25" s="1208"/>
      <c r="CU25" s="1208"/>
      <c r="CV25" s="1208"/>
      <c r="CW25" s="1208"/>
      <c r="CX25" s="1208"/>
      <c r="CY25" s="1208"/>
      <c r="CZ25" s="1208"/>
      <c r="DA25" s="1208"/>
      <c r="DB25" s="1208"/>
      <c r="DC25" s="1255"/>
      <c r="DD25" s="1255"/>
      <c r="DE25" s="1253"/>
      <c r="DF25" s="1254"/>
      <c r="DG25" s="1208"/>
      <c r="DH25" s="1208"/>
      <c r="DI25" s="1208"/>
      <c r="DJ25" s="1208"/>
      <c r="DK25" s="1208"/>
      <c r="DL25" s="1208"/>
      <c r="DM25" s="1208"/>
      <c r="DN25" s="1208"/>
      <c r="DO25" s="1208"/>
      <c r="DP25" s="1208"/>
      <c r="DQ25" s="1208"/>
      <c r="DR25" s="1208"/>
      <c r="DS25" s="1208"/>
      <c r="DT25" s="1255"/>
      <c r="DU25" s="1256"/>
      <c r="DV25" s="1386"/>
      <c r="DW25" s="1386"/>
      <c r="DX25" s="1386"/>
      <c r="DY25" s="1386"/>
      <c r="DZ25" s="1386"/>
      <c r="EA25" s="1386"/>
      <c r="EB25" s="1386"/>
      <c r="EC25" s="1386"/>
      <c r="ED25" s="1386"/>
      <c r="EE25" s="1386"/>
      <c r="EF25" s="1386"/>
      <c r="EG25" s="1386"/>
      <c r="EH25" s="1386"/>
      <c r="EI25" s="1386"/>
      <c r="EJ25" s="1386"/>
      <c r="EK25" s="1386"/>
      <c r="EL25" s="1386"/>
      <c r="EM25" s="1386"/>
      <c r="EN25" s="1386"/>
      <c r="EO25" s="1386"/>
      <c r="EP25" s="1386"/>
      <c r="EQ25" s="1386"/>
      <c r="ER25" s="1386"/>
      <c r="ES25" s="1386"/>
      <c r="ET25" s="1253"/>
      <c r="EU25" s="1254"/>
      <c r="EV25" s="1208"/>
      <c r="EW25" s="1208"/>
      <c r="EX25" s="1208"/>
      <c r="EY25" s="1208"/>
      <c r="EZ25" s="1208"/>
      <c r="FA25" s="1208"/>
      <c r="FB25" s="1208"/>
      <c r="FC25" s="1208"/>
      <c r="FD25" s="1208"/>
      <c r="FE25" s="1255"/>
      <c r="FF25" s="1256"/>
      <c r="FG25" s="1386"/>
      <c r="FH25" s="1386"/>
      <c r="FI25" s="1386"/>
      <c r="FJ25" s="1386"/>
      <c r="FK25" s="1386"/>
      <c r="FL25" s="1386"/>
      <c r="FM25" s="1386"/>
      <c r="FN25" s="1386"/>
      <c r="FO25" s="1386"/>
      <c r="FP25" s="1386"/>
      <c r="FQ25" s="1386"/>
      <c r="FR25" s="1386"/>
      <c r="FS25" s="1386"/>
      <c r="FT25" s="1386"/>
      <c r="FU25" s="1386"/>
      <c r="FV25" s="1386"/>
      <c r="FW25" s="1386"/>
      <c r="FX25" s="1386"/>
      <c r="FY25" s="1386"/>
      <c r="FZ25" s="1386"/>
      <c r="GA25" s="1386"/>
      <c r="GB25" s="1386"/>
      <c r="GC25" s="1386"/>
      <c r="GD25" s="1386"/>
      <c r="GE25" s="1386"/>
      <c r="GF25" s="1254"/>
      <c r="GG25" s="1254"/>
      <c r="GH25" s="1208"/>
      <c r="GI25" s="1208"/>
      <c r="GJ25" s="1208"/>
      <c r="GK25" s="1208"/>
      <c r="GL25" s="1208"/>
      <c r="GM25" s="1208"/>
      <c r="GN25" s="1208"/>
      <c r="GO25" s="1208"/>
      <c r="GP25" s="1208"/>
      <c r="GQ25" s="1255"/>
      <c r="GR25" s="1257"/>
    </row>
    <row r="26" spans="1:200" ht="12.75" customHeight="1">
      <c r="A26" s="311"/>
      <c r="B26" s="1569" t="s">
        <v>558</v>
      </c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  <c r="U26" s="1569"/>
      <c r="V26" s="1569"/>
      <c r="W26" s="1426">
        <v>5505</v>
      </c>
      <c r="X26" s="332"/>
      <c r="Y26" s="320"/>
      <c r="Z26" s="320"/>
      <c r="AA26" s="320"/>
      <c r="AB26" s="320"/>
      <c r="AC26" s="356" t="s">
        <v>305</v>
      </c>
      <c r="AD26" s="1228" t="s">
        <v>219</v>
      </c>
      <c r="AE26" s="1228"/>
      <c r="AF26" s="1228"/>
      <c r="AG26" s="321" t="s">
        <v>484</v>
      </c>
      <c r="AH26" s="321"/>
      <c r="AI26" s="321"/>
      <c r="AJ26" s="321"/>
      <c r="AK26" s="321"/>
      <c r="AL26" s="321"/>
      <c r="AM26" s="321"/>
      <c r="AN26" s="1230"/>
      <c r="AO26" s="1231"/>
      <c r="AP26" s="1231"/>
      <c r="AQ26" s="1231"/>
      <c r="AR26" s="1231"/>
      <c r="AS26" s="1231"/>
      <c r="AT26" s="1231"/>
      <c r="AU26" s="1231"/>
      <c r="AV26" s="1231"/>
      <c r="AW26" s="1231"/>
      <c r="AX26" s="1231"/>
      <c r="AY26" s="1232"/>
      <c r="AZ26" s="1234" t="s">
        <v>128</v>
      </c>
      <c r="BA26" s="1234"/>
      <c r="BB26" s="1231"/>
      <c r="BC26" s="1231"/>
      <c r="BD26" s="1231"/>
      <c r="BE26" s="1231"/>
      <c r="BF26" s="1231"/>
      <c r="BG26" s="1231"/>
      <c r="BH26" s="1231"/>
      <c r="BI26" s="1231"/>
      <c r="BJ26" s="1231"/>
      <c r="BK26" s="1235" t="s">
        <v>129</v>
      </c>
      <c r="BL26" s="1235"/>
      <c r="BM26" s="1388"/>
      <c r="BN26" s="1388"/>
      <c r="BO26" s="1388"/>
      <c r="BP26" s="1388"/>
      <c r="BQ26" s="1388"/>
      <c r="BR26" s="1388"/>
      <c r="BS26" s="1388"/>
      <c r="BT26" s="1388"/>
      <c r="BU26" s="1388"/>
      <c r="BV26" s="1388"/>
      <c r="BW26" s="1388"/>
      <c r="BX26" s="1388"/>
      <c r="BY26" s="1388"/>
      <c r="BZ26" s="1388"/>
      <c r="CA26" s="1388"/>
      <c r="CB26" s="1388"/>
      <c r="CC26" s="1388"/>
      <c r="CD26" s="1388"/>
      <c r="CE26" s="1388"/>
      <c r="CF26" s="1388"/>
      <c r="CG26" s="1388"/>
      <c r="CH26" s="1388"/>
      <c r="CI26" s="1388"/>
      <c r="CJ26" s="1388"/>
      <c r="CK26" s="1388"/>
      <c r="CL26" s="1388"/>
      <c r="CM26" s="1388"/>
      <c r="CN26" s="1388"/>
      <c r="CO26" s="1388"/>
      <c r="CP26" s="1234" t="s">
        <v>128</v>
      </c>
      <c r="CQ26" s="1234"/>
      <c r="CR26" s="1231"/>
      <c r="CS26" s="1231"/>
      <c r="CT26" s="1231"/>
      <c r="CU26" s="1231"/>
      <c r="CV26" s="1231"/>
      <c r="CW26" s="1231"/>
      <c r="CX26" s="1231"/>
      <c r="CY26" s="1231"/>
      <c r="CZ26" s="1231"/>
      <c r="DA26" s="1231"/>
      <c r="DB26" s="1231"/>
      <c r="DC26" s="1235" t="s">
        <v>129</v>
      </c>
      <c r="DD26" s="1235"/>
      <c r="DE26" s="1233" t="s">
        <v>128</v>
      </c>
      <c r="DF26" s="1234"/>
      <c r="DG26" s="1231"/>
      <c r="DH26" s="1231"/>
      <c r="DI26" s="1231"/>
      <c r="DJ26" s="1231"/>
      <c r="DK26" s="1231"/>
      <c r="DL26" s="1231"/>
      <c r="DM26" s="1231"/>
      <c r="DN26" s="1231"/>
      <c r="DO26" s="1231"/>
      <c r="DP26" s="1231"/>
      <c r="DQ26" s="1231"/>
      <c r="DR26" s="1231"/>
      <c r="DS26" s="1231"/>
      <c r="DT26" s="1235" t="s">
        <v>129</v>
      </c>
      <c r="DU26" s="1236"/>
      <c r="DV26" s="1388"/>
      <c r="DW26" s="1388"/>
      <c r="DX26" s="1388"/>
      <c r="DY26" s="1388"/>
      <c r="DZ26" s="1388"/>
      <c r="EA26" s="1388"/>
      <c r="EB26" s="1388"/>
      <c r="EC26" s="1388"/>
      <c r="ED26" s="1388"/>
      <c r="EE26" s="1388"/>
      <c r="EF26" s="1388"/>
      <c r="EG26" s="1388"/>
      <c r="EH26" s="1388"/>
      <c r="EI26" s="1388"/>
      <c r="EJ26" s="1388"/>
      <c r="EK26" s="1388"/>
      <c r="EL26" s="1388"/>
      <c r="EM26" s="1388"/>
      <c r="EN26" s="1388"/>
      <c r="EO26" s="1388"/>
      <c r="EP26" s="1388"/>
      <c r="EQ26" s="1388"/>
      <c r="ER26" s="1388"/>
      <c r="ES26" s="1388"/>
      <c r="ET26" s="1233" t="s">
        <v>128</v>
      </c>
      <c r="EU26" s="1234"/>
      <c r="EV26" s="1231"/>
      <c r="EW26" s="1231"/>
      <c r="EX26" s="1231"/>
      <c r="EY26" s="1231"/>
      <c r="EZ26" s="1231"/>
      <c r="FA26" s="1231"/>
      <c r="FB26" s="1231"/>
      <c r="FC26" s="1231"/>
      <c r="FD26" s="1231"/>
      <c r="FE26" s="1235" t="s">
        <v>129</v>
      </c>
      <c r="FF26" s="1236"/>
      <c r="FG26" s="1389"/>
      <c r="FH26" s="1389"/>
      <c r="FI26" s="1389"/>
      <c r="FJ26" s="1389"/>
      <c r="FK26" s="1389"/>
      <c r="FL26" s="1389"/>
      <c r="FM26" s="1389"/>
      <c r="FN26" s="1389"/>
      <c r="FO26" s="1389"/>
      <c r="FP26" s="1389"/>
      <c r="FQ26" s="1389"/>
      <c r="FR26" s="1389"/>
      <c r="FS26" s="1389"/>
      <c r="FT26" s="1389">
        <f>+AN26-BB26+BM26+BZ26-CR26-DG26-EV26+GH26</f>
        <v>0</v>
      </c>
      <c r="FU26" s="1389"/>
      <c r="FV26" s="1389"/>
      <c r="FW26" s="1389"/>
      <c r="FX26" s="1389"/>
      <c r="FY26" s="1389"/>
      <c r="FZ26" s="1389"/>
      <c r="GA26" s="1389"/>
      <c r="GB26" s="1389"/>
      <c r="GC26" s="1389"/>
      <c r="GD26" s="1389"/>
      <c r="GE26" s="1389"/>
      <c r="GF26" s="1234" t="s">
        <v>128</v>
      </c>
      <c r="GG26" s="1234"/>
      <c r="GH26" s="1231">
        <f>+BB26-DV26+FG26-EH26</f>
        <v>0</v>
      </c>
      <c r="GI26" s="1231"/>
      <c r="GJ26" s="1231"/>
      <c r="GK26" s="1231"/>
      <c r="GL26" s="1231"/>
      <c r="GM26" s="1231"/>
      <c r="GN26" s="1231"/>
      <c r="GO26" s="1231"/>
      <c r="GP26" s="1231"/>
      <c r="GQ26" s="1235" t="s">
        <v>129</v>
      </c>
      <c r="GR26" s="1240"/>
    </row>
    <row r="27" spans="1:200" ht="6" customHeight="1" hidden="1">
      <c r="A27" s="316"/>
      <c r="B27" s="1570"/>
      <c r="C27" s="1570"/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427"/>
      <c r="X27" s="1382"/>
      <c r="Y27" s="1383"/>
      <c r="Z27" s="1383"/>
      <c r="AA27" s="1383"/>
      <c r="AB27" s="1383"/>
      <c r="AC27" s="1383"/>
      <c r="AD27" s="1383"/>
      <c r="AE27" s="1383"/>
      <c r="AF27" s="1383"/>
      <c r="AG27" s="1383"/>
      <c r="AH27" s="1383"/>
      <c r="AI27" s="1383"/>
      <c r="AJ27" s="1383"/>
      <c r="AK27" s="1383"/>
      <c r="AL27" s="1383"/>
      <c r="AM27" s="1383"/>
      <c r="AN27" s="1207"/>
      <c r="AO27" s="1208"/>
      <c r="AP27" s="1208"/>
      <c r="AQ27" s="1208"/>
      <c r="AR27" s="1208"/>
      <c r="AS27" s="1208"/>
      <c r="AT27" s="1208"/>
      <c r="AU27" s="1208"/>
      <c r="AV27" s="1208"/>
      <c r="AW27" s="1208"/>
      <c r="AX27" s="1208"/>
      <c r="AY27" s="1221"/>
      <c r="AZ27" s="1254"/>
      <c r="BA27" s="1254"/>
      <c r="BB27" s="1208"/>
      <c r="BC27" s="1208"/>
      <c r="BD27" s="1208"/>
      <c r="BE27" s="1208"/>
      <c r="BF27" s="1208"/>
      <c r="BG27" s="1208"/>
      <c r="BH27" s="1208"/>
      <c r="BI27" s="1208"/>
      <c r="BJ27" s="1208"/>
      <c r="BK27" s="1255"/>
      <c r="BL27" s="1255"/>
      <c r="BM27" s="1386"/>
      <c r="BN27" s="1386"/>
      <c r="BO27" s="1386"/>
      <c r="BP27" s="1386"/>
      <c r="BQ27" s="1386"/>
      <c r="BR27" s="1386"/>
      <c r="BS27" s="1386"/>
      <c r="BT27" s="1386"/>
      <c r="BU27" s="1386"/>
      <c r="BV27" s="1386"/>
      <c r="BW27" s="1386"/>
      <c r="BX27" s="1386"/>
      <c r="BY27" s="1386"/>
      <c r="BZ27" s="1386"/>
      <c r="CA27" s="1386"/>
      <c r="CB27" s="1386"/>
      <c r="CC27" s="1386"/>
      <c r="CD27" s="1386"/>
      <c r="CE27" s="1386"/>
      <c r="CF27" s="1386"/>
      <c r="CG27" s="1386"/>
      <c r="CH27" s="1386"/>
      <c r="CI27" s="1386"/>
      <c r="CJ27" s="1386"/>
      <c r="CK27" s="1386"/>
      <c r="CL27" s="1386"/>
      <c r="CM27" s="1386"/>
      <c r="CN27" s="1386"/>
      <c r="CO27" s="1386"/>
      <c r="CP27" s="1254"/>
      <c r="CQ27" s="1254"/>
      <c r="CR27" s="1208"/>
      <c r="CS27" s="1208"/>
      <c r="CT27" s="1208"/>
      <c r="CU27" s="1208"/>
      <c r="CV27" s="1208"/>
      <c r="CW27" s="1208"/>
      <c r="CX27" s="1208"/>
      <c r="CY27" s="1208"/>
      <c r="CZ27" s="1208"/>
      <c r="DA27" s="1208"/>
      <c r="DB27" s="1208"/>
      <c r="DC27" s="1255"/>
      <c r="DD27" s="1255"/>
      <c r="DE27" s="1253"/>
      <c r="DF27" s="1254"/>
      <c r="DG27" s="1208"/>
      <c r="DH27" s="1208"/>
      <c r="DI27" s="1208"/>
      <c r="DJ27" s="1208"/>
      <c r="DK27" s="1208"/>
      <c r="DL27" s="1208"/>
      <c r="DM27" s="1208"/>
      <c r="DN27" s="1208"/>
      <c r="DO27" s="1208"/>
      <c r="DP27" s="1208"/>
      <c r="DQ27" s="1208"/>
      <c r="DR27" s="1208"/>
      <c r="DS27" s="1208"/>
      <c r="DT27" s="1255"/>
      <c r="DU27" s="1256"/>
      <c r="DV27" s="1386"/>
      <c r="DW27" s="1386"/>
      <c r="DX27" s="1386"/>
      <c r="DY27" s="1386"/>
      <c r="DZ27" s="1386"/>
      <c r="EA27" s="1386"/>
      <c r="EB27" s="1386"/>
      <c r="EC27" s="1386"/>
      <c r="ED27" s="1386"/>
      <c r="EE27" s="1386"/>
      <c r="EF27" s="1386"/>
      <c r="EG27" s="1386"/>
      <c r="EH27" s="1386"/>
      <c r="EI27" s="1386"/>
      <c r="EJ27" s="1386"/>
      <c r="EK27" s="1386"/>
      <c r="EL27" s="1386"/>
      <c r="EM27" s="1386"/>
      <c r="EN27" s="1386"/>
      <c r="EO27" s="1386"/>
      <c r="EP27" s="1386"/>
      <c r="EQ27" s="1386"/>
      <c r="ER27" s="1386"/>
      <c r="ES27" s="1386"/>
      <c r="ET27" s="1253"/>
      <c r="EU27" s="1254"/>
      <c r="EV27" s="1208"/>
      <c r="EW27" s="1208"/>
      <c r="EX27" s="1208"/>
      <c r="EY27" s="1208"/>
      <c r="EZ27" s="1208"/>
      <c r="FA27" s="1208"/>
      <c r="FB27" s="1208"/>
      <c r="FC27" s="1208"/>
      <c r="FD27" s="1208"/>
      <c r="FE27" s="1255"/>
      <c r="FF27" s="1256"/>
      <c r="FG27" s="1386"/>
      <c r="FH27" s="1386"/>
      <c r="FI27" s="1386"/>
      <c r="FJ27" s="1386"/>
      <c r="FK27" s="1386"/>
      <c r="FL27" s="1386"/>
      <c r="FM27" s="1386"/>
      <c r="FN27" s="1386"/>
      <c r="FO27" s="1386"/>
      <c r="FP27" s="1386"/>
      <c r="FQ27" s="1386"/>
      <c r="FR27" s="1386"/>
      <c r="FS27" s="1386"/>
      <c r="FT27" s="1386"/>
      <c r="FU27" s="1386"/>
      <c r="FV27" s="1386"/>
      <c r="FW27" s="1386"/>
      <c r="FX27" s="1386"/>
      <c r="FY27" s="1386"/>
      <c r="FZ27" s="1386"/>
      <c r="GA27" s="1386"/>
      <c r="GB27" s="1386"/>
      <c r="GC27" s="1386"/>
      <c r="GD27" s="1386"/>
      <c r="GE27" s="1386"/>
      <c r="GF27" s="1254"/>
      <c r="GG27" s="1254"/>
      <c r="GH27" s="1208"/>
      <c r="GI27" s="1208"/>
      <c r="GJ27" s="1208"/>
      <c r="GK27" s="1208"/>
      <c r="GL27" s="1208"/>
      <c r="GM27" s="1208"/>
      <c r="GN27" s="1208"/>
      <c r="GO27" s="1208"/>
      <c r="GP27" s="1208"/>
      <c r="GQ27" s="1255"/>
      <c r="GR27" s="1257"/>
    </row>
    <row r="28" spans="1:200" ht="14.25" customHeight="1">
      <c r="A28" s="316"/>
      <c r="B28" s="1570"/>
      <c r="C28" s="1570"/>
      <c r="D28" s="1570"/>
      <c r="E28" s="1570"/>
      <c r="F28" s="1570"/>
      <c r="G28" s="1570"/>
      <c r="H28" s="1570"/>
      <c r="I28" s="1570"/>
      <c r="J28" s="1570"/>
      <c r="K28" s="1570"/>
      <c r="L28" s="1570"/>
      <c r="M28" s="1570"/>
      <c r="N28" s="1570"/>
      <c r="O28" s="1570"/>
      <c r="P28" s="1570"/>
      <c r="Q28" s="1570"/>
      <c r="R28" s="1570"/>
      <c r="S28" s="1570"/>
      <c r="T28" s="1570"/>
      <c r="U28" s="1570"/>
      <c r="V28" s="1570"/>
      <c r="W28" s="1426">
        <v>5525</v>
      </c>
      <c r="X28" s="332"/>
      <c r="Y28" s="320"/>
      <c r="Z28" s="320"/>
      <c r="AA28" s="320"/>
      <c r="AB28" s="320"/>
      <c r="AC28" s="356" t="s">
        <v>305</v>
      </c>
      <c r="AD28" s="1228" t="s">
        <v>296</v>
      </c>
      <c r="AE28" s="1228"/>
      <c r="AF28" s="1228"/>
      <c r="AG28" s="321" t="s">
        <v>485</v>
      </c>
      <c r="AH28" s="321"/>
      <c r="AI28" s="321"/>
      <c r="AJ28" s="321"/>
      <c r="AK28" s="321"/>
      <c r="AL28" s="321"/>
      <c r="AM28" s="321"/>
      <c r="AN28" s="1230"/>
      <c r="AO28" s="1231"/>
      <c r="AP28" s="1231"/>
      <c r="AQ28" s="1231"/>
      <c r="AR28" s="1231"/>
      <c r="AS28" s="1231"/>
      <c r="AT28" s="1231"/>
      <c r="AU28" s="1231"/>
      <c r="AV28" s="1231"/>
      <c r="AW28" s="1231"/>
      <c r="AX28" s="1231"/>
      <c r="AY28" s="1232"/>
      <c r="AZ28" s="1234" t="s">
        <v>128</v>
      </c>
      <c r="BA28" s="1234"/>
      <c r="BB28" s="1231"/>
      <c r="BC28" s="1231"/>
      <c r="BD28" s="1231"/>
      <c r="BE28" s="1231"/>
      <c r="BF28" s="1231"/>
      <c r="BG28" s="1231"/>
      <c r="BH28" s="1231"/>
      <c r="BI28" s="1231"/>
      <c r="BJ28" s="1231"/>
      <c r="BK28" s="1235" t="s">
        <v>129</v>
      </c>
      <c r="BL28" s="1235"/>
      <c r="BM28" s="1388"/>
      <c r="BN28" s="1388"/>
      <c r="BO28" s="1388"/>
      <c r="BP28" s="1388"/>
      <c r="BQ28" s="1388"/>
      <c r="BR28" s="1388"/>
      <c r="BS28" s="1388"/>
      <c r="BT28" s="1388"/>
      <c r="BU28" s="1388"/>
      <c r="BV28" s="1388"/>
      <c r="BW28" s="1388"/>
      <c r="BX28" s="1388"/>
      <c r="BY28" s="1388"/>
      <c r="BZ28" s="1388"/>
      <c r="CA28" s="1388"/>
      <c r="CB28" s="1388"/>
      <c r="CC28" s="1388"/>
      <c r="CD28" s="1388"/>
      <c r="CE28" s="1388"/>
      <c r="CF28" s="1388"/>
      <c r="CG28" s="1388"/>
      <c r="CH28" s="1388"/>
      <c r="CI28" s="1388"/>
      <c r="CJ28" s="1388"/>
      <c r="CK28" s="1388"/>
      <c r="CL28" s="1388"/>
      <c r="CM28" s="1388"/>
      <c r="CN28" s="1388"/>
      <c r="CO28" s="1388"/>
      <c r="CP28" s="1234" t="s">
        <v>128</v>
      </c>
      <c r="CQ28" s="1234"/>
      <c r="CR28" s="1231"/>
      <c r="CS28" s="1231"/>
      <c r="CT28" s="1231"/>
      <c r="CU28" s="1231"/>
      <c r="CV28" s="1231"/>
      <c r="CW28" s="1231"/>
      <c r="CX28" s="1231"/>
      <c r="CY28" s="1231"/>
      <c r="CZ28" s="1231"/>
      <c r="DA28" s="1231"/>
      <c r="DB28" s="1231"/>
      <c r="DC28" s="1235" t="s">
        <v>129</v>
      </c>
      <c r="DD28" s="1235"/>
      <c r="DE28" s="1233" t="s">
        <v>128</v>
      </c>
      <c r="DF28" s="1234"/>
      <c r="DG28" s="1231"/>
      <c r="DH28" s="1231"/>
      <c r="DI28" s="1231"/>
      <c r="DJ28" s="1231"/>
      <c r="DK28" s="1231"/>
      <c r="DL28" s="1231"/>
      <c r="DM28" s="1231"/>
      <c r="DN28" s="1231"/>
      <c r="DO28" s="1231"/>
      <c r="DP28" s="1231"/>
      <c r="DQ28" s="1231"/>
      <c r="DR28" s="1231"/>
      <c r="DS28" s="1231"/>
      <c r="DT28" s="1235" t="s">
        <v>129</v>
      </c>
      <c r="DU28" s="1236"/>
      <c r="DV28" s="1388"/>
      <c r="DW28" s="1388"/>
      <c r="DX28" s="1388"/>
      <c r="DY28" s="1388"/>
      <c r="DZ28" s="1388"/>
      <c r="EA28" s="1388"/>
      <c r="EB28" s="1388"/>
      <c r="EC28" s="1388"/>
      <c r="ED28" s="1388"/>
      <c r="EE28" s="1388"/>
      <c r="EF28" s="1388"/>
      <c r="EG28" s="1388"/>
      <c r="EH28" s="1388"/>
      <c r="EI28" s="1388"/>
      <c r="EJ28" s="1388"/>
      <c r="EK28" s="1388"/>
      <c r="EL28" s="1388"/>
      <c r="EM28" s="1388"/>
      <c r="EN28" s="1388"/>
      <c r="EO28" s="1388"/>
      <c r="EP28" s="1388"/>
      <c r="EQ28" s="1388"/>
      <c r="ER28" s="1388"/>
      <c r="ES28" s="1388"/>
      <c r="ET28" s="1233" t="s">
        <v>128</v>
      </c>
      <c r="EU28" s="1234"/>
      <c r="EV28" s="1231"/>
      <c r="EW28" s="1231"/>
      <c r="EX28" s="1231"/>
      <c r="EY28" s="1231"/>
      <c r="EZ28" s="1231"/>
      <c r="FA28" s="1231"/>
      <c r="FB28" s="1231"/>
      <c r="FC28" s="1231"/>
      <c r="FD28" s="1231"/>
      <c r="FE28" s="1235" t="s">
        <v>129</v>
      </c>
      <c r="FF28" s="1236"/>
      <c r="FG28" s="1389"/>
      <c r="FH28" s="1389"/>
      <c r="FI28" s="1389"/>
      <c r="FJ28" s="1389"/>
      <c r="FK28" s="1389"/>
      <c r="FL28" s="1389"/>
      <c r="FM28" s="1389"/>
      <c r="FN28" s="1389"/>
      <c r="FO28" s="1389"/>
      <c r="FP28" s="1389"/>
      <c r="FQ28" s="1389"/>
      <c r="FR28" s="1389"/>
      <c r="FS28" s="1389"/>
      <c r="FT28" s="1389">
        <f>+AN28-BB28+BM28+BZ28-CR28-DG28-EV28+GH28</f>
        <v>0</v>
      </c>
      <c r="FU28" s="1389"/>
      <c r="FV28" s="1389"/>
      <c r="FW28" s="1389"/>
      <c r="FX28" s="1389"/>
      <c r="FY28" s="1389"/>
      <c r="FZ28" s="1389"/>
      <c r="GA28" s="1389"/>
      <c r="GB28" s="1389"/>
      <c r="GC28" s="1389"/>
      <c r="GD28" s="1389"/>
      <c r="GE28" s="1389"/>
      <c r="GF28" s="1234" t="s">
        <v>128</v>
      </c>
      <c r="GG28" s="1234"/>
      <c r="GH28" s="1231">
        <f>+BB28-DV28+FG28-EH28</f>
        <v>0</v>
      </c>
      <c r="GI28" s="1231"/>
      <c r="GJ28" s="1231"/>
      <c r="GK28" s="1231"/>
      <c r="GL28" s="1231"/>
      <c r="GM28" s="1231"/>
      <c r="GN28" s="1231"/>
      <c r="GO28" s="1231"/>
      <c r="GP28" s="1231"/>
      <c r="GQ28" s="1235" t="s">
        <v>129</v>
      </c>
      <c r="GR28" s="1240"/>
    </row>
    <row r="29" spans="1:200" ht="6" customHeight="1" hidden="1">
      <c r="A29" s="336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427"/>
      <c r="X29" s="1382"/>
      <c r="Y29" s="1383"/>
      <c r="Z29" s="1383"/>
      <c r="AA29" s="1383"/>
      <c r="AB29" s="1383"/>
      <c r="AC29" s="1383"/>
      <c r="AD29" s="1383"/>
      <c r="AE29" s="1383"/>
      <c r="AF29" s="1383"/>
      <c r="AG29" s="1383"/>
      <c r="AH29" s="1383"/>
      <c r="AI29" s="1383"/>
      <c r="AJ29" s="1383"/>
      <c r="AK29" s="1383"/>
      <c r="AL29" s="1383"/>
      <c r="AM29" s="1383"/>
      <c r="AN29" s="1207"/>
      <c r="AO29" s="1208"/>
      <c r="AP29" s="1208"/>
      <c r="AQ29" s="1208"/>
      <c r="AR29" s="1208"/>
      <c r="AS29" s="1208"/>
      <c r="AT29" s="1208"/>
      <c r="AU29" s="1208"/>
      <c r="AV29" s="1208"/>
      <c r="AW29" s="1208"/>
      <c r="AX29" s="1208"/>
      <c r="AY29" s="1221"/>
      <c r="AZ29" s="1254"/>
      <c r="BA29" s="1254"/>
      <c r="BB29" s="1208"/>
      <c r="BC29" s="1208"/>
      <c r="BD29" s="1208"/>
      <c r="BE29" s="1208"/>
      <c r="BF29" s="1208"/>
      <c r="BG29" s="1208"/>
      <c r="BH29" s="1208"/>
      <c r="BI29" s="1208"/>
      <c r="BJ29" s="1208"/>
      <c r="BK29" s="1255"/>
      <c r="BL29" s="1255"/>
      <c r="BM29" s="1386"/>
      <c r="BN29" s="1386"/>
      <c r="BO29" s="1386"/>
      <c r="BP29" s="1386"/>
      <c r="BQ29" s="1386"/>
      <c r="BR29" s="1386"/>
      <c r="BS29" s="1386"/>
      <c r="BT29" s="1386"/>
      <c r="BU29" s="1386"/>
      <c r="BV29" s="1386"/>
      <c r="BW29" s="1386"/>
      <c r="BX29" s="1386"/>
      <c r="BY29" s="1386"/>
      <c r="BZ29" s="1386"/>
      <c r="CA29" s="1386"/>
      <c r="CB29" s="1386"/>
      <c r="CC29" s="1386"/>
      <c r="CD29" s="1386"/>
      <c r="CE29" s="1386"/>
      <c r="CF29" s="1386"/>
      <c r="CG29" s="1386"/>
      <c r="CH29" s="1386"/>
      <c r="CI29" s="1386"/>
      <c r="CJ29" s="1386"/>
      <c r="CK29" s="1386"/>
      <c r="CL29" s="1386"/>
      <c r="CM29" s="1386"/>
      <c r="CN29" s="1386"/>
      <c r="CO29" s="1386"/>
      <c r="CP29" s="1254"/>
      <c r="CQ29" s="1254"/>
      <c r="CR29" s="1208"/>
      <c r="CS29" s="1208"/>
      <c r="CT29" s="1208"/>
      <c r="CU29" s="1208"/>
      <c r="CV29" s="1208"/>
      <c r="CW29" s="1208"/>
      <c r="CX29" s="1208"/>
      <c r="CY29" s="1208"/>
      <c r="CZ29" s="1208"/>
      <c r="DA29" s="1208"/>
      <c r="DB29" s="1208"/>
      <c r="DC29" s="1255"/>
      <c r="DD29" s="1255"/>
      <c r="DE29" s="1253"/>
      <c r="DF29" s="1254"/>
      <c r="DG29" s="1208"/>
      <c r="DH29" s="1208"/>
      <c r="DI29" s="1208"/>
      <c r="DJ29" s="1208"/>
      <c r="DK29" s="1208"/>
      <c r="DL29" s="1208"/>
      <c r="DM29" s="1208"/>
      <c r="DN29" s="1208"/>
      <c r="DO29" s="1208"/>
      <c r="DP29" s="1208"/>
      <c r="DQ29" s="1208"/>
      <c r="DR29" s="1208"/>
      <c r="DS29" s="1208"/>
      <c r="DT29" s="1255"/>
      <c r="DU29" s="1256"/>
      <c r="DV29" s="1386"/>
      <c r="DW29" s="1386"/>
      <c r="DX29" s="1386"/>
      <c r="DY29" s="1386"/>
      <c r="DZ29" s="1386"/>
      <c r="EA29" s="1386"/>
      <c r="EB29" s="1386"/>
      <c r="EC29" s="1386"/>
      <c r="ED29" s="1386"/>
      <c r="EE29" s="1386"/>
      <c r="EF29" s="1386"/>
      <c r="EG29" s="1386"/>
      <c r="EH29" s="1386"/>
      <c r="EI29" s="1386"/>
      <c r="EJ29" s="1386"/>
      <c r="EK29" s="1386"/>
      <c r="EL29" s="1386"/>
      <c r="EM29" s="1386"/>
      <c r="EN29" s="1386"/>
      <c r="EO29" s="1386"/>
      <c r="EP29" s="1386"/>
      <c r="EQ29" s="1386"/>
      <c r="ER29" s="1386"/>
      <c r="ES29" s="1386"/>
      <c r="ET29" s="1253"/>
      <c r="EU29" s="1254"/>
      <c r="EV29" s="1208"/>
      <c r="EW29" s="1208"/>
      <c r="EX29" s="1208"/>
      <c r="EY29" s="1208"/>
      <c r="EZ29" s="1208"/>
      <c r="FA29" s="1208"/>
      <c r="FB29" s="1208"/>
      <c r="FC29" s="1208"/>
      <c r="FD29" s="1208"/>
      <c r="FE29" s="1255"/>
      <c r="FF29" s="1256"/>
      <c r="FG29" s="1386"/>
      <c r="FH29" s="1386"/>
      <c r="FI29" s="1386"/>
      <c r="FJ29" s="1386"/>
      <c r="FK29" s="1386"/>
      <c r="FL29" s="1386"/>
      <c r="FM29" s="1386"/>
      <c r="FN29" s="1386"/>
      <c r="FO29" s="1386"/>
      <c r="FP29" s="1386"/>
      <c r="FQ29" s="1386"/>
      <c r="FR29" s="1386"/>
      <c r="FS29" s="1386"/>
      <c r="FT29" s="1386"/>
      <c r="FU29" s="1386"/>
      <c r="FV29" s="1386"/>
      <c r="FW29" s="1386"/>
      <c r="FX29" s="1386"/>
      <c r="FY29" s="1386"/>
      <c r="FZ29" s="1386"/>
      <c r="GA29" s="1386"/>
      <c r="GB29" s="1386"/>
      <c r="GC29" s="1386"/>
      <c r="GD29" s="1386"/>
      <c r="GE29" s="1386"/>
      <c r="GF29" s="1254"/>
      <c r="GG29" s="1254"/>
      <c r="GH29" s="1208"/>
      <c r="GI29" s="1208"/>
      <c r="GJ29" s="1208"/>
      <c r="GK29" s="1208"/>
      <c r="GL29" s="1208"/>
      <c r="GM29" s="1208"/>
      <c r="GN29" s="1208"/>
      <c r="GO29" s="1208"/>
      <c r="GP29" s="1208"/>
      <c r="GQ29" s="1255"/>
      <c r="GR29" s="1257"/>
    </row>
    <row r="30" spans="1:200" ht="20.25" customHeight="1">
      <c r="A30" s="311"/>
      <c r="B30" s="1569" t="s">
        <v>625</v>
      </c>
      <c r="C30" s="1569"/>
      <c r="D30" s="1569"/>
      <c r="E30" s="1569"/>
      <c r="F30" s="1569"/>
      <c r="G30" s="1569"/>
      <c r="H30" s="1569"/>
      <c r="I30" s="1569"/>
      <c r="J30" s="1569"/>
      <c r="K30" s="1569"/>
      <c r="L30" s="1569"/>
      <c r="M30" s="1569"/>
      <c r="N30" s="1569"/>
      <c r="O30" s="1569"/>
      <c r="P30" s="1569"/>
      <c r="Q30" s="1569"/>
      <c r="R30" s="1569"/>
      <c r="S30" s="1569"/>
      <c r="T30" s="1569"/>
      <c r="U30" s="1569"/>
      <c r="V30" s="1569"/>
      <c r="W30" s="1426">
        <v>5510</v>
      </c>
      <c r="X30" s="332"/>
      <c r="Y30" s="320"/>
      <c r="Z30" s="320"/>
      <c r="AA30" s="320"/>
      <c r="AB30" s="320"/>
      <c r="AC30" s="356" t="s">
        <v>305</v>
      </c>
      <c r="AD30" s="1228" t="s">
        <v>219</v>
      </c>
      <c r="AE30" s="1228"/>
      <c r="AF30" s="1228"/>
      <c r="AG30" s="321" t="s">
        <v>484</v>
      </c>
      <c r="AH30" s="321"/>
      <c r="AI30" s="321"/>
      <c r="AJ30" s="321"/>
      <c r="AK30" s="321"/>
      <c r="AL30" s="321"/>
      <c r="AM30" s="321"/>
      <c r="AN30" s="1252">
        <f>+AN35+AN39+AN43+AN47</f>
        <v>850690</v>
      </c>
      <c r="AO30" s="1213"/>
      <c r="AP30" s="1213"/>
      <c r="AQ30" s="1213"/>
      <c r="AR30" s="1213"/>
      <c r="AS30" s="1213"/>
      <c r="AT30" s="1213"/>
      <c r="AU30" s="1213"/>
      <c r="AV30" s="1213"/>
      <c r="AW30" s="1213"/>
      <c r="AX30" s="1213"/>
      <c r="AY30" s="1239"/>
      <c r="AZ30" s="1212" t="s">
        <v>128</v>
      </c>
      <c r="BA30" s="1212"/>
      <c r="BB30" s="1213">
        <f>+BB35+BB39+BB43+BB47</f>
        <v>1543</v>
      </c>
      <c r="BC30" s="1213"/>
      <c r="BD30" s="1213"/>
      <c r="BE30" s="1213"/>
      <c r="BF30" s="1213"/>
      <c r="BG30" s="1213"/>
      <c r="BH30" s="1213"/>
      <c r="BI30" s="1213"/>
      <c r="BJ30" s="1213"/>
      <c r="BK30" s="1216" t="s">
        <v>129</v>
      </c>
      <c r="BL30" s="1216"/>
      <c r="BM30" s="1389">
        <f>+BM35+BM39+BM43+BM47</f>
        <v>10008393</v>
      </c>
      <c r="BN30" s="1389"/>
      <c r="BO30" s="1389"/>
      <c r="BP30" s="1389"/>
      <c r="BQ30" s="1389"/>
      <c r="BR30" s="1389"/>
      <c r="BS30" s="1389"/>
      <c r="BT30" s="1389"/>
      <c r="BU30" s="1389"/>
      <c r="BV30" s="1389"/>
      <c r="BW30" s="1389"/>
      <c r="BX30" s="1389"/>
      <c r="BY30" s="1389"/>
      <c r="BZ30" s="1389">
        <f>+BZ35+BZ39+BZ43+BZ47</f>
        <v>0</v>
      </c>
      <c r="CA30" s="1389"/>
      <c r="CB30" s="1389"/>
      <c r="CC30" s="1389"/>
      <c r="CD30" s="1389"/>
      <c r="CE30" s="1389"/>
      <c r="CF30" s="1389"/>
      <c r="CG30" s="1389"/>
      <c r="CH30" s="1389"/>
      <c r="CI30" s="1389"/>
      <c r="CJ30" s="1389"/>
      <c r="CK30" s="1389"/>
      <c r="CL30" s="1389"/>
      <c r="CM30" s="1389"/>
      <c r="CN30" s="1389"/>
      <c r="CO30" s="1389"/>
      <c r="CP30" s="1212" t="s">
        <v>128</v>
      </c>
      <c r="CQ30" s="1212"/>
      <c r="CR30" s="1213">
        <f>+CR35+CR39+CR43+CR47</f>
        <v>10193050</v>
      </c>
      <c r="CS30" s="1213"/>
      <c r="CT30" s="1213"/>
      <c r="CU30" s="1213"/>
      <c r="CV30" s="1213"/>
      <c r="CW30" s="1213"/>
      <c r="CX30" s="1213"/>
      <c r="CY30" s="1213"/>
      <c r="CZ30" s="1213"/>
      <c r="DA30" s="1213"/>
      <c r="DB30" s="1213"/>
      <c r="DC30" s="1216" t="s">
        <v>129</v>
      </c>
      <c r="DD30" s="1216"/>
      <c r="DE30" s="1211" t="s">
        <v>128</v>
      </c>
      <c r="DF30" s="1212"/>
      <c r="DG30" s="1213">
        <f>+DG35+DG39+DG43+DG47</f>
        <v>0</v>
      </c>
      <c r="DH30" s="1213"/>
      <c r="DI30" s="1213"/>
      <c r="DJ30" s="1213"/>
      <c r="DK30" s="1213"/>
      <c r="DL30" s="1213"/>
      <c r="DM30" s="1213"/>
      <c r="DN30" s="1213"/>
      <c r="DO30" s="1213"/>
      <c r="DP30" s="1213"/>
      <c r="DQ30" s="1213"/>
      <c r="DR30" s="1213"/>
      <c r="DS30" s="1213"/>
      <c r="DT30" s="1216" t="s">
        <v>129</v>
      </c>
      <c r="DU30" s="1217"/>
      <c r="DV30" s="1389">
        <f>+DV35+DV39+DV43+DV47</f>
        <v>1388</v>
      </c>
      <c r="DW30" s="1389"/>
      <c r="DX30" s="1389"/>
      <c r="DY30" s="1389"/>
      <c r="DZ30" s="1389"/>
      <c r="EA30" s="1389"/>
      <c r="EB30" s="1389"/>
      <c r="EC30" s="1389"/>
      <c r="ED30" s="1389"/>
      <c r="EE30" s="1389"/>
      <c r="EF30" s="1389"/>
      <c r="EG30" s="1389"/>
      <c r="EH30" s="1389">
        <f>+EH35+EH39+EH43+EH47</f>
        <v>0</v>
      </c>
      <c r="EI30" s="1389"/>
      <c r="EJ30" s="1389"/>
      <c r="EK30" s="1389"/>
      <c r="EL30" s="1389"/>
      <c r="EM30" s="1389"/>
      <c r="EN30" s="1389"/>
      <c r="EO30" s="1389"/>
      <c r="EP30" s="1389"/>
      <c r="EQ30" s="1389"/>
      <c r="ER30" s="1389"/>
      <c r="ES30" s="1389"/>
      <c r="ET30" s="1389">
        <f>+ET35+ET39+ET43+ET47</f>
        <v>0</v>
      </c>
      <c r="EU30" s="1389"/>
      <c r="EV30" s="1389"/>
      <c r="EW30" s="1389"/>
      <c r="EX30" s="1389"/>
      <c r="EY30" s="1389"/>
      <c r="EZ30" s="1389"/>
      <c r="FA30" s="1389"/>
      <c r="FB30" s="1389"/>
      <c r="FC30" s="1389"/>
      <c r="FD30" s="1389"/>
      <c r="FE30" s="1389"/>
      <c r="FF30" s="1389"/>
      <c r="FG30" s="1389">
        <f>+FG35+FG39+FG43+FG47</f>
        <v>369</v>
      </c>
      <c r="FH30" s="1389"/>
      <c r="FI30" s="1389"/>
      <c r="FJ30" s="1389"/>
      <c r="FK30" s="1389"/>
      <c r="FL30" s="1389"/>
      <c r="FM30" s="1389"/>
      <c r="FN30" s="1389"/>
      <c r="FO30" s="1389"/>
      <c r="FP30" s="1389"/>
      <c r="FQ30" s="1389"/>
      <c r="FR30" s="1389"/>
      <c r="FS30" s="1389"/>
      <c r="FT30" s="1389">
        <f>+FT35+FT39+FT43+FT47</f>
        <v>665014</v>
      </c>
      <c r="FU30" s="1389"/>
      <c r="FV30" s="1389"/>
      <c r="FW30" s="1389"/>
      <c r="FX30" s="1389"/>
      <c r="FY30" s="1389"/>
      <c r="FZ30" s="1389"/>
      <c r="GA30" s="1389"/>
      <c r="GB30" s="1389"/>
      <c r="GC30" s="1389"/>
      <c r="GD30" s="1389"/>
      <c r="GE30" s="1389"/>
      <c r="GF30" s="1212" t="s">
        <v>128</v>
      </c>
      <c r="GG30" s="1212"/>
      <c r="GH30" s="1213">
        <f>+GH35+GH39+GH43+GH47</f>
        <v>524</v>
      </c>
      <c r="GI30" s="1213"/>
      <c r="GJ30" s="1213"/>
      <c r="GK30" s="1213"/>
      <c r="GL30" s="1213"/>
      <c r="GM30" s="1213"/>
      <c r="GN30" s="1213"/>
      <c r="GO30" s="1213"/>
      <c r="GP30" s="1213"/>
      <c r="GQ30" s="1216" t="s">
        <v>129</v>
      </c>
      <c r="GR30" s="1223"/>
    </row>
    <row r="31" spans="1:200" ht="6" customHeight="1" hidden="1">
      <c r="A31" s="316"/>
      <c r="B31" s="1570"/>
      <c r="C31" s="1570"/>
      <c r="D31" s="1570"/>
      <c r="E31" s="1570"/>
      <c r="F31" s="1570"/>
      <c r="G31" s="1570"/>
      <c r="H31" s="1570"/>
      <c r="I31" s="1570"/>
      <c r="J31" s="1570"/>
      <c r="K31" s="1570"/>
      <c r="L31" s="1570"/>
      <c r="M31" s="1570"/>
      <c r="N31" s="1570"/>
      <c r="O31" s="1570"/>
      <c r="P31" s="1570"/>
      <c r="Q31" s="1570"/>
      <c r="R31" s="1570"/>
      <c r="S31" s="1570"/>
      <c r="T31" s="1570"/>
      <c r="U31" s="1570"/>
      <c r="V31" s="1570"/>
      <c r="W31" s="1427"/>
      <c r="X31" s="1382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3"/>
      <c r="AI31" s="1383"/>
      <c r="AJ31" s="1383"/>
      <c r="AK31" s="1383"/>
      <c r="AL31" s="1383"/>
      <c r="AM31" s="1383"/>
      <c r="AN31" s="1207"/>
      <c r="AO31" s="1208"/>
      <c r="AP31" s="1208"/>
      <c r="AQ31" s="1208"/>
      <c r="AR31" s="1208"/>
      <c r="AS31" s="1208"/>
      <c r="AT31" s="1208"/>
      <c r="AU31" s="1208"/>
      <c r="AV31" s="1208"/>
      <c r="AW31" s="1208"/>
      <c r="AX31" s="1208"/>
      <c r="AY31" s="1221"/>
      <c r="AZ31" s="1212"/>
      <c r="BA31" s="1212"/>
      <c r="BB31" s="1213"/>
      <c r="BC31" s="1213"/>
      <c r="BD31" s="1213"/>
      <c r="BE31" s="1213"/>
      <c r="BF31" s="1213"/>
      <c r="BG31" s="1213"/>
      <c r="BH31" s="1213"/>
      <c r="BI31" s="1213"/>
      <c r="BJ31" s="1213"/>
      <c r="BK31" s="1216"/>
      <c r="BL31" s="1216"/>
      <c r="BM31" s="1386"/>
      <c r="BN31" s="1386"/>
      <c r="BO31" s="1386"/>
      <c r="BP31" s="1386"/>
      <c r="BQ31" s="1386"/>
      <c r="BR31" s="1386"/>
      <c r="BS31" s="1386"/>
      <c r="BT31" s="1386"/>
      <c r="BU31" s="1386"/>
      <c r="BV31" s="1386"/>
      <c r="BW31" s="1386"/>
      <c r="BX31" s="1386"/>
      <c r="BY31" s="1386"/>
      <c r="BZ31" s="1386"/>
      <c r="CA31" s="1386"/>
      <c r="CB31" s="1386"/>
      <c r="CC31" s="1386"/>
      <c r="CD31" s="1386"/>
      <c r="CE31" s="1386"/>
      <c r="CF31" s="1386"/>
      <c r="CG31" s="1386"/>
      <c r="CH31" s="1386"/>
      <c r="CI31" s="1386"/>
      <c r="CJ31" s="1386"/>
      <c r="CK31" s="1386"/>
      <c r="CL31" s="1386"/>
      <c r="CM31" s="1386"/>
      <c r="CN31" s="1386"/>
      <c r="CO31" s="1386"/>
      <c r="CP31" s="1212"/>
      <c r="CQ31" s="1212"/>
      <c r="CR31" s="1213"/>
      <c r="CS31" s="1213"/>
      <c r="CT31" s="1213"/>
      <c r="CU31" s="1213"/>
      <c r="CV31" s="1213"/>
      <c r="CW31" s="1213"/>
      <c r="CX31" s="1213"/>
      <c r="CY31" s="1213"/>
      <c r="CZ31" s="1213"/>
      <c r="DA31" s="1213"/>
      <c r="DB31" s="1213"/>
      <c r="DC31" s="1216"/>
      <c r="DD31" s="1216"/>
      <c r="DE31" s="1211"/>
      <c r="DF31" s="1212"/>
      <c r="DG31" s="1213"/>
      <c r="DH31" s="1213"/>
      <c r="DI31" s="1213"/>
      <c r="DJ31" s="1213"/>
      <c r="DK31" s="1213"/>
      <c r="DL31" s="1213"/>
      <c r="DM31" s="1213"/>
      <c r="DN31" s="1213"/>
      <c r="DO31" s="1213"/>
      <c r="DP31" s="1213"/>
      <c r="DQ31" s="1213"/>
      <c r="DR31" s="1213"/>
      <c r="DS31" s="1213"/>
      <c r="DT31" s="1216"/>
      <c r="DU31" s="1217"/>
      <c r="DV31" s="1386"/>
      <c r="DW31" s="1386"/>
      <c r="DX31" s="1386"/>
      <c r="DY31" s="1386"/>
      <c r="DZ31" s="1386"/>
      <c r="EA31" s="1386"/>
      <c r="EB31" s="1386"/>
      <c r="EC31" s="1386"/>
      <c r="ED31" s="1386"/>
      <c r="EE31" s="1386"/>
      <c r="EF31" s="1386"/>
      <c r="EG31" s="1386"/>
      <c r="EH31" s="1386"/>
      <c r="EI31" s="1386"/>
      <c r="EJ31" s="1386"/>
      <c r="EK31" s="1386"/>
      <c r="EL31" s="1386"/>
      <c r="EM31" s="1386"/>
      <c r="EN31" s="1386"/>
      <c r="EO31" s="1386"/>
      <c r="EP31" s="1386"/>
      <c r="EQ31" s="1386"/>
      <c r="ER31" s="1386"/>
      <c r="ES31" s="1386"/>
      <c r="ET31" s="1386"/>
      <c r="EU31" s="1386"/>
      <c r="EV31" s="1386"/>
      <c r="EW31" s="1386"/>
      <c r="EX31" s="1386"/>
      <c r="EY31" s="1386"/>
      <c r="EZ31" s="1386"/>
      <c r="FA31" s="1386"/>
      <c r="FB31" s="1386"/>
      <c r="FC31" s="1386"/>
      <c r="FD31" s="1386"/>
      <c r="FE31" s="1386"/>
      <c r="FF31" s="1386"/>
      <c r="FG31" s="1386"/>
      <c r="FH31" s="1386"/>
      <c r="FI31" s="1386"/>
      <c r="FJ31" s="1386"/>
      <c r="FK31" s="1386"/>
      <c r="FL31" s="1386"/>
      <c r="FM31" s="1386"/>
      <c r="FN31" s="1386"/>
      <c r="FO31" s="1386"/>
      <c r="FP31" s="1386"/>
      <c r="FQ31" s="1386"/>
      <c r="FR31" s="1386"/>
      <c r="FS31" s="1386"/>
      <c r="FT31" s="1386"/>
      <c r="FU31" s="1386"/>
      <c r="FV31" s="1386"/>
      <c r="FW31" s="1386"/>
      <c r="FX31" s="1386"/>
      <c r="FY31" s="1386"/>
      <c r="FZ31" s="1386"/>
      <c r="GA31" s="1386"/>
      <c r="GB31" s="1386"/>
      <c r="GC31" s="1386"/>
      <c r="GD31" s="1386"/>
      <c r="GE31" s="1386"/>
      <c r="GF31" s="1212"/>
      <c r="GG31" s="1212"/>
      <c r="GH31" s="1213"/>
      <c r="GI31" s="1213"/>
      <c r="GJ31" s="1213"/>
      <c r="GK31" s="1213"/>
      <c r="GL31" s="1213"/>
      <c r="GM31" s="1213"/>
      <c r="GN31" s="1213"/>
      <c r="GO31" s="1213"/>
      <c r="GP31" s="1213"/>
      <c r="GQ31" s="1216"/>
      <c r="GR31" s="1223"/>
    </row>
    <row r="32" spans="1:200" ht="20.25" customHeight="1">
      <c r="A32" s="316"/>
      <c r="B32" s="1570"/>
      <c r="C32" s="1570"/>
      <c r="D32" s="1570"/>
      <c r="E32" s="1570"/>
      <c r="F32" s="1570"/>
      <c r="G32" s="1570"/>
      <c r="H32" s="1570"/>
      <c r="I32" s="1570"/>
      <c r="J32" s="1570"/>
      <c r="K32" s="1570"/>
      <c r="L32" s="1570"/>
      <c r="M32" s="1570"/>
      <c r="N32" s="1570"/>
      <c r="O32" s="1570"/>
      <c r="P32" s="1570"/>
      <c r="Q32" s="1570"/>
      <c r="R32" s="1570"/>
      <c r="S32" s="1570"/>
      <c r="T32" s="1570"/>
      <c r="U32" s="1570"/>
      <c r="V32" s="1570"/>
      <c r="W32" s="1426">
        <v>5530</v>
      </c>
      <c r="X32" s="332"/>
      <c r="Y32" s="320"/>
      <c r="Z32" s="320"/>
      <c r="AA32" s="320"/>
      <c r="AB32" s="320"/>
      <c r="AC32" s="356" t="s">
        <v>305</v>
      </c>
      <c r="AD32" s="1228" t="s">
        <v>296</v>
      </c>
      <c r="AE32" s="1228"/>
      <c r="AF32" s="1228"/>
      <c r="AG32" s="321" t="s">
        <v>485</v>
      </c>
      <c r="AH32" s="321"/>
      <c r="AI32" s="321"/>
      <c r="AJ32" s="321"/>
      <c r="AK32" s="321"/>
      <c r="AL32" s="321"/>
      <c r="AM32" s="321"/>
      <c r="AN32" s="1230">
        <v>254727</v>
      </c>
      <c r="AO32" s="1231"/>
      <c r="AP32" s="1231"/>
      <c r="AQ32" s="1231"/>
      <c r="AR32" s="1231"/>
      <c r="AS32" s="1231"/>
      <c r="AT32" s="1231"/>
      <c r="AU32" s="1231"/>
      <c r="AV32" s="1231"/>
      <c r="AW32" s="1231"/>
      <c r="AX32" s="1231"/>
      <c r="AY32" s="1232"/>
      <c r="AZ32" s="1234" t="s">
        <v>128</v>
      </c>
      <c r="BA32" s="1234"/>
      <c r="BB32" s="1231">
        <f>+BB37+BB41+BB45+BB49</f>
        <v>0</v>
      </c>
      <c r="BC32" s="1231"/>
      <c r="BD32" s="1231"/>
      <c r="BE32" s="1231"/>
      <c r="BF32" s="1231"/>
      <c r="BG32" s="1231"/>
      <c r="BH32" s="1231"/>
      <c r="BI32" s="1231"/>
      <c r="BJ32" s="1231"/>
      <c r="BK32" s="1235" t="s">
        <v>129</v>
      </c>
      <c r="BL32" s="1235"/>
      <c r="BM32" s="1388">
        <v>8910828</v>
      </c>
      <c r="BN32" s="1388"/>
      <c r="BO32" s="1388"/>
      <c r="BP32" s="1388"/>
      <c r="BQ32" s="1388"/>
      <c r="BR32" s="1388"/>
      <c r="BS32" s="1388"/>
      <c r="BT32" s="1388"/>
      <c r="BU32" s="1388"/>
      <c r="BV32" s="1388"/>
      <c r="BW32" s="1388"/>
      <c r="BX32" s="1388"/>
      <c r="BY32" s="1388"/>
      <c r="BZ32" s="1388">
        <f>+BZ37+BZ41+BZ45+BZ49</f>
        <v>0</v>
      </c>
      <c r="CA32" s="1388"/>
      <c r="CB32" s="1388"/>
      <c r="CC32" s="1388"/>
      <c r="CD32" s="1388"/>
      <c r="CE32" s="1388"/>
      <c r="CF32" s="1388"/>
      <c r="CG32" s="1388"/>
      <c r="CH32" s="1388"/>
      <c r="CI32" s="1388"/>
      <c r="CJ32" s="1388"/>
      <c r="CK32" s="1388"/>
      <c r="CL32" s="1388"/>
      <c r="CM32" s="1388"/>
      <c r="CN32" s="1388"/>
      <c r="CO32" s="1388"/>
      <c r="CP32" s="1234" t="s">
        <v>128</v>
      </c>
      <c r="CQ32" s="1234"/>
      <c r="CR32" s="1231">
        <v>8316212</v>
      </c>
      <c r="CS32" s="1231"/>
      <c r="CT32" s="1231"/>
      <c r="CU32" s="1231"/>
      <c r="CV32" s="1231"/>
      <c r="CW32" s="1231"/>
      <c r="CX32" s="1231"/>
      <c r="CY32" s="1231"/>
      <c r="CZ32" s="1231"/>
      <c r="DA32" s="1231"/>
      <c r="DB32" s="1231"/>
      <c r="DC32" s="1235" t="s">
        <v>129</v>
      </c>
      <c r="DD32" s="1235"/>
      <c r="DE32" s="1233" t="s">
        <v>128</v>
      </c>
      <c r="DF32" s="1234"/>
      <c r="DG32" s="1231">
        <v>196</v>
      </c>
      <c r="DH32" s="1231"/>
      <c r="DI32" s="1231"/>
      <c r="DJ32" s="1231"/>
      <c r="DK32" s="1231"/>
      <c r="DL32" s="1231"/>
      <c r="DM32" s="1231"/>
      <c r="DN32" s="1231"/>
      <c r="DO32" s="1231"/>
      <c r="DP32" s="1231"/>
      <c r="DQ32" s="1231"/>
      <c r="DR32" s="1231"/>
      <c r="DS32" s="1231"/>
      <c r="DT32" s="1235" t="s">
        <v>129</v>
      </c>
      <c r="DU32" s="1236"/>
      <c r="DV32" s="1388">
        <v>1543</v>
      </c>
      <c r="DW32" s="1388"/>
      <c r="DX32" s="1388"/>
      <c r="DY32" s="1388"/>
      <c r="DZ32" s="1388"/>
      <c r="EA32" s="1388"/>
      <c r="EB32" s="1388"/>
      <c r="EC32" s="1388"/>
      <c r="ED32" s="1388"/>
      <c r="EE32" s="1388"/>
      <c r="EF32" s="1388"/>
      <c r="EG32" s="1388"/>
      <c r="EH32" s="1388">
        <f>+EH37+EH41+EH45+EH49</f>
        <v>0</v>
      </c>
      <c r="EI32" s="1388"/>
      <c r="EJ32" s="1388"/>
      <c r="EK32" s="1388"/>
      <c r="EL32" s="1388"/>
      <c r="EM32" s="1388"/>
      <c r="EN32" s="1388"/>
      <c r="EO32" s="1388"/>
      <c r="EP32" s="1388"/>
      <c r="EQ32" s="1388"/>
      <c r="ER32" s="1388"/>
      <c r="ES32" s="1388"/>
      <c r="ET32" s="1388">
        <f>+ET37+ET41+ET45+ET49</f>
        <v>0</v>
      </c>
      <c r="EU32" s="1388"/>
      <c r="EV32" s="1388"/>
      <c r="EW32" s="1388"/>
      <c r="EX32" s="1388"/>
      <c r="EY32" s="1388"/>
      <c r="EZ32" s="1388"/>
      <c r="FA32" s="1388"/>
      <c r="FB32" s="1388"/>
      <c r="FC32" s="1388"/>
      <c r="FD32" s="1388"/>
      <c r="FE32" s="1388"/>
      <c r="FF32" s="1388"/>
      <c r="FG32" s="1388">
        <v>3086</v>
      </c>
      <c r="FH32" s="1388"/>
      <c r="FI32" s="1388"/>
      <c r="FJ32" s="1388"/>
      <c r="FK32" s="1388"/>
      <c r="FL32" s="1388"/>
      <c r="FM32" s="1388"/>
      <c r="FN32" s="1388"/>
      <c r="FO32" s="1388"/>
      <c r="FP32" s="1388"/>
      <c r="FQ32" s="1388"/>
      <c r="FR32" s="1388"/>
      <c r="FS32" s="1388"/>
      <c r="FT32" s="1388">
        <f>+FT37+FT41+FT45+FT49</f>
        <v>850690</v>
      </c>
      <c r="FU32" s="1388"/>
      <c r="FV32" s="1388"/>
      <c r="FW32" s="1388"/>
      <c r="FX32" s="1388"/>
      <c r="FY32" s="1388"/>
      <c r="FZ32" s="1388"/>
      <c r="GA32" s="1388"/>
      <c r="GB32" s="1388"/>
      <c r="GC32" s="1388"/>
      <c r="GD32" s="1388"/>
      <c r="GE32" s="1388"/>
      <c r="GF32" s="1234" t="s">
        <v>128</v>
      </c>
      <c r="GG32" s="1234"/>
      <c r="GH32" s="1231">
        <f>+GH37+GH41+GH45+GH49</f>
        <v>1543</v>
      </c>
      <c r="GI32" s="1231"/>
      <c r="GJ32" s="1231"/>
      <c r="GK32" s="1231"/>
      <c r="GL32" s="1231"/>
      <c r="GM32" s="1231"/>
      <c r="GN32" s="1231"/>
      <c r="GO32" s="1231"/>
      <c r="GP32" s="1231"/>
      <c r="GQ32" s="1235" t="s">
        <v>129</v>
      </c>
      <c r="GR32" s="1240"/>
    </row>
    <row r="33" spans="1:200" ht="6" customHeight="1" hidden="1">
      <c r="A33" s="336"/>
      <c r="B33" s="1574"/>
      <c r="C33" s="1574"/>
      <c r="D33" s="1574"/>
      <c r="E33" s="1574"/>
      <c r="F33" s="1574"/>
      <c r="G33" s="1574"/>
      <c r="H33" s="1574"/>
      <c r="I33" s="1574"/>
      <c r="J33" s="1574"/>
      <c r="K33" s="1574"/>
      <c r="L33" s="1574"/>
      <c r="M33" s="1574"/>
      <c r="N33" s="1574"/>
      <c r="O33" s="1574"/>
      <c r="P33" s="1574"/>
      <c r="Q33" s="1574"/>
      <c r="R33" s="1574"/>
      <c r="S33" s="1574"/>
      <c r="T33" s="1574"/>
      <c r="U33" s="1574"/>
      <c r="V33" s="1574"/>
      <c r="W33" s="1427"/>
      <c r="X33" s="1295"/>
      <c r="Y33" s="1293"/>
      <c r="Z33" s="1293"/>
      <c r="AA33" s="1293"/>
      <c r="AB33" s="1293"/>
      <c r="AC33" s="1293"/>
      <c r="AD33" s="1293"/>
      <c r="AE33" s="1293"/>
      <c r="AF33" s="1293"/>
      <c r="AG33" s="1293"/>
      <c r="AH33" s="1293"/>
      <c r="AI33" s="1293"/>
      <c r="AJ33" s="1293"/>
      <c r="AK33" s="1293"/>
      <c r="AL33" s="1293"/>
      <c r="AM33" s="1293"/>
      <c r="AN33" s="1207"/>
      <c r="AO33" s="1208"/>
      <c r="AP33" s="1208"/>
      <c r="AQ33" s="1208"/>
      <c r="AR33" s="1208"/>
      <c r="AS33" s="1208"/>
      <c r="AT33" s="1208"/>
      <c r="AU33" s="1208"/>
      <c r="AV33" s="1208"/>
      <c r="AW33" s="1208"/>
      <c r="AX33" s="1208"/>
      <c r="AY33" s="1221"/>
      <c r="AZ33" s="1254"/>
      <c r="BA33" s="1254"/>
      <c r="BB33" s="1208"/>
      <c r="BC33" s="1208"/>
      <c r="BD33" s="1208"/>
      <c r="BE33" s="1208"/>
      <c r="BF33" s="1208"/>
      <c r="BG33" s="1208"/>
      <c r="BH33" s="1208"/>
      <c r="BI33" s="1208"/>
      <c r="BJ33" s="1208"/>
      <c r="BK33" s="1255"/>
      <c r="BL33" s="1255"/>
      <c r="BM33" s="1386"/>
      <c r="BN33" s="1386"/>
      <c r="BO33" s="1386"/>
      <c r="BP33" s="1386"/>
      <c r="BQ33" s="1386"/>
      <c r="BR33" s="1386"/>
      <c r="BS33" s="1386"/>
      <c r="BT33" s="1386"/>
      <c r="BU33" s="1386"/>
      <c r="BV33" s="1386"/>
      <c r="BW33" s="1386"/>
      <c r="BX33" s="1386"/>
      <c r="BY33" s="1386"/>
      <c r="BZ33" s="1386"/>
      <c r="CA33" s="1386"/>
      <c r="CB33" s="1386"/>
      <c r="CC33" s="1386"/>
      <c r="CD33" s="1386"/>
      <c r="CE33" s="1386"/>
      <c r="CF33" s="1386"/>
      <c r="CG33" s="1386"/>
      <c r="CH33" s="1386"/>
      <c r="CI33" s="1386"/>
      <c r="CJ33" s="1386"/>
      <c r="CK33" s="1386"/>
      <c r="CL33" s="1386"/>
      <c r="CM33" s="1386"/>
      <c r="CN33" s="1386"/>
      <c r="CO33" s="1386"/>
      <c r="CP33" s="1254"/>
      <c r="CQ33" s="1254"/>
      <c r="CR33" s="1208"/>
      <c r="CS33" s="1208"/>
      <c r="CT33" s="1208"/>
      <c r="CU33" s="1208"/>
      <c r="CV33" s="1208"/>
      <c r="CW33" s="1208"/>
      <c r="CX33" s="1208"/>
      <c r="CY33" s="1208"/>
      <c r="CZ33" s="1208"/>
      <c r="DA33" s="1208"/>
      <c r="DB33" s="1208"/>
      <c r="DC33" s="1255"/>
      <c r="DD33" s="1255"/>
      <c r="DE33" s="1253"/>
      <c r="DF33" s="1254"/>
      <c r="DG33" s="1208"/>
      <c r="DH33" s="1208"/>
      <c r="DI33" s="1208"/>
      <c r="DJ33" s="1208"/>
      <c r="DK33" s="1208"/>
      <c r="DL33" s="1208"/>
      <c r="DM33" s="1208"/>
      <c r="DN33" s="1208"/>
      <c r="DO33" s="1208"/>
      <c r="DP33" s="1208"/>
      <c r="DQ33" s="1208"/>
      <c r="DR33" s="1208"/>
      <c r="DS33" s="1208"/>
      <c r="DT33" s="1255"/>
      <c r="DU33" s="1256"/>
      <c r="DV33" s="1386"/>
      <c r="DW33" s="1386"/>
      <c r="DX33" s="1386"/>
      <c r="DY33" s="1386"/>
      <c r="DZ33" s="1386"/>
      <c r="EA33" s="1386"/>
      <c r="EB33" s="1386"/>
      <c r="EC33" s="1386"/>
      <c r="ED33" s="1386"/>
      <c r="EE33" s="1386"/>
      <c r="EF33" s="1386"/>
      <c r="EG33" s="1386"/>
      <c r="EH33" s="1386"/>
      <c r="EI33" s="1386"/>
      <c r="EJ33" s="1386"/>
      <c r="EK33" s="1386"/>
      <c r="EL33" s="1386"/>
      <c r="EM33" s="1386"/>
      <c r="EN33" s="1386"/>
      <c r="EO33" s="1386"/>
      <c r="EP33" s="1386"/>
      <c r="EQ33" s="1386"/>
      <c r="ER33" s="1386"/>
      <c r="ES33" s="1386"/>
      <c r="ET33" s="1386"/>
      <c r="EU33" s="1386"/>
      <c r="EV33" s="1386"/>
      <c r="EW33" s="1386"/>
      <c r="EX33" s="1386"/>
      <c r="EY33" s="1386"/>
      <c r="EZ33" s="1386"/>
      <c r="FA33" s="1386"/>
      <c r="FB33" s="1386"/>
      <c r="FC33" s="1386"/>
      <c r="FD33" s="1386"/>
      <c r="FE33" s="1386"/>
      <c r="FF33" s="1386"/>
      <c r="FG33" s="1386"/>
      <c r="FH33" s="1386"/>
      <c r="FI33" s="1386"/>
      <c r="FJ33" s="1386"/>
      <c r="FK33" s="1386"/>
      <c r="FL33" s="1386"/>
      <c r="FM33" s="1386"/>
      <c r="FN33" s="1386"/>
      <c r="FO33" s="1386"/>
      <c r="FP33" s="1386"/>
      <c r="FQ33" s="1386"/>
      <c r="FR33" s="1386"/>
      <c r="FS33" s="1386"/>
      <c r="FT33" s="1386"/>
      <c r="FU33" s="1386"/>
      <c r="FV33" s="1386"/>
      <c r="FW33" s="1386"/>
      <c r="FX33" s="1386"/>
      <c r="FY33" s="1386"/>
      <c r="FZ33" s="1386"/>
      <c r="GA33" s="1386"/>
      <c r="GB33" s="1386"/>
      <c r="GC33" s="1386"/>
      <c r="GD33" s="1386"/>
      <c r="GE33" s="1386"/>
      <c r="GF33" s="1254"/>
      <c r="GG33" s="1254"/>
      <c r="GH33" s="1208"/>
      <c r="GI33" s="1208"/>
      <c r="GJ33" s="1208"/>
      <c r="GK33" s="1208"/>
      <c r="GL33" s="1208"/>
      <c r="GM33" s="1208"/>
      <c r="GN33" s="1208"/>
      <c r="GO33" s="1208"/>
      <c r="GP33" s="1208"/>
      <c r="GQ33" s="1255"/>
      <c r="GR33" s="1257"/>
    </row>
    <row r="34" spans="1:200" ht="13.5" customHeight="1">
      <c r="A34" s="311"/>
      <c r="B34" s="1571" t="s">
        <v>69</v>
      </c>
      <c r="C34" s="1571"/>
      <c r="D34" s="1571"/>
      <c r="E34" s="1571"/>
      <c r="F34" s="1571"/>
      <c r="G34" s="1571"/>
      <c r="H34" s="1571"/>
      <c r="I34" s="1571"/>
      <c r="J34" s="1571"/>
      <c r="K34" s="1571"/>
      <c r="L34" s="1571"/>
      <c r="M34" s="1571"/>
      <c r="N34" s="1571"/>
      <c r="O34" s="1571"/>
      <c r="P34" s="1571"/>
      <c r="Q34" s="1571"/>
      <c r="R34" s="1571"/>
      <c r="S34" s="1571"/>
      <c r="T34" s="1571"/>
      <c r="U34" s="1571"/>
      <c r="V34" s="412"/>
      <c r="W34" s="383"/>
      <c r="X34" s="1572"/>
      <c r="Y34" s="1573"/>
      <c r="Z34" s="1573"/>
      <c r="AA34" s="1573"/>
      <c r="AB34" s="1573"/>
      <c r="AC34" s="1573"/>
      <c r="AD34" s="1573"/>
      <c r="AE34" s="1573"/>
      <c r="AF34" s="1573"/>
      <c r="AG34" s="1573"/>
      <c r="AH34" s="1573"/>
      <c r="AI34" s="1573"/>
      <c r="AJ34" s="1573"/>
      <c r="AK34" s="1573"/>
      <c r="AL34" s="1573"/>
      <c r="AM34" s="1573"/>
      <c r="AN34" s="1230"/>
      <c r="AO34" s="1231"/>
      <c r="AP34" s="1231"/>
      <c r="AQ34" s="1231"/>
      <c r="AR34" s="1231"/>
      <c r="AS34" s="1231"/>
      <c r="AT34" s="1231"/>
      <c r="AU34" s="1231"/>
      <c r="AV34" s="1231"/>
      <c r="AW34" s="1231"/>
      <c r="AX34" s="1231"/>
      <c r="AY34" s="1231"/>
      <c r="AZ34" s="1233"/>
      <c r="BA34" s="1234"/>
      <c r="BB34" s="1231"/>
      <c r="BC34" s="1231"/>
      <c r="BD34" s="1231"/>
      <c r="BE34" s="1231"/>
      <c r="BF34" s="1231"/>
      <c r="BG34" s="1231"/>
      <c r="BH34" s="1231"/>
      <c r="BI34" s="1231"/>
      <c r="BJ34" s="1231"/>
      <c r="BK34" s="1235"/>
      <c r="BL34" s="1235"/>
      <c r="BM34" s="1237"/>
      <c r="BN34" s="1231"/>
      <c r="BO34" s="1231"/>
      <c r="BP34" s="1231"/>
      <c r="BQ34" s="1231"/>
      <c r="BR34" s="1231"/>
      <c r="BS34" s="1231"/>
      <c r="BT34" s="1231"/>
      <c r="BU34" s="1231"/>
      <c r="BV34" s="1231"/>
      <c r="BW34" s="1231"/>
      <c r="BX34" s="1231"/>
      <c r="BY34" s="1231"/>
      <c r="BZ34" s="1237"/>
      <c r="CA34" s="1231"/>
      <c r="CB34" s="1231"/>
      <c r="CC34" s="1231"/>
      <c r="CD34" s="1231"/>
      <c r="CE34" s="1231"/>
      <c r="CF34" s="1231"/>
      <c r="CG34" s="1231"/>
      <c r="CH34" s="1231"/>
      <c r="CI34" s="1231"/>
      <c r="CJ34" s="1231"/>
      <c r="CK34" s="1231"/>
      <c r="CL34" s="1231"/>
      <c r="CM34" s="1231"/>
      <c r="CN34" s="1231"/>
      <c r="CO34" s="1231"/>
      <c r="CP34" s="1233"/>
      <c r="CQ34" s="1234"/>
      <c r="CR34" s="1231"/>
      <c r="CS34" s="1231"/>
      <c r="CT34" s="1231"/>
      <c r="CU34" s="1231"/>
      <c r="CV34" s="1231"/>
      <c r="CW34" s="1231"/>
      <c r="CX34" s="1231"/>
      <c r="CY34" s="1231"/>
      <c r="CZ34" s="1231"/>
      <c r="DA34" s="1231"/>
      <c r="DB34" s="1231"/>
      <c r="DC34" s="1235"/>
      <c r="DD34" s="1235"/>
      <c r="DE34" s="1233"/>
      <c r="DF34" s="1234"/>
      <c r="DG34" s="1231"/>
      <c r="DH34" s="1231"/>
      <c r="DI34" s="1231"/>
      <c r="DJ34" s="1231"/>
      <c r="DK34" s="1231"/>
      <c r="DL34" s="1231"/>
      <c r="DM34" s="1231"/>
      <c r="DN34" s="1231"/>
      <c r="DO34" s="1231"/>
      <c r="DP34" s="1231"/>
      <c r="DQ34" s="1231"/>
      <c r="DR34" s="1231"/>
      <c r="DS34" s="1231"/>
      <c r="DT34" s="1235"/>
      <c r="DU34" s="1235"/>
      <c r="DV34" s="1237"/>
      <c r="DW34" s="1231"/>
      <c r="DX34" s="1231"/>
      <c r="DY34" s="1231"/>
      <c r="DZ34" s="1231"/>
      <c r="EA34" s="1231"/>
      <c r="EB34" s="1231"/>
      <c r="EC34" s="1231"/>
      <c r="ED34" s="1231"/>
      <c r="EE34" s="1231"/>
      <c r="EF34" s="1231"/>
      <c r="EG34" s="1231"/>
      <c r="EH34" s="1237"/>
      <c r="EI34" s="1231"/>
      <c r="EJ34" s="1231"/>
      <c r="EK34" s="1231"/>
      <c r="EL34" s="1231"/>
      <c r="EM34" s="1231"/>
      <c r="EN34" s="1231"/>
      <c r="EO34" s="1231"/>
      <c r="EP34" s="1231"/>
      <c r="EQ34" s="1231"/>
      <c r="ER34" s="1231"/>
      <c r="ES34" s="1231"/>
      <c r="ET34" s="1233"/>
      <c r="EU34" s="1234"/>
      <c r="EV34" s="1231"/>
      <c r="EW34" s="1231"/>
      <c r="EX34" s="1231"/>
      <c r="EY34" s="1231"/>
      <c r="EZ34" s="1231"/>
      <c r="FA34" s="1231"/>
      <c r="FB34" s="1231"/>
      <c r="FC34" s="1231"/>
      <c r="FD34" s="1231"/>
      <c r="FE34" s="1235"/>
      <c r="FF34" s="1235"/>
      <c r="FG34" s="1237"/>
      <c r="FH34" s="1231"/>
      <c r="FI34" s="1231"/>
      <c r="FJ34" s="1231"/>
      <c r="FK34" s="1231"/>
      <c r="FL34" s="1231"/>
      <c r="FM34" s="1231"/>
      <c r="FN34" s="1231"/>
      <c r="FO34" s="1231"/>
      <c r="FP34" s="1231"/>
      <c r="FQ34" s="1231"/>
      <c r="FR34" s="1231"/>
      <c r="FS34" s="1231"/>
      <c r="FT34" s="1237"/>
      <c r="FU34" s="1231"/>
      <c r="FV34" s="1231"/>
      <c r="FW34" s="1231"/>
      <c r="FX34" s="1231"/>
      <c r="FY34" s="1231"/>
      <c r="FZ34" s="1231"/>
      <c r="GA34" s="1231"/>
      <c r="GB34" s="1231"/>
      <c r="GC34" s="1231"/>
      <c r="GD34" s="1231"/>
      <c r="GE34" s="1231"/>
      <c r="GF34" s="1233"/>
      <c r="GG34" s="1234"/>
      <c r="GH34" s="1231"/>
      <c r="GI34" s="1231"/>
      <c r="GJ34" s="1231"/>
      <c r="GK34" s="1231"/>
      <c r="GL34" s="1231"/>
      <c r="GM34" s="1231"/>
      <c r="GN34" s="1231"/>
      <c r="GO34" s="1231"/>
      <c r="GP34" s="1231"/>
      <c r="GQ34" s="1235"/>
      <c r="GR34" s="1240"/>
    </row>
    <row r="35" spans="1:200" ht="12.75">
      <c r="A35" s="316"/>
      <c r="B35" s="1570" t="s">
        <v>623</v>
      </c>
      <c r="C35" s="1570"/>
      <c r="D35" s="1570"/>
      <c r="E35" s="1570"/>
      <c r="F35" s="1570"/>
      <c r="G35" s="1570"/>
      <c r="H35" s="1570"/>
      <c r="I35" s="1570"/>
      <c r="J35" s="1570"/>
      <c r="K35" s="1570"/>
      <c r="L35" s="1570"/>
      <c r="M35" s="1570"/>
      <c r="N35" s="1570"/>
      <c r="O35" s="1570"/>
      <c r="P35" s="1570"/>
      <c r="Q35" s="1570"/>
      <c r="R35" s="1570"/>
      <c r="S35" s="1570"/>
      <c r="T35" s="1570"/>
      <c r="U35" s="1570"/>
      <c r="V35" s="1570"/>
      <c r="W35" s="1430">
        <v>5511</v>
      </c>
      <c r="X35" s="413"/>
      <c r="Y35" s="313"/>
      <c r="Z35" s="313"/>
      <c r="AA35" s="313"/>
      <c r="AB35" s="313"/>
      <c r="AC35" s="313" t="s">
        <v>305</v>
      </c>
      <c r="AD35" s="1249" t="s">
        <v>219</v>
      </c>
      <c r="AE35" s="1249"/>
      <c r="AF35" s="1249"/>
      <c r="AG35" s="314" t="s">
        <v>484</v>
      </c>
      <c r="AH35" s="314"/>
      <c r="AI35" s="314"/>
      <c r="AJ35" s="314"/>
      <c r="AK35" s="314"/>
      <c r="AL35" s="314"/>
      <c r="AM35" s="314"/>
      <c r="AN35" s="1252">
        <v>638157</v>
      </c>
      <c r="AO35" s="1213"/>
      <c r="AP35" s="1213"/>
      <c r="AQ35" s="1213"/>
      <c r="AR35" s="1213"/>
      <c r="AS35" s="1213"/>
      <c r="AT35" s="1213"/>
      <c r="AU35" s="1213"/>
      <c r="AV35" s="1213"/>
      <c r="AW35" s="1213"/>
      <c r="AX35" s="1213"/>
      <c r="AY35" s="1213"/>
      <c r="AZ35" s="1211" t="s">
        <v>128</v>
      </c>
      <c r="BA35" s="1212"/>
      <c r="BB35" s="1213">
        <v>187</v>
      </c>
      <c r="BC35" s="1213"/>
      <c r="BD35" s="1213"/>
      <c r="BE35" s="1213"/>
      <c r="BF35" s="1213"/>
      <c r="BG35" s="1213"/>
      <c r="BH35" s="1213"/>
      <c r="BI35" s="1213"/>
      <c r="BJ35" s="1213"/>
      <c r="BK35" s="1216" t="s">
        <v>129</v>
      </c>
      <c r="BL35" s="1216"/>
      <c r="BM35" s="1238">
        <v>8724973</v>
      </c>
      <c r="BN35" s="1213"/>
      <c r="BO35" s="1213"/>
      <c r="BP35" s="1213"/>
      <c r="BQ35" s="1213"/>
      <c r="BR35" s="1213"/>
      <c r="BS35" s="1213"/>
      <c r="BT35" s="1213"/>
      <c r="BU35" s="1213"/>
      <c r="BV35" s="1213"/>
      <c r="BW35" s="1213"/>
      <c r="BX35" s="1213"/>
      <c r="BY35" s="1213"/>
      <c r="BZ35" s="1238"/>
      <c r="CA35" s="1213"/>
      <c r="CB35" s="1213"/>
      <c r="CC35" s="1213"/>
      <c r="CD35" s="1213"/>
      <c r="CE35" s="1213"/>
      <c r="CF35" s="1213"/>
      <c r="CG35" s="1213"/>
      <c r="CH35" s="1213"/>
      <c r="CI35" s="1213"/>
      <c r="CJ35" s="1213"/>
      <c r="CK35" s="1213"/>
      <c r="CL35" s="1213"/>
      <c r="CM35" s="1213"/>
      <c r="CN35" s="1213"/>
      <c r="CO35" s="1213"/>
      <c r="CP35" s="1211" t="s">
        <v>128</v>
      </c>
      <c r="CQ35" s="1212"/>
      <c r="CR35" s="1213">
        <f>8825453</f>
        <v>8825453</v>
      </c>
      <c r="CS35" s="1213"/>
      <c r="CT35" s="1213"/>
      <c r="CU35" s="1213"/>
      <c r="CV35" s="1213"/>
      <c r="CW35" s="1213"/>
      <c r="CX35" s="1213"/>
      <c r="CY35" s="1213"/>
      <c r="CZ35" s="1213"/>
      <c r="DA35" s="1213"/>
      <c r="DB35" s="1213"/>
      <c r="DC35" s="1216" t="s">
        <v>129</v>
      </c>
      <c r="DD35" s="1216"/>
      <c r="DE35" s="1211" t="s">
        <v>128</v>
      </c>
      <c r="DF35" s="1212"/>
      <c r="DG35" s="1213"/>
      <c r="DH35" s="1213"/>
      <c r="DI35" s="1213"/>
      <c r="DJ35" s="1213"/>
      <c r="DK35" s="1213"/>
      <c r="DL35" s="1213"/>
      <c r="DM35" s="1213"/>
      <c r="DN35" s="1213"/>
      <c r="DO35" s="1213"/>
      <c r="DP35" s="1213"/>
      <c r="DQ35" s="1213"/>
      <c r="DR35" s="1213"/>
      <c r="DS35" s="1213"/>
      <c r="DT35" s="1216" t="s">
        <v>129</v>
      </c>
      <c r="DU35" s="1216"/>
      <c r="DV35" s="1238"/>
      <c r="DW35" s="1213"/>
      <c r="DX35" s="1213"/>
      <c r="DY35" s="1213"/>
      <c r="DZ35" s="1213"/>
      <c r="EA35" s="1213"/>
      <c r="EB35" s="1213"/>
      <c r="EC35" s="1213"/>
      <c r="ED35" s="1213"/>
      <c r="EE35" s="1213"/>
      <c r="EF35" s="1213"/>
      <c r="EG35" s="1213"/>
      <c r="EH35" s="1238"/>
      <c r="EI35" s="1213"/>
      <c r="EJ35" s="1213"/>
      <c r="EK35" s="1213"/>
      <c r="EL35" s="1213"/>
      <c r="EM35" s="1213"/>
      <c r="EN35" s="1213"/>
      <c r="EO35" s="1213"/>
      <c r="EP35" s="1213"/>
      <c r="EQ35" s="1213"/>
      <c r="ER35" s="1213"/>
      <c r="ES35" s="1213"/>
      <c r="ET35" s="1238"/>
      <c r="EU35" s="1213"/>
      <c r="EV35" s="1213"/>
      <c r="EW35" s="1213"/>
      <c r="EX35" s="1213"/>
      <c r="EY35" s="1213"/>
      <c r="EZ35" s="1213"/>
      <c r="FA35" s="1213"/>
      <c r="FB35" s="1213"/>
      <c r="FC35" s="1213"/>
      <c r="FD35" s="1213"/>
      <c r="FE35" s="1213"/>
      <c r="FF35" s="1239"/>
      <c r="FG35" s="1238"/>
      <c r="FH35" s="1213"/>
      <c r="FI35" s="1213"/>
      <c r="FJ35" s="1213"/>
      <c r="FK35" s="1213"/>
      <c r="FL35" s="1213"/>
      <c r="FM35" s="1213"/>
      <c r="FN35" s="1213"/>
      <c r="FO35" s="1213"/>
      <c r="FP35" s="1213"/>
      <c r="FQ35" s="1213"/>
      <c r="FR35" s="1213"/>
      <c r="FS35" s="1213"/>
      <c r="FT35" s="1238">
        <f>+AN35-BB35+BM35+BZ35-CR35-DG35+ET35+GH35</f>
        <v>537677</v>
      </c>
      <c r="FU35" s="1213"/>
      <c r="FV35" s="1213"/>
      <c r="FW35" s="1213"/>
      <c r="FX35" s="1213"/>
      <c r="FY35" s="1213"/>
      <c r="FZ35" s="1213"/>
      <c r="GA35" s="1213"/>
      <c r="GB35" s="1213"/>
      <c r="GC35" s="1213"/>
      <c r="GD35" s="1213"/>
      <c r="GE35" s="1213"/>
      <c r="GF35" s="1211" t="s">
        <v>128</v>
      </c>
      <c r="GG35" s="1212"/>
      <c r="GH35" s="1213">
        <f>+BB35-DV35+FG35-EH35</f>
        <v>187</v>
      </c>
      <c r="GI35" s="1213"/>
      <c r="GJ35" s="1213"/>
      <c r="GK35" s="1213"/>
      <c r="GL35" s="1213"/>
      <c r="GM35" s="1213"/>
      <c r="GN35" s="1213"/>
      <c r="GO35" s="1213"/>
      <c r="GP35" s="1213"/>
      <c r="GQ35" s="1216" t="s">
        <v>129</v>
      </c>
      <c r="GR35" s="1223"/>
    </row>
    <row r="36" spans="1:200" ht="6" customHeight="1" hidden="1">
      <c r="A36" s="316"/>
      <c r="B36" s="1570"/>
      <c r="C36" s="1570"/>
      <c r="D36" s="1570"/>
      <c r="E36" s="1570"/>
      <c r="F36" s="1570"/>
      <c r="G36" s="1570"/>
      <c r="H36" s="1570"/>
      <c r="I36" s="1570"/>
      <c r="J36" s="1570"/>
      <c r="K36" s="1570"/>
      <c r="L36" s="1570"/>
      <c r="M36" s="1570"/>
      <c r="N36" s="1570"/>
      <c r="O36" s="1570"/>
      <c r="P36" s="1570"/>
      <c r="Q36" s="1570"/>
      <c r="R36" s="1570"/>
      <c r="S36" s="1570"/>
      <c r="T36" s="1570"/>
      <c r="U36" s="1570"/>
      <c r="V36" s="1570"/>
      <c r="W36" s="1427"/>
      <c r="X36" s="1382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3"/>
      <c r="AI36" s="1383"/>
      <c r="AJ36" s="1383"/>
      <c r="AK36" s="1383"/>
      <c r="AL36" s="1383"/>
      <c r="AM36" s="1383"/>
      <c r="AN36" s="1207"/>
      <c r="AO36" s="1208"/>
      <c r="AP36" s="1208"/>
      <c r="AQ36" s="1208"/>
      <c r="AR36" s="1208"/>
      <c r="AS36" s="1208"/>
      <c r="AT36" s="1208"/>
      <c r="AU36" s="1208"/>
      <c r="AV36" s="1208"/>
      <c r="AW36" s="1208"/>
      <c r="AX36" s="1208"/>
      <c r="AY36" s="1208"/>
      <c r="AZ36" s="1253"/>
      <c r="BA36" s="1254"/>
      <c r="BB36" s="1208"/>
      <c r="BC36" s="1208"/>
      <c r="BD36" s="1208"/>
      <c r="BE36" s="1208"/>
      <c r="BF36" s="1208"/>
      <c r="BG36" s="1208"/>
      <c r="BH36" s="1208"/>
      <c r="BI36" s="1208"/>
      <c r="BJ36" s="1208"/>
      <c r="BK36" s="1255"/>
      <c r="BL36" s="1255"/>
      <c r="BM36" s="1220"/>
      <c r="BN36" s="1208"/>
      <c r="BO36" s="1208"/>
      <c r="BP36" s="1208"/>
      <c r="BQ36" s="1208"/>
      <c r="BR36" s="1208"/>
      <c r="BS36" s="1208"/>
      <c r="BT36" s="1208"/>
      <c r="BU36" s="1208"/>
      <c r="BV36" s="1208"/>
      <c r="BW36" s="1208"/>
      <c r="BX36" s="1208"/>
      <c r="BY36" s="1208"/>
      <c r="BZ36" s="1220"/>
      <c r="CA36" s="1208"/>
      <c r="CB36" s="1208"/>
      <c r="CC36" s="1208"/>
      <c r="CD36" s="1208"/>
      <c r="CE36" s="1208"/>
      <c r="CF36" s="1208"/>
      <c r="CG36" s="1208"/>
      <c r="CH36" s="1208"/>
      <c r="CI36" s="1208"/>
      <c r="CJ36" s="1208"/>
      <c r="CK36" s="1208"/>
      <c r="CL36" s="1208"/>
      <c r="CM36" s="1208"/>
      <c r="CN36" s="1208"/>
      <c r="CO36" s="1208"/>
      <c r="CP36" s="1253"/>
      <c r="CQ36" s="1254"/>
      <c r="CR36" s="1208"/>
      <c r="CS36" s="1208"/>
      <c r="CT36" s="1208"/>
      <c r="CU36" s="1208"/>
      <c r="CV36" s="1208"/>
      <c r="CW36" s="1208"/>
      <c r="CX36" s="1208"/>
      <c r="CY36" s="1208"/>
      <c r="CZ36" s="1208"/>
      <c r="DA36" s="1208"/>
      <c r="DB36" s="1208"/>
      <c r="DC36" s="1255"/>
      <c r="DD36" s="1255"/>
      <c r="DE36" s="1253"/>
      <c r="DF36" s="1254"/>
      <c r="DG36" s="1208"/>
      <c r="DH36" s="1208"/>
      <c r="DI36" s="1208"/>
      <c r="DJ36" s="1208"/>
      <c r="DK36" s="1208"/>
      <c r="DL36" s="1208"/>
      <c r="DM36" s="1208"/>
      <c r="DN36" s="1208"/>
      <c r="DO36" s="1208"/>
      <c r="DP36" s="1208"/>
      <c r="DQ36" s="1208"/>
      <c r="DR36" s="1208"/>
      <c r="DS36" s="1208"/>
      <c r="DT36" s="1255"/>
      <c r="DU36" s="1255"/>
      <c r="DV36" s="1220"/>
      <c r="DW36" s="1208"/>
      <c r="DX36" s="1208"/>
      <c r="DY36" s="1208"/>
      <c r="DZ36" s="1208"/>
      <c r="EA36" s="1208"/>
      <c r="EB36" s="1208"/>
      <c r="EC36" s="1208"/>
      <c r="ED36" s="1208"/>
      <c r="EE36" s="1208"/>
      <c r="EF36" s="1208"/>
      <c r="EG36" s="1208"/>
      <c r="EH36" s="1220"/>
      <c r="EI36" s="1208"/>
      <c r="EJ36" s="1208"/>
      <c r="EK36" s="1208"/>
      <c r="EL36" s="1208"/>
      <c r="EM36" s="1208"/>
      <c r="EN36" s="1208"/>
      <c r="EO36" s="1208"/>
      <c r="EP36" s="1208"/>
      <c r="EQ36" s="1208"/>
      <c r="ER36" s="1208"/>
      <c r="ES36" s="1208"/>
      <c r="ET36" s="1220"/>
      <c r="EU36" s="1208"/>
      <c r="EV36" s="1208"/>
      <c r="EW36" s="1208"/>
      <c r="EX36" s="1208"/>
      <c r="EY36" s="1208"/>
      <c r="EZ36" s="1208"/>
      <c r="FA36" s="1208"/>
      <c r="FB36" s="1208"/>
      <c r="FC36" s="1208"/>
      <c r="FD36" s="1208"/>
      <c r="FE36" s="1208"/>
      <c r="FF36" s="1221"/>
      <c r="FG36" s="1220"/>
      <c r="FH36" s="1208"/>
      <c r="FI36" s="1208"/>
      <c r="FJ36" s="1208"/>
      <c r="FK36" s="1208"/>
      <c r="FL36" s="1208"/>
      <c r="FM36" s="1208"/>
      <c r="FN36" s="1208"/>
      <c r="FO36" s="1208"/>
      <c r="FP36" s="1208"/>
      <c r="FQ36" s="1208"/>
      <c r="FR36" s="1208"/>
      <c r="FS36" s="1208"/>
      <c r="FT36" s="1220"/>
      <c r="FU36" s="1208"/>
      <c r="FV36" s="1208"/>
      <c r="FW36" s="1208"/>
      <c r="FX36" s="1208"/>
      <c r="FY36" s="1208"/>
      <c r="FZ36" s="1208"/>
      <c r="GA36" s="1208"/>
      <c r="GB36" s="1208"/>
      <c r="GC36" s="1208"/>
      <c r="GD36" s="1208"/>
      <c r="GE36" s="1208"/>
      <c r="GF36" s="1253"/>
      <c r="GG36" s="1254"/>
      <c r="GH36" s="1208"/>
      <c r="GI36" s="1208"/>
      <c r="GJ36" s="1208"/>
      <c r="GK36" s="1208"/>
      <c r="GL36" s="1208"/>
      <c r="GM36" s="1208"/>
      <c r="GN36" s="1208"/>
      <c r="GO36" s="1208"/>
      <c r="GP36" s="1208"/>
      <c r="GQ36" s="1255"/>
      <c r="GR36" s="1257"/>
    </row>
    <row r="37" spans="1:200" ht="12.75">
      <c r="A37" s="316"/>
      <c r="B37" s="1570"/>
      <c r="C37" s="1570"/>
      <c r="D37" s="1570"/>
      <c r="E37" s="1570"/>
      <c r="F37" s="1570"/>
      <c r="G37" s="1570"/>
      <c r="H37" s="1570"/>
      <c r="I37" s="1570"/>
      <c r="J37" s="1570"/>
      <c r="K37" s="1570"/>
      <c r="L37" s="1570"/>
      <c r="M37" s="1570"/>
      <c r="N37" s="1570"/>
      <c r="O37" s="1570"/>
      <c r="P37" s="1570"/>
      <c r="Q37" s="1570"/>
      <c r="R37" s="1570"/>
      <c r="S37" s="1570"/>
      <c r="T37" s="1570"/>
      <c r="U37" s="1570"/>
      <c r="V37" s="1570"/>
      <c r="W37" s="1426">
        <v>5531</v>
      </c>
      <c r="X37" s="413"/>
      <c r="Y37" s="313"/>
      <c r="Z37" s="313"/>
      <c r="AA37" s="313"/>
      <c r="AB37" s="313"/>
      <c r="AC37" s="334" t="s">
        <v>305</v>
      </c>
      <c r="AD37" s="1203" t="s">
        <v>296</v>
      </c>
      <c r="AE37" s="1203"/>
      <c r="AF37" s="1203"/>
      <c r="AG37" s="314" t="s">
        <v>485</v>
      </c>
      <c r="AH37" s="314"/>
      <c r="AI37" s="314"/>
      <c r="AJ37" s="314"/>
      <c r="AK37" s="314"/>
      <c r="AL37" s="314"/>
      <c r="AM37" s="314"/>
      <c r="AN37" s="1252">
        <v>146321</v>
      </c>
      <c r="AO37" s="1213"/>
      <c r="AP37" s="1213"/>
      <c r="AQ37" s="1213"/>
      <c r="AR37" s="1213"/>
      <c r="AS37" s="1213"/>
      <c r="AT37" s="1213"/>
      <c r="AU37" s="1213"/>
      <c r="AV37" s="1213"/>
      <c r="AW37" s="1213"/>
      <c r="AX37" s="1213"/>
      <c r="AY37" s="1239"/>
      <c r="AZ37" s="1212" t="s">
        <v>128</v>
      </c>
      <c r="BA37" s="1212"/>
      <c r="BB37" s="1213"/>
      <c r="BC37" s="1213"/>
      <c r="BD37" s="1213"/>
      <c r="BE37" s="1213"/>
      <c r="BF37" s="1213"/>
      <c r="BG37" s="1213"/>
      <c r="BH37" s="1213"/>
      <c r="BI37" s="1213"/>
      <c r="BJ37" s="1213"/>
      <c r="BK37" s="1216" t="s">
        <v>129</v>
      </c>
      <c r="BL37" s="1216"/>
      <c r="BM37" s="1389">
        <v>7337650</v>
      </c>
      <c r="BN37" s="1389"/>
      <c r="BO37" s="1389"/>
      <c r="BP37" s="1389"/>
      <c r="BQ37" s="1389"/>
      <c r="BR37" s="1389"/>
      <c r="BS37" s="1389"/>
      <c r="BT37" s="1389"/>
      <c r="BU37" s="1389"/>
      <c r="BV37" s="1389"/>
      <c r="BW37" s="1389"/>
      <c r="BX37" s="1389"/>
      <c r="BY37" s="1389"/>
      <c r="BZ37" s="1389"/>
      <c r="CA37" s="1389"/>
      <c r="CB37" s="1389"/>
      <c r="CC37" s="1389"/>
      <c r="CD37" s="1389"/>
      <c r="CE37" s="1389"/>
      <c r="CF37" s="1389"/>
      <c r="CG37" s="1389"/>
      <c r="CH37" s="1389"/>
      <c r="CI37" s="1389"/>
      <c r="CJ37" s="1389"/>
      <c r="CK37" s="1389"/>
      <c r="CL37" s="1389"/>
      <c r="CM37" s="1389"/>
      <c r="CN37" s="1389"/>
      <c r="CO37" s="1389"/>
      <c r="CP37" s="1212" t="s">
        <v>128</v>
      </c>
      <c r="CQ37" s="1212"/>
      <c r="CR37" s="1213">
        <v>6846001</v>
      </c>
      <c r="CS37" s="1213"/>
      <c r="CT37" s="1213"/>
      <c r="CU37" s="1213"/>
      <c r="CV37" s="1213"/>
      <c r="CW37" s="1213"/>
      <c r="CX37" s="1213"/>
      <c r="CY37" s="1213"/>
      <c r="CZ37" s="1213"/>
      <c r="DA37" s="1213"/>
      <c r="DB37" s="1213"/>
      <c r="DC37" s="1216" t="s">
        <v>129</v>
      </c>
      <c r="DD37" s="1216"/>
      <c r="DE37" s="1211" t="s">
        <v>128</v>
      </c>
      <c r="DF37" s="1212"/>
      <c r="DG37" s="1213"/>
      <c r="DH37" s="1213"/>
      <c r="DI37" s="1213"/>
      <c r="DJ37" s="1213"/>
      <c r="DK37" s="1213"/>
      <c r="DL37" s="1213"/>
      <c r="DM37" s="1213"/>
      <c r="DN37" s="1213"/>
      <c r="DO37" s="1213"/>
      <c r="DP37" s="1213"/>
      <c r="DQ37" s="1213"/>
      <c r="DR37" s="1213"/>
      <c r="DS37" s="1213"/>
      <c r="DT37" s="1216" t="s">
        <v>129</v>
      </c>
      <c r="DU37" s="1217"/>
      <c r="DV37" s="1389">
        <v>187</v>
      </c>
      <c r="DW37" s="1389"/>
      <c r="DX37" s="1389"/>
      <c r="DY37" s="1389"/>
      <c r="DZ37" s="1389"/>
      <c r="EA37" s="1389"/>
      <c r="EB37" s="1389"/>
      <c r="EC37" s="1389"/>
      <c r="ED37" s="1389"/>
      <c r="EE37" s="1389"/>
      <c r="EF37" s="1389"/>
      <c r="EG37" s="1389"/>
      <c r="EH37" s="1389"/>
      <c r="EI37" s="1389"/>
      <c r="EJ37" s="1389"/>
      <c r="EK37" s="1389"/>
      <c r="EL37" s="1389"/>
      <c r="EM37" s="1389"/>
      <c r="EN37" s="1389"/>
      <c r="EO37" s="1389"/>
      <c r="EP37" s="1389"/>
      <c r="EQ37" s="1389"/>
      <c r="ER37" s="1389"/>
      <c r="ES37" s="1389"/>
      <c r="ET37" s="1238"/>
      <c r="EU37" s="1213"/>
      <c r="EV37" s="1213"/>
      <c r="EW37" s="1213"/>
      <c r="EX37" s="1213"/>
      <c r="EY37" s="1213"/>
      <c r="EZ37" s="1213"/>
      <c r="FA37" s="1213"/>
      <c r="FB37" s="1213"/>
      <c r="FC37" s="1213"/>
      <c r="FD37" s="1213"/>
      <c r="FE37" s="1213"/>
      <c r="FF37" s="1239"/>
      <c r="FG37" s="1389">
        <v>374</v>
      </c>
      <c r="FH37" s="1389"/>
      <c r="FI37" s="1389"/>
      <c r="FJ37" s="1389"/>
      <c r="FK37" s="1389"/>
      <c r="FL37" s="1389"/>
      <c r="FM37" s="1389"/>
      <c r="FN37" s="1389"/>
      <c r="FO37" s="1389"/>
      <c r="FP37" s="1389"/>
      <c r="FQ37" s="1389"/>
      <c r="FR37" s="1389"/>
      <c r="FS37" s="1389"/>
      <c r="FT37" s="1389">
        <f>+AN37-BB37+BM37+BZ37-CR37-DG37+ET37+GH37</f>
        <v>638157</v>
      </c>
      <c r="FU37" s="1389"/>
      <c r="FV37" s="1389"/>
      <c r="FW37" s="1389"/>
      <c r="FX37" s="1389"/>
      <c r="FY37" s="1389"/>
      <c r="FZ37" s="1389"/>
      <c r="GA37" s="1389"/>
      <c r="GB37" s="1389"/>
      <c r="GC37" s="1389"/>
      <c r="GD37" s="1389"/>
      <c r="GE37" s="1389"/>
      <c r="GF37" s="1212" t="s">
        <v>128</v>
      </c>
      <c r="GG37" s="1212"/>
      <c r="GH37" s="1213">
        <f>+BB37-DV37+FG37-EH37</f>
        <v>187</v>
      </c>
      <c r="GI37" s="1213"/>
      <c r="GJ37" s="1213"/>
      <c r="GK37" s="1213"/>
      <c r="GL37" s="1213"/>
      <c r="GM37" s="1213"/>
      <c r="GN37" s="1213"/>
      <c r="GO37" s="1213"/>
      <c r="GP37" s="1213"/>
      <c r="GQ37" s="1216" t="s">
        <v>129</v>
      </c>
      <c r="GR37" s="1223"/>
    </row>
    <row r="38" spans="1:200" ht="6" customHeight="1" hidden="1">
      <c r="A38" s="336"/>
      <c r="B38" s="1574"/>
      <c r="C38" s="1574"/>
      <c r="D38" s="1574"/>
      <c r="E38" s="1574"/>
      <c r="F38" s="1574"/>
      <c r="G38" s="1574"/>
      <c r="H38" s="1574"/>
      <c r="I38" s="1574"/>
      <c r="J38" s="1574"/>
      <c r="K38" s="1574"/>
      <c r="L38" s="1574"/>
      <c r="M38" s="1574"/>
      <c r="N38" s="1574"/>
      <c r="O38" s="1574"/>
      <c r="P38" s="1574"/>
      <c r="Q38" s="1574"/>
      <c r="R38" s="1574"/>
      <c r="S38" s="1574"/>
      <c r="T38" s="1574"/>
      <c r="U38" s="1574"/>
      <c r="V38" s="1574"/>
      <c r="W38" s="1427"/>
      <c r="X38" s="1295"/>
      <c r="Y38" s="1293"/>
      <c r="Z38" s="1293"/>
      <c r="AA38" s="1293"/>
      <c r="AB38" s="1293"/>
      <c r="AC38" s="1293"/>
      <c r="AD38" s="1293"/>
      <c r="AE38" s="1293"/>
      <c r="AF38" s="1293"/>
      <c r="AG38" s="1293"/>
      <c r="AH38" s="1293"/>
      <c r="AI38" s="1293"/>
      <c r="AJ38" s="1293"/>
      <c r="AK38" s="1293"/>
      <c r="AL38" s="1293"/>
      <c r="AM38" s="1293"/>
      <c r="AN38" s="1207"/>
      <c r="AO38" s="1208"/>
      <c r="AP38" s="1208"/>
      <c r="AQ38" s="1208"/>
      <c r="AR38" s="1208"/>
      <c r="AS38" s="1208"/>
      <c r="AT38" s="1208"/>
      <c r="AU38" s="1208"/>
      <c r="AV38" s="1208"/>
      <c r="AW38" s="1208"/>
      <c r="AX38" s="1208"/>
      <c r="AY38" s="1221"/>
      <c r="AZ38" s="1254"/>
      <c r="BA38" s="1254"/>
      <c r="BB38" s="1208"/>
      <c r="BC38" s="1208"/>
      <c r="BD38" s="1208"/>
      <c r="BE38" s="1208"/>
      <c r="BF38" s="1208"/>
      <c r="BG38" s="1208"/>
      <c r="BH38" s="1208"/>
      <c r="BI38" s="1208"/>
      <c r="BJ38" s="1208"/>
      <c r="BK38" s="1255"/>
      <c r="BL38" s="1255"/>
      <c r="BM38" s="1386"/>
      <c r="BN38" s="1386"/>
      <c r="BO38" s="1386"/>
      <c r="BP38" s="1386"/>
      <c r="BQ38" s="1386"/>
      <c r="BR38" s="1386"/>
      <c r="BS38" s="1386"/>
      <c r="BT38" s="1386"/>
      <c r="BU38" s="1386"/>
      <c r="BV38" s="1386"/>
      <c r="BW38" s="1386"/>
      <c r="BX38" s="1386"/>
      <c r="BY38" s="1386"/>
      <c r="BZ38" s="1386"/>
      <c r="CA38" s="1386"/>
      <c r="CB38" s="1386"/>
      <c r="CC38" s="1386"/>
      <c r="CD38" s="1386"/>
      <c r="CE38" s="1386"/>
      <c r="CF38" s="1386"/>
      <c r="CG38" s="1386"/>
      <c r="CH38" s="1386"/>
      <c r="CI38" s="1386"/>
      <c r="CJ38" s="1386"/>
      <c r="CK38" s="1386"/>
      <c r="CL38" s="1386"/>
      <c r="CM38" s="1386"/>
      <c r="CN38" s="1386"/>
      <c r="CO38" s="1386"/>
      <c r="CP38" s="1254"/>
      <c r="CQ38" s="1254"/>
      <c r="CR38" s="1208"/>
      <c r="CS38" s="1208"/>
      <c r="CT38" s="1208"/>
      <c r="CU38" s="1208"/>
      <c r="CV38" s="1208"/>
      <c r="CW38" s="1208"/>
      <c r="CX38" s="1208"/>
      <c r="CY38" s="1208"/>
      <c r="CZ38" s="1208"/>
      <c r="DA38" s="1208"/>
      <c r="DB38" s="1208"/>
      <c r="DC38" s="1255"/>
      <c r="DD38" s="1255"/>
      <c r="DE38" s="1253"/>
      <c r="DF38" s="1254"/>
      <c r="DG38" s="1208"/>
      <c r="DH38" s="1208"/>
      <c r="DI38" s="1208"/>
      <c r="DJ38" s="1208"/>
      <c r="DK38" s="1208"/>
      <c r="DL38" s="1208"/>
      <c r="DM38" s="1208"/>
      <c r="DN38" s="1208"/>
      <c r="DO38" s="1208"/>
      <c r="DP38" s="1208"/>
      <c r="DQ38" s="1208"/>
      <c r="DR38" s="1208"/>
      <c r="DS38" s="1208"/>
      <c r="DT38" s="1255"/>
      <c r="DU38" s="1256"/>
      <c r="DV38" s="1386"/>
      <c r="DW38" s="1386"/>
      <c r="DX38" s="1386"/>
      <c r="DY38" s="1386"/>
      <c r="DZ38" s="1386"/>
      <c r="EA38" s="1386"/>
      <c r="EB38" s="1386"/>
      <c r="EC38" s="1386"/>
      <c r="ED38" s="1386"/>
      <c r="EE38" s="1386"/>
      <c r="EF38" s="1386"/>
      <c r="EG38" s="1386"/>
      <c r="EH38" s="1386"/>
      <c r="EI38" s="1386"/>
      <c r="EJ38" s="1386"/>
      <c r="EK38" s="1386"/>
      <c r="EL38" s="1386"/>
      <c r="EM38" s="1386"/>
      <c r="EN38" s="1386"/>
      <c r="EO38" s="1386"/>
      <c r="EP38" s="1386"/>
      <c r="EQ38" s="1386"/>
      <c r="ER38" s="1386"/>
      <c r="ES38" s="1386"/>
      <c r="ET38" s="1220"/>
      <c r="EU38" s="1208"/>
      <c r="EV38" s="1208"/>
      <c r="EW38" s="1208"/>
      <c r="EX38" s="1208"/>
      <c r="EY38" s="1208"/>
      <c r="EZ38" s="1208"/>
      <c r="FA38" s="1208"/>
      <c r="FB38" s="1208"/>
      <c r="FC38" s="1208"/>
      <c r="FD38" s="1208"/>
      <c r="FE38" s="1208"/>
      <c r="FF38" s="1221"/>
      <c r="FG38" s="1386"/>
      <c r="FH38" s="1386"/>
      <c r="FI38" s="1386"/>
      <c r="FJ38" s="1386"/>
      <c r="FK38" s="1386"/>
      <c r="FL38" s="1386"/>
      <c r="FM38" s="1386"/>
      <c r="FN38" s="1386"/>
      <c r="FO38" s="1386"/>
      <c r="FP38" s="1386"/>
      <c r="FQ38" s="1386"/>
      <c r="FR38" s="1386"/>
      <c r="FS38" s="1386"/>
      <c r="FT38" s="1386"/>
      <c r="FU38" s="1386"/>
      <c r="FV38" s="1386"/>
      <c r="FW38" s="1386"/>
      <c r="FX38" s="1386"/>
      <c r="FY38" s="1386"/>
      <c r="FZ38" s="1386"/>
      <c r="GA38" s="1386"/>
      <c r="GB38" s="1386"/>
      <c r="GC38" s="1386"/>
      <c r="GD38" s="1386"/>
      <c r="GE38" s="1386"/>
      <c r="GF38" s="1254"/>
      <c r="GG38" s="1254"/>
      <c r="GH38" s="1208"/>
      <c r="GI38" s="1208"/>
      <c r="GJ38" s="1208"/>
      <c r="GK38" s="1208"/>
      <c r="GL38" s="1208"/>
      <c r="GM38" s="1208"/>
      <c r="GN38" s="1208"/>
      <c r="GO38" s="1208"/>
      <c r="GP38" s="1208"/>
      <c r="GQ38" s="1255"/>
      <c r="GR38" s="1257"/>
    </row>
    <row r="39" spans="1:200" ht="12.75" customHeight="1">
      <c r="A39" s="316"/>
      <c r="B39" s="1569" t="s">
        <v>624</v>
      </c>
      <c r="C39" s="1569"/>
      <c r="D39" s="1569"/>
      <c r="E39" s="1569"/>
      <c r="F39" s="1569"/>
      <c r="G39" s="1569"/>
      <c r="H39" s="1569"/>
      <c r="I39" s="1569"/>
      <c r="J39" s="1569"/>
      <c r="K39" s="1569"/>
      <c r="L39" s="1569"/>
      <c r="M39" s="1569"/>
      <c r="N39" s="1569"/>
      <c r="O39" s="1569"/>
      <c r="P39" s="1569"/>
      <c r="Q39" s="1569"/>
      <c r="R39" s="1569"/>
      <c r="S39" s="1569"/>
      <c r="T39" s="1569"/>
      <c r="U39" s="1569"/>
      <c r="V39" s="1569"/>
      <c r="W39" s="1426">
        <v>5512</v>
      </c>
      <c r="X39" s="332"/>
      <c r="Y39" s="320"/>
      <c r="Z39" s="320"/>
      <c r="AA39" s="320"/>
      <c r="AB39" s="320"/>
      <c r="AC39" s="356" t="s">
        <v>305</v>
      </c>
      <c r="AD39" s="1228" t="s">
        <v>219</v>
      </c>
      <c r="AE39" s="1228"/>
      <c r="AF39" s="1228"/>
      <c r="AG39" s="321" t="s">
        <v>484</v>
      </c>
      <c r="AH39" s="321"/>
      <c r="AI39" s="321"/>
      <c r="AJ39" s="321"/>
      <c r="AK39" s="321"/>
      <c r="AL39" s="321"/>
      <c r="AM39" s="321"/>
      <c r="AN39" s="1230">
        <v>0</v>
      </c>
      <c r="AO39" s="1231"/>
      <c r="AP39" s="1231"/>
      <c r="AQ39" s="1231"/>
      <c r="AR39" s="1231"/>
      <c r="AS39" s="1231"/>
      <c r="AT39" s="1231"/>
      <c r="AU39" s="1231"/>
      <c r="AV39" s="1231"/>
      <c r="AW39" s="1231"/>
      <c r="AX39" s="1231"/>
      <c r="AY39" s="1232"/>
      <c r="AZ39" s="1234" t="s">
        <v>128</v>
      </c>
      <c r="BA39" s="1234"/>
      <c r="BB39" s="1231"/>
      <c r="BC39" s="1231"/>
      <c r="BD39" s="1231"/>
      <c r="BE39" s="1231"/>
      <c r="BF39" s="1231"/>
      <c r="BG39" s="1231"/>
      <c r="BH39" s="1231"/>
      <c r="BI39" s="1231"/>
      <c r="BJ39" s="1231"/>
      <c r="BK39" s="1235" t="s">
        <v>129</v>
      </c>
      <c r="BL39" s="1235"/>
      <c r="BM39" s="1388"/>
      <c r="BN39" s="1388"/>
      <c r="BO39" s="1388"/>
      <c r="BP39" s="1388"/>
      <c r="BQ39" s="1388"/>
      <c r="BR39" s="1388"/>
      <c r="BS39" s="1388"/>
      <c r="BT39" s="1388"/>
      <c r="BU39" s="1388"/>
      <c r="BV39" s="1388"/>
      <c r="BW39" s="1388"/>
      <c r="BX39" s="1388"/>
      <c r="BY39" s="1388"/>
      <c r="BZ39" s="1388"/>
      <c r="CA39" s="1388"/>
      <c r="CB39" s="1388"/>
      <c r="CC39" s="1388"/>
      <c r="CD39" s="1388"/>
      <c r="CE39" s="1388"/>
      <c r="CF39" s="1388"/>
      <c r="CG39" s="1388"/>
      <c r="CH39" s="1388"/>
      <c r="CI39" s="1388"/>
      <c r="CJ39" s="1388"/>
      <c r="CK39" s="1388"/>
      <c r="CL39" s="1388"/>
      <c r="CM39" s="1388"/>
      <c r="CN39" s="1388"/>
      <c r="CO39" s="1388"/>
      <c r="CP39" s="1234" t="s">
        <v>128</v>
      </c>
      <c r="CQ39" s="1234"/>
      <c r="CR39" s="1231"/>
      <c r="CS39" s="1231"/>
      <c r="CT39" s="1231"/>
      <c r="CU39" s="1231"/>
      <c r="CV39" s="1231"/>
      <c r="CW39" s="1231"/>
      <c r="CX39" s="1231"/>
      <c r="CY39" s="1231"/>
      <c r="CZ39" s="1231"/>
      <c r="DA39" s="1231"/>
      <c r="DB39" s="1231"/>
      <c r="DC39" s="1235" t="s">
        <v>129</v>
      </c>
      <c r="DD39" s="1235"/>
      <c r="DE39" s="1233" t="s">
        <v>128</v>
      </c>
      <c r="DF39" s="1234"/>
      <c r="DG39" s="1231"/>
      <c r="DH39" s="1231"/>
      <c r="DI39" s="1231"/>
      <c r="DJ39" s="1231"/>
      <c r="DK39" s="1231"/>
      <c r="DL39" s="1231"/>
      <c r="DM39" s="1231"/>
      <c r="DN39" s="1231"/>
      <c r="DO39" s="1231"/>
      <c r="DP39" s="1231"/>
      <c r="DQ39" s="1231"/>
      <c r="DR39" s="1231"/>
      <c r="DS39" s="1231"/>
      <c r="DT39" s="1235" t="s">
        <v>129</v>
      </c>
      <c r="DU39" s="1236"/>
      <c r="DV39" s="1388"/>
      <c r="DW39" s="1388"/>
      <c r="DX39" s="1388"/>
      <c r="DY39" s="1388"/>
      <c r="DZ39" s="1388"/>
      <c r="EA39" s="1388"/>
      <c r="EB39" s="1388"/>
      <c r="EC39" s="1388"/>
      <c r="ED39" s="1388"/>
      <c r="EE39" s="1388"/>
      <c r="EF39" s="1388"/>
      <c r="EG39" s="1388"/>
      <c r="EH39" s="1388"/>
      <c r="EI39" s="1388"/>
      <c r="EJ39" s="1388"/>
      <c r="EK39" s="1388"/>
      <c r="EL39" s="1388"/>
      <c r="EM39" s="1388"/>
      <c r="EN39" s="1388"/>
      <c r="EO39" s="1388"/>
      <c r="EP39" s="1388"/>
      <c r="EQ39" s="1388"/>
      <c r="ER39" s="1388"/>
      <c r="ES39" s="1388"/>
      <c r="ET39" s="1238"/>
      <c r="EU39" s="1213"/>
      <c r="EV39" s="1213"/>
      <c r="EW39" s="1213"/>
      <c r="EX39" s="1213"/>
      <c r="EY39" s="1213"/>
      <c r="EZ39" s="1213"/>
      <c r="FA39" s="1213"/>
      <c r="FB39" s="1213"/>
      <c r="FC39" s="1213"/>
      <c r="FD39" s="1213"/>
      <c r="FE39" s="1213"/>
      <c r="FF39" s="1239"/>
      <c r="FG39" s="1389"/>
      <c r="FH39" s="1389"/>
      <c r="FI39" s="1389"/>
      <c r="FJ39" s="1389"/>
      <c r="FK39" s="1389"/>
      <c r="FL39" s="1389"/>
      <c r="FM39" s="1389"/>
      <c r="FN39" s="1389"/>
      <c r="FO39" s="1389"/>
      <c r="FP39" s="1389"/>
      <c r="FQ39" s="1389"/>
      <c r="FR39" s="1389"/>
      <c r="FS39" s="1389"/>
      <c r="FT39" s="1389">
        <f>+AN39-BB39+BM39+BZ39-CR39-DG39+ET39+GH39</f>
        <v>0</v>
      </c>
      <c r="FU39" s="1389"/>
      <c r="FV39" s="1389"/>
      <c r="FW39" s="1389"/>
      <c r="FX39" s="1389"/>
      <c r="FY39" s="1389"/>
      <c r="FZ39" s="1389"/>
      <c r="GA39" s="1389"/>
      <c r="GB39" s="1389"/>
      <c r="GC39" s="1389"/>
      <c r="GD39" s="1389"/>
      <c r="GE39" s="1389"/>
      <c r="GF39" s="1234" t="s">
        <v>128</v>
      </c>
      <c r="GG39" s="1234"/>
      <c r="GH39" s="1231">
        <f>+BB39-DV39+FG39-EH39</f>
        <v>0</v>
      </c>
      <c r="GI39" s="1231"/>
      <c r="GJ39" s="1231"/>
      <c r="GK39" s="1231"/>
      <c r="GL39" s="1231"/>
      <c r="GM39" s="1231"/>
      <c r="GN39" s="1231"/>
      <c r="GO39" s="1231"/>
      <c r="GP39" s="1231"/>
      <c r="GQ39" s="1235" t="s">
        <v>129</v>
      </c>
      <c r="GR39" s="1240"/>
    </row>
    <row r="40" spans="1:200" ht="6" customHeight="1" hidden="1">
      <c r="A40" s="316"/>
      <c r="B40" s="1570"/>
      <c r="C40" s="1570"/>
      <c r="D40" s="1570"/>
      <c r="E40" s="1570"/>
      <c r="F40" s="1570"/>
      <c r="G40" s="1570"/>
      <c r="H40" s="1570"/>
      <c r="I40" s="1570"/>
      <c r="J40" s="1570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0"/>
      <c r="V40" s="1570"/>
      <c r="W40" s="1427"/>
      <c r="X40" s="1382"/>
      <c r="Y40" s="1383"/>
      <c r="Z40" s="1383"/>
      <c r="AA40" s="1383"/>
      <c r="AB40" s="1383"/>
      <c r="AC40" s="1383"/>
      <c r="AD40" s="1383"/>
      <c r="AE40" s="1383"/>
      <c r="AF40" s="1383"/>
      <c r="AG40" s="1383"/>
      <c r="AH40" s="1383"/>
      <c r="AI40" s="1383"/>
      <c r="AJ40" s="1383"/>
      <c r="AK40" s="1383"/>
      <c r="AL40" s="1383"/>
      <c r="AM40" s="1383"/>
      <c r="AN40" s="1207"/>
      <c r="AO40" s="1208"/>
      <c r="AP40" s="1208"/>
      <c r="AQ40" s="1208"/>
      <c r="AR40" s="1208"/>
      <c r="AS40" s="1208"/>
      <c r="AT40" s="1208"/>
      <c r="AU40" s="1208"/>
      <c r="AV40" s="1208"/>
      <c r="AW40" s="1208"/>
      <c r="AX40" s="1208"/>
      <c r="AY40" s="1221"/>
      <c r="AZ40" s="1254"/>
      <c r="BA40" s="1254"/>
      <c r="BB40" s="1208"/>
      <c r="BC40" s="1208"/>
      <c r="BD40" s="1208"/>
      <c r="BE40" s="1208"/>
      <c r="BF40" s="1208"/>
      <c r="BG40" s="1208"/>
      <c r="BH40" s="1208"/>
      <c r="BI40" s="1208"/>
      <c r="BJ40" s="1208"/>
      <c r="BK40" s="1255"/>
      <c r="BL40" s="1255"/>
      <c r="BM40" s="1386"/>
      <c r="BN40" s="1386"/>
      <c r="BO40" s="1386"/>
      <c r="BP40" s="1386"/>
      <c r="BQ40" s="1386"/>
      <c r="BR40" s="1386"/>
      <c r="BS40" s="1386"/>
      <c r="BT40" s="1386"/>
      <c r="BU40" s="1386"/>
      <c r="BV40" s="1386"/>
      <c r="BW40" s="1386"/>
      <c r="BX40" s="1386"/>
      <c r="BY40" s="1386"/>
      <c r="BZ40" s="1386"/>
      <c r="CA40" s="1386"/>
      <c r="CB40" s="1386"/>
      <c r="CC40" s="1386"/>
      <c r="CD40" s="1386"/>
      <c r="CE40" s="1386"/>
      <c r="CF40" s="1386"/>
      <c r="CG40" s="1386"/>
      <c r="CH40" s="1386"/>
      <c r="CI40" s="1386"/>
      <c r="CJ40" s="1386"/>
      <c r="CK40" s="1386"/>
      <c r="CL40" s="1386"/>
      <c r="CM40" s="1386"/>
      <c r="CN40" s="1386"/>
      <c r="CO40" s="1386"/>
      <c r="CP40" s="1254"/>
      <c r="CQ40" s="1254"/>
      <c r="CR40" s="1208"/>
      <c r="CS40" s="1208"/>
      <c r="CT40" s="1208"/>
      <c r="CU40" s="1208"/>
      <c r="CV40" s="1208"/>
      <c r="CW40" s="1208"/>
      <c r="CX40" s="1208"/>
      <c r="CY40" s="1208"/>
      <c r="CZ40" s="1208"/>
      <c r="DA40" s="1208"/>
      <c r="DB40" s="1208"/>
      <c r="DC40" s="1255"/>
      <c r="DD40" s="1255"/>
      <c r="DE40" s="1253"/>
      <c r="DF40" s="1254"/>
      <c r="DG40" s="1208"/>
      <c r="DH40" s="1208"/>
      <c r="DI40" s="1208"/>
      <c r="DJ40" s="1208"/>
      <c r="DK40" s="1208"/>
      <c r="DL40" s="1208"/>
      <c r="DM40" s="1208"/>
      <c r="DN40" s="1208"/>
      <c r="DO40" s="1208"/>
      <c r="DP40" s="1208"/>
      <c r="DQ40" s="1208"/>
      <c r="DR40" s="1208"/>
      <c r="DS40" s="1208"/>
      <c r="DT40" s="1255"/>
      <c r="DU40" s="1256"/>
      <c r="DV40" s="1386"/>
      <c r="DW40" s="1386"/>
      <c r="DX40" s="1386"/>
      <c r="DY40" s="1386"/>
      <c r="DZ40" s="1386"/>
      <c r="EA40" s="1386"/>
      <c r="EB40" s="1386"/>
      <c r="EC40" s="1386"/>
      <c r="ED40" s="1386"/>
      <c r="EE40" s="1386"/>
      <c r="EF40" s="1386"/>
      <c r="EG40" s="1386"/>
      <c r="EH40" s="1386"/>
      <c r="EI40" s="1386"/>
      <c r="EJ40" s="1386"/>
      <c r="EK40" s="1386"/>
      <c r="EL40" s="1386"/>
      <c r="EM40" s="1386"/>
      <c r="EN40" s="1386"/>
      <c r="EO40" s="1386"/>
      <c r="EP40" s="1386"/>
      <c r="EQ40" s="1386"/>
      <c r="ER40" s="1386"/>
      <c r="ES40" s="1386"/>
      <c r="ET40" s="1220"/>
      <c r="EU40" s="1208"/>
      <c r="EV40" s="1208"/>
      <c r="EW40" s="1208"/>
      <c r="EX40" s="1208"/>
      <c r="EY40" s="1208"/>
      <c r="EZ40" s="1208"/>
      <c r="FA40" s="1208"/>
      <c r="FB40" s="1208"/>
      <c r="FC40" s="1208"/>
      <c r="FD40" s="1208"/>
      <c r="FE40" s="1208"/>
      <c r="FF40" s="1221"/>
      <c r="FG40" s="1386"/>
      <c r="FH40" s="1386"/>
      <c r="FI40" s="1386"/>
      <c r="FJ40" s="1386"/>
      <c r="FK40" s="1386"/>
      <c r="FL40" s="1386"/>
      <c r="FM40" s="1386"/>
      <c r="FN40" s="1386"/>
      <c r="FO40" s="1386"/>
      <c r="FP40" s="1386"/>
      <c r="FQ40" s="1386"/>
      <c r="FR40" s="1386"/>
      <c r="FS40" s="1386"/>
      <c r="FT40" s="1386"/>
      <c r="FU40" s="1386"/>
      <c r="FV40" s="1386"/>
      <c r="FW40" s="1386"/>
      <c r="FX40" s="1386"/>
      <c r="FY40" s="1386"/>
      <c r="FZ40" s="1386"/>
      <c r="GA40" s="1386"/>
      <c r="GB40" s="1386"/>
      <c r="GC40" s="1386"/>
      <c r="GD40" s="1386"/>
      <c r="GE40" s="1386"/>
      <c r="GF40" s="1254"/>
      <c r="GG40" s="1254"/>
      <c r="GH40" s="1208"/>
      <c r="GI40" s="1208"/>
      <c r="GJ40" s="1208"/>
      <c r="GK40" s="1208"/>
      <c r="GL40" s="1208"/>
      <c r="GM40" s="1208"/>
      <c r="GN40" s="1208"/>
      <c r="GO40" s="1208"/>
      <c r="GP40" s="1208"/>
      <c r="GQ40" s="1255"/>
      <c r="GR40" s="1257"/>
    </row>
    <row r="41" spans="1:200" ht="14.25" customHeight="1">
      <c r="A41" s="316"/>
      <c r="B41" s="1570"/>
      <c r="C41" s="1570"/>
      <c r="D41" s="1570"/>
      <c r="E41" s="1570"/>
      <c r="F41" s="1570"/>
      <c r="G41" s="1570"/>
      <c r="H41" s="1570"/>
      <c r="I41" s="1570"/>
      <c r="J41" s="1570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0"/>
      <c r="V41" s="1570"/>
      <c r="W41" s="1426">
        <v>5532</v>
      </c>
      <c r="X41" s="332"/>
      <c r="Y41" s="320"/>
      <c r="Z41" s="320"/>
      <c r="AA41" s="320"/>
      <c r="AB41" s="320"/>
      <c r="AC41" s="356" t="s">
        <v>305</v>
      </c>
      <c r="AD41" s="1228" t="s">
        <v>296</v>
      </c>
      <c r="AE41" s="1228"/>
      <c r="AF41" s="1228"/>
      <c r="AG41" s="321" t="s">
        <v>485</v>
      </c>
      <c r="AH41" s="321"/>
      <c r="AI41" s="321"/>
      <c r="AJ41" s="321"/>
      <c r="AK41" s="321"/>
      <c r="AL41" s="321"/>
      <c r="AM41" s="321"/>
      <c r="AN41" s="1230">
        <v>0</v>
      </c>
      <c r="AO41" s="1231"/>
      <c r="AP41" s="1231"/>
      <c r="AQ41" s="1231"/>
      <c r="AR41" s="1231"/>
      <c r="AS41" s="1231"/>
      <c r="AT41" s="1231"/>
      <c r="AU41" s="1231"/>
      <c r="AV41" s="1231"/>
      <c r="AW41" s="1231"/>
      <c r="AX41" s="1231"/>
      <c r="AY41" s="1232"/>
      <c r="AZ41" s="1234" t="s">
        <v>128</v>
      </c>
      <c r="BA41" s="1234"/>
      <c r="BB41" s="1231"/>
      <c r="BC41" s="1231"/>
      <c r="BD41" s="1231"/>
      <c r="BE41" s="1231"/>
      <c r="BF41" s="1231"/>
      <c r="BG41" s="1231"/>
      <c r="BH41" s="1231"/>
      <c r="BI41" s="1231"/>
      <c r="BJ41" s="1231"/>
      <c r="BK41" s="1235" t="s">
        <v>129</v>
      </c>
      <c r="BL41" s="1235"/>
      <c r="BM41" s="1388"/>
      <c r="BN41" s="1388"/>
      <c r="BO41" s="1388"/>
      <c r="BP41" s="1388"/>
      <c r="BQ41" s="1388"/>
      <c r="BR41" s="1388"/>
      <c r="BS41" s="1388"/>
      <c r="BT41" s="1388"/>
      <c r="BU41" s="1388"/>
      <c r="BV41" s="1388"/>
      <c r="BW41" s="1388"/>
      <c r="BX41" s="1388"/>
      <c r="BY41" s="1388"/>
      <c r="BZ41" s="1388"/>
      <c r="CA41" s="1388"/>
      <c r="CB41" s="1388"/>
      <c r="CC41" s="1388"/>
      <c r="CD41" s="1388"/>
      <c r="CE41" s="1388"/>
      <c r="CF41" s="1388"/>
      <c r="CG41" s="1388"/>
      <c r="CH41" s="1388"/>
      <c r="CI41" s="1388"/>
      <c r="CJ41" s="1388"/>
      <c r="CK41" s="1388"/>
      <c r="CL41" s="1388"/>
      <c r="CM41" s="1388"/>
      <c r="CN41" s="1388"/>
      <c r="CO41" s="1388"/>
      <c r="CP41" s="1234" t="s">
        <v>128</v>
      </c>
      <c r="CQ41" s="1234"/>
      <c r="CR41" s="1231"/>
      <c r="CS41" s="1231"/>
      <c r="CT41" s="1231"/>
      <c r="CU41" s="1231"/>
      <c r="CV41" s="1231"/>
      <c r="CW41" s="1231"/>
      <c r="CX41" s="1231"/>
      <c r="CY41" s="1231"/>
      <c r="CZ41" s="1231"/>
      <c r="DA41" s="1231"/>
      <c r="DB41" s="1231"/>
      <c r="DC41" s="1235" t="s">
        <v>129</v>
      </c>
      <c r="DD41" s="1235"/>
      <c r="DE41" s="1233" t="s">
        <v>128</v>
      </c>
      <c r="DF41" s="1234"/>
      <c r="DG41" s="1231"/>
      <c r="DH41" s="1231"/>
      <c r="DI41" s="1231"/>
      <c r="DJ41" s="1231"/>
      <c r="DK41" s="1231"/>
      <c r="DL41" s="1231"/>
      <c r="DM41" s="1231"/>
      <c r="DN41" s="1231"/>
      <c r="DO41" s="1231"/>
      <c r="DP41" s="1231"/>
      <c r="DQ41" s="1231"/>
      <c r="DR41" s="1231"/>
      <c r="DS41" s="1231"/>
      <c r="DT41" s="1235" t="s">
        <v>129</v>
      </c>
      <c r="DU41" s="1236"/>
      <c r="DV41" s="1388"/>
      <c r="DW41" s="1388"/>
      <c r="DX41" s="1388"/>
      <c r="DY41" s="1388"/>
      <c r="DZ41" s="1388"/>
      <c r="EA41" s="1388"/>
      <c r="EB41" s="1388"/>
      <c r="EC41" s="1388"/>
      <c r="ED41" s="1388"/>
      <c r="EE41" s="1388"/>
      <c r="EF41" s="1388"/>
      <c r="EG41" s="1388"/>
      <c r="EH41" s="1388"/>
      <c r="EI41" s="1388"/>
      <c r="EJ41" s="1388"/>
      <c r="EK41" s="1388"/>
      <c r="EL41" s="1388"/>
      <c r="EM41" s="1388"/>
      <c r="EN41" s="1388"/>
      <c r="EO41" s="1388"/>
      <c r="EP41" s="1388"/>
      <c r="EQ41" s="1388"/>
      <c r="ER41" s="1388"/>
      <c r="ES41" s="1388"/>
      <c r="ET41" s="1238"/>
      <c r="EU41" s="1213"/>
      <c r="EV41" s="1213"/>
      <c r="EW41" s="1213"/>
      <c r="EX41" s="1213"/>
      <c r="EY41" s="1213"/>
      <c r="EZ41" s="1213"/>
      <c r="FA41" s="1213"/>
      <c r="FB41" s="1213"/>
      <c r="FC41" s="1213"/>
      <c r="FD41" s="1213"/>
      <c r="FE41" s="1213"/>
      <c r="FF41" s="1239"/>
      <c r="FG41" s="1389"/>
      <c r="FH41" s="1389"/>
      <c r="FI41" s="1389"/>
      <c r="FJ41" s="1389"/>
      <c r="FK41" s="1389"/>
      <c r="FL41" s="1389"/>
      <c r="FM41" s="1389"/>
      <c r="FN41" s="1389"/>
      <c r="FO41" s="1389"/>
      <c r="FP41" s="1389"/>
      <c r="FQ41" s="1389"/>
      <c r="FR41" s="1389"/>
      <c r="FS41" s="1389"/>
      <c r="FT41" s="1389">
        <f>+AN41-BB41+BM41+BZ41-CR41-DG41+ET41+GH41</f>
        <v>0</v>
      </c>
      <c r="FU41" s="1389"/>
      <c r="FV41" s="1389"/>
      <c r="FW41" s="1389"/>
      <c r="FX41" s="1389"/>
      <c r="FY41" s="1389"/>
      <c r="FZ41" s="1389"/>
      <c r="GA41" s="1389"/>
      <c r="GB41" s="1389"/>
      <c r="GC41" s="1389"/>
      <c r="GD41" s="1389"/>
      <c r="GE41" s="1389"/>
      <c r="GF41" s="1234" t="s">
        <v>128</v>
      </c>
      <c r="GG41" s="1234"/>
      <c r="GH41" s="1231">
        <f>+BB41-DV41+FG41-EH41</f>
        <v>0</v>
      </c>
      <c r="GI41" s="1231"/>
      <c r="GJ41" s="1231"/>
      <c r="GK41" s="1231"/>
      <c r="GL41" s="1231"/>
      <c r="GM41" s="1231"/>
      <c r="GN41" s="1231"/>
      <c r="GO41" s="1231"/>
      <c r="GP41" s="1231"/>
      <c r="GQ41" s="1235" t="s">
        <v>129</v>
      </c>
      <c r="GR41" s="1240"/>
    </row>
    <row r="42" spans="1:200" ht="6" customHeight="1" hidden="1">
      <c r="A42" s="336"/>
      <c r="B42" s="1574"/>
      <c r="C42" s="1574"/>
      <c r="D42" s="1574"/>
      <c r="E42" s="1574"/>
      <c r="F42" s="1574"/>
      <c r="G42" s="1574"/>
      <c r="H42" s="1574"/>
      <c r="I42" s="1574"/>
      <c r="J42" s="1574"/>
      <c r="K42" s="1574"/>
      <c r="L42" s="1574"/>
      <c r="M42" s="1574"/>
      <c r="N42" s="1574"/>
      <c r="O42" s="1574"/>
      <c r="P42" s="1574"/>
      <c r="Q42" s="1574"/>
      <c r="R42" s="1574"/>
      <c r="S42" s="1574"/>
      <c r="T42" s="1574"/>
      <c r="U42" s="1574"/>
      <c r="V42" s="1574"/>
      <c r="W42" s="1427"/>
      <c r="X42" s="1295"/>
      <c r="Y42" s="1293"/>
      <c r="Z42" s="1293"/>
      <c r="AA42" s="1293"/>
      <c r="AB42" s="1293"/>
      <c r="AC42" s="1293"/>
      <c r="AD42" s="1293"/>
      <c r="AE42" s="1293"/>
      <c r="AF42" s="1293"/>
      <c r="AG42" s="1293"/>
      <c r="AH42" s="1293"/>
      <c r="AI42" s="1293"/>
      <c r="AJ42" s="1293"/>
      <c r="AK42" s="1293"/>
      <c r="AL42" s="1293"/>
      <c r="AM42" s="1293"/>
      <c r="AN42" s="1207"/>
      <c r="AO42" s="1208"/>
      <c r="AP42" s="1208"/>
      <c r="AQ42" s="1208"/>
      <c r="AR42" s="1208"/>
      <c r="AS42" s="1208"/>
      <c r="AT42" s="1208"/>
      <c r="AU42" s="1208"/>
      <c r="AV42" s="1208"/>
      <c r="AW42" s="1208"/>
      <c r="AX42" s="1208"/>
      <c r="AY42" s="1221"/>
      <c r="AZ42" s="1254"/>
      <c r="BA42" s="1254"/>
      <c r="BB42" s="1208"/>
      <c r="BC42" s="1208"/>
      <c r="BD42" s="1208"/>
      <c r="BE42" s="1208"/>
      <c r="BF42" s="1208"/>
      <c r="BG42" s="1208"/>
      <c r="BH42" s="1208"/>
      <c r="BI42" s="1208"/>
      <c r="BJ42" s="1208"/>
      <c r="BK42" s="1255"/>
      <c r="BL42" s="1255"/>
      <c r="BM42" s="1386"/>
      <c r="BN42" s="1386"/>
      <c r="BO42" s="1386"/>
      <c r="BP42" s="1386"/>
      <c r="BQ42" s="1386"/>
      <c r="BR42" s="1386"/>
      <c r="BS42" s="1386"/>
      <c r="BT42" s="1386"/>
      <c r="BU42" s="1386"/>
      <c r="BV42" s="1386"/>
      <c r="BW42" s="1386"/>
      <c r="BX42" s="1386"/>
      <c r="BY42" s="1386"/>
      <c r="BZ42" s="1386"/>
      <c r="CA42" s="1386"/>
      <c r="CB42" s="1386"/>
      <c r="CC42" s="1386"/>
      <c r="CD42" s="1386"/>
      <c r="CE42" s="1386"/>
      <c r="CF42" s="1386"/>
      <c r="CG42" s="1386"/>
      <c r="CH42" s="1386"/>
      <c r="CI42" s="1386"/>
      <c r="CJ42" s="1386"/>
      <c r="CK42" s="1386"/>
      <c r="CL42" s="1386"/>
      <c r="CM42" s="1386"/>
      <c r="CN42" s="1386"/>
      <c r="CO42" s="1386"/>
      <c r="CP42" s="1254"/>
      <c r="CQ42" s="1254"/>
      <c r="CR42" s="1208"/>
      <c r="CS42" s="1208"/>
      <c r="CT42" s="1208"/>
      <c r="CU42" s="1208"/>
      <c r="CV42" s="1208"/>
      <c r="CW42" s="1208"/>
      <c r="CX42" s="1208"/>
      <c r="CY42" s="1208"/>
      <c r="CZ42" s="1208"/>
      <c r="DA42" s="1208"/>
      <c r="DB42" s="1208"/>
      <c r="DC42" s="1255"/>
      <c r="DD42" s="1255"/>
      <c r="DE42" s="1253"/>
      <c r="DF42" s="1254"/>
      <c r="DG42" s="1208"/>
      <c r="DH42" s="1208"/>
      <c r="DI42" s="1208"/>
      <c r="DJ42" s="1208"/>
      <c r="DK42" s="1208"/>
      <c r="DL42" s="1208"/>
      <c r="DM42" s="1208"/>
      <c r="DN42" s="1208"/>
      <c r="DO42" s="1208"/>
      <c r="DP42" s="1208"/>
      <c r="DQ42" s="1208"/>
      <c r="DR42" s="1208"/>
      <c r="DS42" s="1208"/>
      <c r="DT42" s="1255"/>
      <c r="DU42" s="1256"/>
      <c r="DV42" s="1386"/>
      <c r="DW42" s="1386"/>
      <c r="DX42" s="1386"/>
      <c r="DY42" s="1386"/>
      <c r="DZ42" s="1386"/>
      <c r="EA42" s="1386"/>
      <c r="EB42" s="1386"/>
      <c r="EC42" s="1386"/>
      <c r="ED42" s="1386"/>
      <c r="EE42" s="1386"/>
      <c r="EF42" s="1386"/>
      <c r="EG42" s="1386"/>
      <c r="EH42" s="1386"/>
      <c r="EI42" s="1386"/>
      <c r="EJ42" s="1386"/>
      <c r="EK42" s="1386"/>
      <c r="EL42" s="1386"/>
      <c r="EM42" s="1386"/>
      <c r="EN42" s="1386"/>
      <c r="EO42" s="1386"/>
      <c r="EP42" s="1386"/>
      <c r="EQ42" s="1386"/>
      <c r="ER42" s="1386"/>
      <c r="ES42" s="1386"/>
      <c r="ET42" s="1220"/>
      <c r="EU42" s="1208"/>
      <c r="EV42" s="1208"/>
      <c r="EW42" s="1208"/>
      <c r="EX42" s="1208"/>
      <c r="EY42" s="1208"/>
      <c r="EZ42" s="1208"/>
      <c r="FA42" s="1208"/>
      <c r="FB42" s="1208"/>
      <c r="FC42" s="1208"/>
      <c r="FD42" s="1208"/>
      <c r="FE42" s="1208"/>
      <c r="FF42" s="1221"/>
      <c r="FG42" s="1386"/>
      <c r="FH42" s="1386"/>
      <c r="FI42" s="1386"/>
      <c r="FJ42" s="1386"/>
      <c r="FK42" s="1386"/>
      <c r="FL42" s="1386"/>
      <c r="FM42" s="1386"/>
      <c r="FN42" s="1386"/>
      <c r="FO42" s="1386"/>
      <c r="FP42" s="1386"/>
      <c r="FQ42" s="1386"/>
      <c r="FR42" s="1386"/>
      <c r="FS42" s="1386"/>
      <c r="FT42" s="1386"/>
      <c r="FU42" s="1386"/>
      <c r="FV42" s="1386"/>
      <c r="FW42" s="1386"/>
      <c r="FX42" s="1386"/>
      <c r="FY42" s="1386"/>
      <c r="FZ42" s="1386"/>
      <c r="GA42" s="1386"/>
      <c r="GB42" s="1386"/>
      <c r="GC42" s="1386"/>
      <c r="GD42" s="1386"/>
      <c r="GE42" s="1386"/>
      <c r="GF42" s="1254"/>
      <c r="GG42" s="1254"/>
      <c r="GH42" s="1208"/>
      <c r="GI42" s="1208"/>
      <c r="GJ42" s="1208"/>
      <c r="GK42" s="1208"/>
      <c r="GL42" s="1208"/>
      <c r="GM42" s="1208"/>
      <c r="GN42" s="1208"/>
      <c r="GO42" s="1208"/>
      <c r="GP42" s="1208"/>
      <c r="GQ42" s="1255"/>
      <c r="GR42" s="1257"/>
    </row>
    <row r="43" spans="1:200" ht="12.75" customHeight="1">
      <c r="A43" s="311"/>
      <c r="B43" s="1569" t="s">
        <v>98</v>
      </c>
      <c r="C43" s="1569"/>
      <c r="D43" s="1569"/>
      <c r="E43" s="1569"/>
      <c r="F43" s="1569"/>
      <c r="G43" s="1569"/>
      <c r="H43" s="1569"/>
      <c r="I43" s="1569"/>
      <c r="J43" s="1569"/>
      <c r="K43" s="1569"/>
      <c r="L43" s="1569"/>
      <c r="M43" s="1569"/>
      <c r="N43" s="1569"/>
      <c r="O43" s="1569"/>
      <c r="P43" s="1569"/>
      <c r="Q43" s="1569"/>
      <c r="R43" s="1569"/>
      <c r="S43" s="1569"/>
      <c r="T43" s="1569"/>
      <c r="U43" s="1569"/>
      <c r="V43" s="1569"/>
      <c r="W43" s="1426">
        <v>5513</v>
      </c>
      <c r="X43" s="332"/>
      <c r="Y43" s="320"/>
      <c r="Z43" s="320"/>
      <c r="AA43" s="320"/>
      <c r="AB43" s="320"/>
      <c r="AC43" s="356" t="s">
        <v>305</v>
      </c>
      <c r="AD43" s="1228" t="s">
        <v>219</v>
      </c>
      <c r="AE43" s="1228"/>
      <c r="AF43" s="1228"/>
      <c r="AG43" s="321" t="s">
        <v>484</v>
      </c>
      <c r="AH43" s="321"/>
      <c r="AI43" s="321"/>
      <c r="AJ43" s="321"/>
      <c r="AK43" s="321"/>
      <c r="AL43" s="321"/>
      <c r="AM43" s="321"/>
      <c r="AN43" s="1230">
        <v>81334</v>
      </c>
      <c r="AO43" s="1231"/>
      <c r="AP43" s="1231"/>
      <c r="AQ43" s="1231"/>
      <c r="AR43" s="1231"/>
      <c r="AS43" s="1231"/>
      <c r="AT43" s="1231"/>
      <c r="AU43" s="1231"/>
      <c r="AV43" s="1231"/>
      <c r="AW43" s="1231"/>
      <c r="AX43" s="1231"/>
      <c r="AY43" s="1232"/>
      <c r="AZ43" s="1234" t="s">
        <v>128</v>
      </c>
      <c r="BA43" s="1234"/>
      <c r="BB43" s="1231"/>
      <c r="BC43" s="1231"/>
      <c r="BD43" s="1231"/>
      <c r="BE43" s="1231"/>
      <c r="BF43" s="1231"/>
      <c r="BG43" s="1231"/>
      <c r="BH43" s="1231"/>
      <c r="BI43" s="1231"/>
      <c r="BJ43" s="1231"/>
      <c r="BK43" s="1235" t="s">
        <v>129</v>
      </c>
      <c r="BL43" s="1235"/>
      <c r="BM43" s="1388">
        <v>695626</v>
      </c>
      <c r="BN43" s="1388"/>
      <c r="BO43" s="1388"/>
      <c r="BP43" s="1388"/>
      <c r="BQ43" s="1388"/>
      <c r="BR43" s="1388"/>
      <c r="BS43" s="1388"/>
      <c r="BT43" s="1388"/>
      <c r="BU43" s="1388"/>
      <c r="BV43" s="1388"/>
      <c r="BW43" s="1388"/>
      <c r="BX43" s="1388"/>
      <c r="BY43" s="1388"/>
      <c r="BZ43" s="1388"/>
      <c r="CA43" s="1388"/>
      <c r="CB43" s="1388"/>
      <c r="CC43" s="1388"/>
      <c r="CD43" s="1388"/>
      <c r="CE43" s="1388"/>
      <c r="CF43" s="1388"/>
      <c r="CG43" s="1388"/>
      <c r="CH43" s="1388"/>
      <c r="CI43" s="1388"/>
      <c r="CJ43" s="1388"/>
      <c r="CK43" s="1388"/>
      <c r="CL43" s="1388"/>
      <c r="CM43" s="1388"/>
      <c r="CN43" s="1388"/>
      <c r="CO43" s="1388"/>
      <c r="CP43" s="1234" t="s">
        <v>128</v>
      </c>
      <c r="CQ43" s="1234"/>
      <c r="CR43" s="1231">
        <v>758270</v>
      </c>
      <c r="CS43" s="1231"/>
      <c r="CT43" s="1231"/>
      <c r="CU43" s="1231"/>
      <c r="CV43" s="1231"/>
      <c r="CW43" s="1231"/>
      <c r="CX43" s="1231"/>
      <c r="CY43" s="1231"/>
      <c r="CZ43" s="1231"/>
      <c r="DA43" s="1231"/>
      <c r="DB43" s="1231"/>
      <c r="DC43" s="1235" t="s">
        <v>129</v>
      </c>
      <c r="DD43" s="1235"/>
      <c r="DE43" s="1233" t="s">
        <v>128</v>
      </c>
      <c r="DF43" s="1234"/>
      <c r="DG43" s="1231"/>
      <c r="DH43" s="1231"/>
      <c r="DI43" s="1231"/>
      <c r="DJ43" s="1231"/>
      <c r="DK43" s="1231"/>
      <c r="DL43" s="1231"/>
      <c r="DM43" s="1231"/>
      <c r="DN43" s="1231"/>
      <c r="DO43" s="1231"/>
      <c r="DP43" s="1231"/>
      <c r="DQ43" s="1231"/>
      <c r="DR43" s="1231"/>
      <c r="DS43" s="1231"/>
      <c r="DT43" s="1235" t="s">
        <v>129</v>
      </c>
      <c r="DU43" s="1236"/>
      <c r="DV43" s="1388"/>
      <c r="DW43" s="1388"/>
      <c r="DX43" s="1388"/>
      <c r="DY43" s="1388"/>
      <c r="DZ43" s="1388"/>
      <c r="EA43" s="1388"/>
      <c r="EB43" s="1388"/>
      <c r="EC43" s="1388"/>
      <c r="ED43" s="1388"/>
      <c r="EE43" s="1388"/>
      <c r="EF43" s="1388"/>
      <c r="EG43" s="1388"/>
      <c r="EH43" s="1388"/>
      <c r="EI43" s="1388"/>
      <c r="EJ43" s="1388"/>
      <c r="EK43" s="1388"/>
      <c r="EL43" s="1388"/>
      <c r="EM43" s="1388"/>
      <c r="EN43" s="1388"/>
      <c r="EO43" s="1388"/>
      <c r="EP43" s="1388"/>
      <c r="EQ43" s="1388"/>
      <c r="ER43" s="1388"/>
      <c r="ES43" s="1388"/>
      <c r="ET43" s="1238"/>
      <c r="EU43" s="1213"/>
      <c r="EV43" s="1213"/>
      <c r="EW43" s="1213"/>
      <c r="EX43" s="1213"/>
      <c r="EY43" s="1213"/>
      <c r="EZ43" s="1213"/>
      <c r="FA43" s="1213"/>
      <c r="FB43" s="1213"/>
      <c r="FC43" s="1213"/>
      <c r="FD43" s="1213"/>
      <c r="FE43" s="1213"/>
      <c r="FF43" s="1239"/>
      <c r="FG43" s="1389"/>
      <c r="FH43" s="1389"/>
      <c r="FI43" s="1389"/>
      <c r="FJ43" s="1389"/>
      <c r="FK43" s="1389"/>
      <c r="FL43" s="1389"/>
      <c r="FM43" s="1389"/>
      <c r="FN43" s="1389"/>
      <c r="FO43" s="1389"/>
      <c r="FP43" s="1389"/>
      <c r="FQ43" s="1389"/>
      <c r="FR43" s="1389"/>
      <c r="FS43" s="1389"/>
      <c r="FT43" s="1389">
        <f>+AN43-BB43+BM43+BZ43-CR43-DG43+ET43+GH43</f>
        <v>18690</v>
      </c>
      <c r="FU43" s="1389"/>
      <c r="FV43" s="1389"/>
      <c r="FW43" s="1389"/>
      <c r="FX43" s="1389"/>
      <c r="FY43" s="1389"/>
      <c r="FZ43" s="1389"/>
      <c r="GA43" s="1389"/>
      <c r="GB43" s="1389"/>
      <c r="GC43" s="1389"/>
      <c r="GD43" s="1389"/>
      <c r="GE43" s="1389"/>
      <c r="GF43" s="1234" t="s">
        <v>128</v>
      </c>
      <c r="GG43" s="1234"/>
      <c r="GH43" s="1231">
        <f>+BB43-DV43+FG43-EH43</f>
        <v>0</v>
      </c>
      <c r="GI43" s="1231"/>
      <c r="GJ43" s="1231"/>
      <c r="GK43" s="1231"/>
      <c r="GL43" s="1231"/>
      <c r="GM43" s="1231"/>
      <c r="GN43" s="1231"/>
      <c r="GO43" s="1231"/>
      <c r="GP43" s="1231"/>
      <c r="GQ43" s="1235" t="s">
        <v>129</v>
      </c>
      <c r="GR43" s="1240"/>
    </row>
    <row r="44" spans="1:200" ht="6" customHeight="1" hidden="1">
      <c r="A44" s="316"/>
      <c r="B44" s="1570"/>
      <c r="C44" s="1570"/>
      <c r="D44" s="1570"/>
      <c r="E44" s="1570"/>
      <c r="F44" s="1570"/>
      <c r="G44" s="1570"/>
      <c r="H44" s="1570"/>
      <c r="I44" s="1570"/>
      <c r="J44" s="1570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0"/>
      <c r="V44" s="1570"/>
      <c r="W44" s="1427"/>
      <c r="X44" s="1382"/>
      <c r="Y44" s="1383"/>
      <c r="Z44" s="1383"/>
      <c r="AA44" s="1383"/>
      <c r="AB44" s="1383"/>
      <c r="AC44" s="1383"/>
      <c r="AD44" s="1383"/>
      <c r="AE44" s="1383"/>
      <c r="AF44" s="1383"/>
      <c r="AG44" s="1383"/>
      <c r="AH44" s="1383"/>
      <c r="AI44" s="1383"/>
      <c r="AJ44" s="1383"/>
      <c r="AK44" s="1383"/>
      <c r="AL44" s="1383"/>
      <c r="AM44" s="1383"/>
      <c r="AN44" s="1207"/>
      <c r="AO44" s="1208"/>
      <c r="AP44" s="1208"/>
      <c r="AQ44" s="1208"/>
      <c r="AR44" s="1208"/>
      <c r="AS44" s="1208"/>
      <c r="AT44" s="1208"/>
      <c r="AU44" s="1208"/>
      <c r="AV44" s="1208"/>
      <c r="AW44" s="1208"/>
      <c r="AX44" s="1208"/>
      <c r="AY44" s="1221"/>
      <c r="AZ44" s="1254"/>
      <c r="BA44" s="1254"/>
      <c r="BB44" s="1208"/>
      <c r="BC44" s="1208"/>
      <c r="BD44" s="1208"/>
      <c r="BE44" s="1208"/>
      <c r="BF44" s="1208"/>
      <c r="BG44" s="1208"/>
      <c r="BH44" s="1208"/>
      <c r="BI44" s="1208"/>
      <c r="BJ44" s="1208"/>
      <c r="BK44" s="1255"/>
      <c r="BL44" s="1255"/>
      <c r="BM44" s="1386"/>
      <c r="BN44" s="1386"/>
      <c r="BO44" s="1386"/>
      <c r="BP44" s="1386"/>
      <c r="BQ44" s="1386"/>
      <c r="BR44" s="1386"/>
      <c r="BS44" s="1386"/>
      <c r="BT44" s="1386"/>
      <c r="BU44" s="1386"/>
      <c r="BV44" s="1386"/>
      <c r="BW44" s="1386"/>
      <c r="BX44" s="1386"/>
      <c r="BY44" s="1386"/>
      <c r="BZ44" s="1386"/>
      <c r="CA44" s="1386"/>
      <c r="CB44" s="1386"/>
      <c r="CC44" s="1386"/>
      <c r="CD44" s="1386"/>
      <c r="CE44" s="1386"/>
      <c r="CF44" s="1386"/>
      <c r="CG44" s="1386"/>
      <c r="CH44" s="1386"/>
      <c r="CI44" s="1386"/>
      <c r="CJ44" s="1386"/>
      <c r="CK44" s="1386"/>
      <c r="CL44" s="1386"/>
      <c r="CM44" s="1386"/>
      <c r="CN44" s="1386"/>
      <c r="CO44" s="1386"/>
      <c r="CP44" s="1254"/>
      <c r="CQ44" s="1254"/>
      <c r="CR44" s="1208"/>
      <c r="CS44" s="1208"/>
      <c r="CT44" s="1208"/>
      <c r="CU44" s="1208"/>
      <c r="CV44" s="1208"/>
      <c r="CW44" s="1208"/>
      <c r="CX44" s="1208"/>
      <c r="CY44" s="1208"/>
      <c r="CZ44" s="1208"/>
      <c r="DA44" s="1208"/>
      <c r="DB44" s="1208"/>
      <c r="DC44" s="1255"/>
      <c r="DD44" s="1255"/>
      <c r="DE44" s="1253"/>
      <c r="DF44" s="1254"/>
      <c r="DG44" s="1208"/>
      <c r="DH44" s="1208"/>
      <c r="DI44" s="1208"/>
      <c r="DJ44" s="1208"/>
      <c r="DK44" s="1208"/>
      <c r="DL44" s="1208"/>
      <c r="DM44" s="1208"/>
      <c r="DN44" s="1208"/>
      <c r="DO44" s="1208"/>
      <c r="DP44" s="1208"/>
      <c r="DQ44" s="1208"/>
      <c r="DR44" s="1208"/>
      <c r="DS44" s="1208"/>
      <c r="DT44" s="1255"/>
      <c r="DU44" s="1256"/>
      <c r="DV44" s="1386"/>
      <c r="DW44" s="1386"/>
      <c r="DX44" s="1386"/>
      <c r="DY44" s="1386"/>
      <c r="DZ44" s="1386"/>
      <c r="EA44" s="1386"/>
      <c r="EB44" s="1386"/>
      <c r="EC44" s="1386"/>
      <c r="ED44" s="1386"/>
      <c r="EE44" s="1386"/>
      <c r="EF44" s="1386"/>
      <c r="EG44" s="1386"/>
      <c r="EH44" s="1386"/>
      <c r="EI44" s="1386"/>
      <c r="EJ44" s="1386"/>
      <c r="EK44" s="1386"/>
      <c r="EL44" s="1386"/>
      <c r="EM44" s="1386"/>
      <c r="EN44" s="1386"/>
      <c r="EO44" s="1386"/>
      <c r="EP44" s="1386"/>
      <c r="EQ44" s="1386"/>
      <c r="ER44" s="1386"/>
      <c r="ES44" s="1386"/>
      <c r="ET44" s="1220"/>
      <c r="EU44" s="1208"/>
      <c r="EV44" s="1208"/>
      <c r="EW44" s="1208"/>
      <c r="EX44" s="1208"/>
      <c r="EY44" s="1208"/>
      <c r="EZ44" s="1208"/>
      <c r="FA44" s="1208"/>
      <c r="FB44" s="1208"/>
      <c r="FC44" s="1208"/>
      <c r="FD44" s="1208"/>
      <c r="FE44" s="1208"/>
      <c r="FF44" s="1221"/>
      <c r="FG44" s="1386"/>
      <c r="FH44" s="1386"/>
      <c r="FI44" s="1386"/>
      <c r="FJ44" s="1386"/>
      <c r="FK44" s="1386"/>
      <c r="FL44" s="1386"/>
      <c r="FM44" s="1386"/>
      <c r="FN44" s="1386"/>
      <c r="FO44" s="1386"/>
      <c r="FP44" s="1386"/>
      <c r="FQ44" s="1386"/>
      <c r="FR44" s="1386"/>
      <c r="FS44" s="1386"/>
      <c r="FT44" s="1386"/>
      <c r="FU44" s="1386"/>
      <c r="FV44" s="1386"/>
      <c r="FW44" s="1386"/>
      <c r="FX44" s="1386"/>
      <c r="FY44" s="1386"/>
      <c r="FZ44" s="1386"/>
      <c r="GA44" s="1386"/>
      <c r="GB44" s="1386"/>
      <c r="GC44" s="1386"/>
      <c r="GD44" s="1386"/>
      <c r="GE44" s="1386"/>
      <c r="GF44" s="1254"/>
      <c r="GG44" s="1254"/>
      <c r="GH44" s="1208"/>
      <c r="GI44" s="1208"/>
      <c r="GJ44" s="1208"/>
      <c r="GK44" s="1208"/>
      <c r="GL44" s="1208"/>
      <c r="GM44" s="1208"/>
      <c r="GN44" s="1208"/>
      <c r="GO44" s="1208"/>
      <c r="GP44" s="1208"/>
      <c r="GQ44" s="1255"/>
      <c r="GR44" s="1257"/>
    </row>
    <row r="45" spans="1:200" ht="14.25" customHeight="1">
      <c r="A45" s="316"/>
      <c r="B45" s="1570"/>
      <c r="C45" s="1570"/>
      <c r="D45" s="1570"/>
      <c r="E45" s="1570"/>
      <c r="F45" s="1570"/>
      <c r="G45" s="1570"/>
      <c r="H45" s="1570"/>
      <c r="I45" s="1570"/>
      <c r="J45" s="1570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0"/>
      <c r="V45" s="1570"/>
      <c r="W45" s="1426">
        <v>5533</v>
      </c>
      <c r="X45" s="332"/>
      <c r="Y45" s="320"/>
      <c r="Z45" s="320"/>
      <c r="AA45" s="320"/>
      <c r="AB45" s="320"/>
      <c r="AC45" s="356" t="s">
        <v>305</v>
      </c>
      <c r="AD45" s="1228" t="s">
        <v>296</v>
      </c>
      <c r="AE45" s="1228"/>
      <c r="AF45" s="1228"/>
      <c r="AG45" s="321" t="s">
        <v>485</v>
      </c>
      <c r="AH45" s="321"/>
      <c r="AI45" s="321"/>
      <c r="AJ45" s="321"/>
      <c r="AK45" s="321"/>
      <c r="AL45" s="321"/>
      <c r="AM45" s="321"/>
      <c r="AN45" s="1230">
        <v>15249</v>
      </c>
      <c r="AO45" s="1231"/>
      <c r="AP45" s="1231"/>
      <c r="AQ45" s="1231"/>
      <c r="AR45" s="1231"/>
      <c r="AS45" s="1231"/>
      <c r="AT45" s="1231"/>
      <c r="AU45" s="1231"/>
      <c r="AV45" s="1231"/>
      <c r="AW45" s="1231"/>
      <c r="AX45" s="1231"/>
      <c r="AY45" s="1232"/>
      <c r="AZ45" s="1234" t="s">
        <v>128</v>
      </c>
      <c r="BA45" s="1234"/>
      <c r="BB45" s="1231"/>
      <c r="BC45" s="1231"/>
      <c r="BD45" s="1231"/>
      <c r="BE45" s="1231"/>
      <c r="BF45" s="1231"/>
      <c r="BG45" s="1231"/>
      <c r="BH45" s="1231"/>
      <c r="BI45" s="1231"/>
      <c r="BJ45" s="1231"/>
      <c r="BK45" s="1235" t="s">
        <v>129</v>
      </c>
      <c r="BL45" s="1235"/>
      <c r="BM45" s="1388">
        <v>894807</v>
      </c>
      <c r="BN45" s="1388"/>
      <c r="BO45" s="1388"/>
      <c r="BP45" s="1388"/>
      <c r="BQ45" s="1388"/>
      <c r="BR45" s="1388"/>
      <c r="BS45" s="1388"/>
      <c r="BT45" s="1388"/>
      <c r="BU45" s="1388"/>
      <c r="BV45" s="1388"/>
      <c r="BW45" s="1388"/>
      <c r="BX45" s="1388"/>
      <c r="BY45" s="1388"/>
      <c r="BZ45" s="1388"/>
      <c r="CA45" s="1388"/>
      <c r="CB45" s="1388"/>
      <c r="CC45" s="1388"/>
      <c r="CD45" s="1388"/>
      <c r="CE45" s="1388"/>
      <c r="CF45" s="1388"/>
      <c r="CG45" s="1388"/>
      <c r="CH45" s="1388"/>
      <c r="CI45" s="1388"/>
      <c r="CJ45" s="1388"/>
      <c r="CK45" s="1388"/>
      <c r="CL45" s="1388"/>
      <c r="CM45" s="1388"/>
      <c r="CN45" s="1388"/>
      <c r="CO45" s="1388"/>
      <c r="CP45" s="1234" t="s">
        <v>128</v>
      </c>
      <c r="CQ45" s="1234"/>
      <c r="CR45" s="1231">
        <v>828722</v>
      </c>
      <c r="CS45" s="1231"/>
      <c r="CT45" s="1231"/>
      <c r="CU45" s="1231"/>
      <c r="CV45" s="1231"/>
      <c r="CW45" s="1231"/>
      <c r="CX45" s="1231"/>
      <c r="CY45" s="1231"/>
      <c r="CZ45" s="1231"/>
      <c r="DA45" s="1231"/>
      <c r="DB45" s="1231"/>
      <c r="DC45" s="1235" t="s">
        <v>129</v>
      </c>
      <c r="DD45" s="1235"/>
      <c r="DE45" s="1233" t="s">
        <v>128</v>
      </c>
      <c r="DF45" s="1234"/>
      <c r="DG45" s="1231"/>
      <c r="DH45" s="1231"/>
      <c r="DI45" s="1231"/>
      <c r="DJ45" s="1231"/>
      <c r="DK45" s="1231"/>
      <c r="DL45" s="1231"/>
      <c r="DM45" s="1231"/>
      <c r="DN45" s="1231"/>
      <c r="DO45" s="1231"/>
      <c r="DP45" s="1231"/>
      <c r="DQ45" s="1231"/>
      <c r="DR45" s="1231"/>
      <c r="DS45" s="1231"/>
      <c r="DT45" s="1235" t="s">
        <v>129</v>
      </c>
      <c r="DU45" s="1236"/>
      <c r="DV45" s="1388"/>
      <c r="DW45" s="1388"/>
      <c r="DX45" s="1388"/>
      <c r="DY45" s="1388"/>
      <c r="DZ45" s="1388"/>
      <c r="EA45" s="1388"/>
      <c r="EB45" s="1388"/>
      <c r="EC45" s="1388"/>
      <c r="ED45" s="1388"/>
      <c r="EE45" s="1388"/>
      <c r="EF45" s="1388"/>
      <c r="EG45" s="1388"/>
      <c r="EH45" s="1388"/>
      <c r="EI45" s="1388"/>
      <c r="EJ45" s="1388"/>
      <c r="EK45" s="1388"/>
      <c r="EL45" s="1388"/>
      <c r="EM45" s="1388"/>
      <c r="EN45" s="1388"/>
      <c r="EO45" s="1388"/>
      <c r="EP45" s="1388"/>
      <c r="EQ45" s="1388"/>
      <c r="ER45" s="1388"/>
      <c r="ES45" s="1388"/>
      <c r="ET45" s="1238"/>
      <c r="EU45" s="1213"/>
      <c r="EV45" s="1213"/>
      <c r="EW45" s="1213"/>
      <c r="EX45" s="1213"/>
      <c r="EY45" s="1213"/>
      <c r="EZ45" s="1213"/>
      <c r="FA45" s="1213"/>
      <c r="FB45" s="1213"/>
      <c r="FC45" s="1213"/>
      <c r="FD45" s="1213"/>
      <c r="FE45" s="1213"/>
      <c r="FF45" s="1239"/>
      <c r="FG45" s="1389"/>
      <c r="FH45" s="1389"/>
      <c r="FI45" s="1389"/>
      <c r="FJ45" s="1389"/>
      <c r="FK45" s="1389"/>
      <c r="FL45" s="1389"/>
      <c r="FM45" s="1389"/>
      <c r="FN45" s="1389"/>
      <c r="FO45" s="1389"/>
      <c r="FP45" s="1389"/>
      <c r="FQ45" s="1389"/>
      <c r="FR45" s="1389"/>
      <c r="FS45" s="1389"/>
      <c r="FT45" s="1389">
        <f>+AN45-BB45+BM45+BZ45-CR45-DG45+ET45+GH45</f>
        <v>81334</v>
      </c>
      <c r="FU45" s="1389"/>
      <c r="FV45" s="1389"/>
      <c r="FW45" s="1389"/>
      <c r="FX45" s="1389"/>
      <c r="FY45" s="1389"/>
      <c r="FZ45" s="1389"/>
      <c r="GA45" s="1389"/>
      <c r="GB45" s="1389"/>
      <c r="GC45" s="1389"/>
      <c r="GD45" s="1389"/>
      <c r="GE45" s="1389"/>
      <c r="GF45" s="1234" t="s">
        <v>128</v>
      </c>
      <c r="GG45" s="1234"/>
      <c r="GH45" s="1231">
        <f>+BB45-DV45+FG45-EH45</f>
        <v>0</v>
      </c>
      <c r="GI45" s="1231"/>
      <c r="GJ45" s="1231"/>
      <c r="GK45" s="1231"/>
      <c r="GL45" s="1231"/>
      <c r="GM45" s="1231"/>
      <c r="GN45" s="1231"/>
      <c r="GO45" s="1231"/>
      <c r="GP45" s="1231"/>
      <c r="GQ45" s="1235" t="s">
        <v>129</v>
      </c>
      <c r="GR45" s="1240"/>
    </row>
    <row r="46" spans="1:200" ht="6" customHeight="1" hidden="1">
      <c r="A46" s="336"/>
      <c r="B46" s="1574"/>
      <c r="C46" s="1574"/>
      <c r="D46" s="1574"/>
      <c r="E46" s="1574"/>
      <c r="F46" s="1574"/>
      <c r="G46" s="1574"/>
      <c r="H46" s="1574"/>
      <c r="I46" s="1574"/>
      <c r="J46" s="1574"/>
      <c r="K46" s="1574"/>
      <c r="L46" s="1574"/>
      <c r="M46" s="1574"/>
      <c r="N46" s="1574"/>
      <c r="O46" s="1574"/>
      <c r="P46" s="1574"/>
      <c r="Q46" s="1574"/>
      <c r="R46" s="1574"/>
      <c r="S46" s="1574"/>
      <c r="T46" s="1574"/>
      <c r="U46" s="1574"/>
      <c r="V46" s="1574"/>
      <c r="W46" s="1427"/>
      <c r="X46" s="1295"/>
      <c r="Y46" s="1293"/>
      <c r="Z46" s="1293"/>
      <c r="AA46" s="1293"/>
      <c r="AB46" s="1293"/>
      <c r="AC46" s="1293"/>
      <c r="AD46" s="1293"/>
      <c r="AE46" s="1293"/>
      <c r="AF46" s="1293"/>
      <c r="AG46" s="1293"/>
      <c r="AH46" s="1293"/>
      <c r="AI46" s="1293"/>
      <c r="AJ46" s="1293"/>
      <c r="AK46" s="1293"/>
      <c r="AL46" s="1293"/>
      <c r="AM46" s="1293"/>
      <c r="AN46" s="1207"/>
      <c r="AO46" s="1208"/>
      <c r="AP46" s="1208"/>
      <c r="AQ46" s="1208"/>
      <c r="AR46" s="1208"/>
      <c r="AS46" s="1208"/>
      <c r="AT46" s="1208"/>
      <c r="AU46" s="1208"/>
      <c r="AV46" s="1208"/>
      <c r="AW46" s="1208"/>
      <c r="AX46" s="1208"/>
      <c r="AY46" s="1221"/>
      <c r="AZ46" s="1254"/>
      <c r="BA46" s="1254"/>
      <c r="BB46" s="1208"/>
      <c r="BC46" s="1208"/>
      <c r="BD46" s="1208"/>
      <c r="BE46" s="1208"/>
      <c r="BF46" s="1208"/>
      <c r="BG46" s="1208"/>
      <c r="BH46" s="1208"/>
      <c r="BI46" s="1208"/>
      <c r="BJ46" s="1208"/>
      <c r="BK46" s="1255"/>
      <c r="BL46" s="1255"/>
      <c r="BM46" s="1386"/>
      <c r="BN46" s="1386"/>
      <c r="BO46" s="1386"/>
      <c r="BP46" s="1386"/>
      <c r="BQ46" s="1386"/>
      <c r="BR46" s="1386"/>
      <c r="BS46" s="1386"/>
      <c r="BT46" s="1386"/>
      <c r="BU46" s="1386"/>
      <c r="BV46" s="1386"/>
      <c r="BW46" s="1386"/>
      <c r="BX46" s="1386"/>
      <c r="BY46" s="1386"/>
      <c r="BZ46" s="1386"/>
      <c r="CA46" s="1386"/>
      <c r="CB46" s="1386"/>
      <c r="CC46" s="1386"/>
      <c r="CD46" s="1386"/>
      <c r="CE46" s="1386"/>
      <c r="CF46" s="1386"/>
      <c r="CG46" s="1386"/>
      <c r="CH46" s="1386"/>
      <c r="CI46" s="1386"/>
      <c r="CJ46" s="1386"/>
      <c r="CK46" s="1386"/>
      <c r="CL46" s="1386"/>
      <c r="CM46" s="1386"/>
      <c r="CN46" s="1386"/>
      <c r="CO46" s="1386"/>
      <c r="CP46" s="1254"/>
      <c r="CQ46" s="1254"/>
      <c r="CR46" s="1208"/>
      <c r="CS46" s="1208"/>
      <c r="CT46" s="1208"/>
      <c r="CU46" s="1208"/>
      <c r="CV46" s="1208"/>
      <c r="CW46" s="1208"/>
      <c r="CX46" s="1208"/>
      <c r="CY46" s="1208"/>
      <c r="CZ46" s="1208"/>
      <c r="DA46" s="1208"/>
      <c r="DB46" s="1208"/>
      <c r="DC46" s="1255"/>
      <c r="DD46" s="1255"/>
      <c r="DE46" s="1253"/>
      <c r="DF46" s="1254"/>
      <c r="DG46" s="1208"/>
      <c r="DH46" s="1208"/>
      <c r="DI46" s="1208"/>
      <c r="DJ46" s="1208"/>
      <c r="DK46" s="1208"/>
      <c r="DL46" s="1208"/>
      <c r="DM46" s="1208"/>
      <c r="DN46" s="1208"/>
      <c r="DO46" s="1208"/>
      <c r="DP46" s="1208"/>
      <c r="DQ46" s="1208"/>
      <c r="DR46" s="1208"/>
      <c r="DS46" s="1208"/>
      <c r="DT46" s="1255"/>
      <c r="DU46" s="1256"/>
      <c r="DV46" s="1386"/>
      <c r="DW46" s="1386"/>
      <c r="DX46" s="1386"/>
      <c r="DY46" s="1386"/>
      <c r="DZ46" s="1386"/>
      <c r="EA46" s="1386"/>
      <c r="EB46" s="1386"/>
      <c r="EC46" s="1386"/>
      <c r="ED46" s="1386"/>
      <c r="EE46" s="1386"/>
      <c r="EF46" s="1386"/>
      <c r="EG46" s="1386"/>
      <c r="EH46" s="1386"/>
      <c r="EI46" s="1386"/>
      <c r="EJ46" s="1386"/>
      <c r="EK46" s="1386"/>
      <c r="EL46" s="1386"/>
      <c r="EM46" s="1386"/>
      <c r="EN46" s="1386"/>
      <c r="EO46" s="1386"/>
      <c r="EP46" s="1386"/>
      <c r="EQ46" s="1386"/>
      <c r="ER46" s="1386"/>
      <c r="ES46" s="1386"/>
      <c r="ET46" s="1220"/>
      <c r="EU46" s="1208"/>
      <c r="EV46" s="1208"/>
      <c r="EW46" s="1208"/>
      <c r="EX46" s="1208"/>
      <c r="EY46" s="1208"/>
      <c r="EZ46" s="1208"/>
      <c r="FA46" s="1208"/>
      <c r="FB46" s="1208"/>
      <c r="FC46" s="1208"/>
      <c r="FD46" s="1208"/>
      <c r="FE46" s="1208"/>
      <c r="FF46" s="1221"/>
      <c r="FG46" s="1386"/>
      <c r="FH46" s="1386"/>
      <c r="FI46" s="1386"/>
      <c r="FJ46" s="1386"/>
      <c r="FK46" s="1386"/>
      <c r="FL46" s="1386"/>
      <c r="FM46" s="1386"/>
      <c r="FN46" s="1386"/>
      <c r="FO46" s="1386"/>
      <c r="FP46" s="1386"/>
      <c r="FQ46" s="1386"/>
      <c r="FR46" s="1386"/>
      <c r="FS46" s="1386"/>
      <c r="FT46" s="1386"/>
      <c r="FU46" s="1386"/>
      <c r="FV46" s="1386"/>
      <c r="FW46" s="1386"/>
      <c r="FX46" s="1386"/>
      <c r="FY46" s="1386"/>
      <c r="FZ46" s="1386"/>
      <c r="GA46" s="1386"/>
      <c r="GB46" s="1386"/>
      <c r="GC46" s="1386"/>
      <c r="GD46" s="1386"/>
      <c r="GE46" s="1386"/>
      <c r="GF46" s="1254"/>
      <c r="GG46" s="1254"/>
      <c r="GH46" s="1208"/>
      <c r="GI46" s="1208"/>
      <c r="GJ46" s="1208"/>
      <c r="GK46" s="1208"/>
      <c r="GL46" s="1208"/>
      <c r="GM46" s="1208"/>
      <c r="GN46" s="1208"/>
      <c r="GO46" s="1208"/>
      <c r="GP46" s="1208"/>
      <c r="GQ46" s="1255"/>
      <c r="GR46" s="1257"/>
    </row>
    <row r="47" spans="1:200" ht="12.75" customHeight="1">
      <c r="A47" s="311"/>
      <c r="B47" s="1569" t="s">
        <v>558</v>
      </c>
      <c r="C47" s="1569"/>
      <c r="D47" s="1569"/>
      <c r="E47" s="1569"/>
      <c r="F47" s="1569"/>
      <c r="G47" s="1569"/>
      <c r="H47" s="1569"/>
      <c r="I47" s="1569"/>
      <c r="J47" s="1569"/>
      <c r="K47" s="1569"/>
      <c r="L47" s="1569"/>
      <c r="M47" s="1569"/>
      <c r="N47" s="1569"/>
      <c r="O47" s="1569"/>
      <c r="P47" s="1569"/>
      <c r="Q47" s="1569"/>
      <c r="R47" s="1569"/>
      <c r="S47" s="1569"/>
      <c r="T47" s="1569"/>
      <c r="U47" s="1569"/>
      <c r="V47" s="1569"/>
      <c r="W47" s="1426">
        <v>5514</v>
      </c>
      <c r="X47" s="332"/>
      <c r="Y47" s="320"/>
      <c r="Z47" s="320"/>
      <c r="AA47" s="320"/>
      <c r="AB47" s="320"/>
      <c r="AC47" s="356" t="s">
        <v>305</v>
      </c>
      <c r="AD47" s="1228" t="s">
        <v>219</v>
      </c>
      <c r="AE47" s="1228"/>
      <c r="AF47" s="1228"/>
      <c r="AG47" s="321" t="s">
        <v>484</v>
      </c>
      <c r="AH47" s="321"/>
      <c r="AI47" s="321"/>
      <c r="AJ47" s="321"/>
      <c r="AK47" s="321"/>
      <c r="AL47" s="321"/>
      <c r="AM47" s="321"/>
      <c r="AN47" s="1230">
        <v>131199</v>
      </c>
      <c r="AO47" s="1231"/>
      <c r="AP47" s="1231"/>
      <c r="AQ47" s="1231"/>
      <c r="AR47" s="1231"/>
      <c r="AS47" s="1231"/>
      <c r="AT47" s="1231"/>
      <c r="AU47" s="1231"/>
      <c r="AV47" s="1231"/>
      <c r="AW47" s="1231"/>
      <c r="AX47" s="1231"/>
      <c r="AY47" s="1232"/>
      <c r="AZ47" s="1234" t="s">
        <v>128</v>
      </c>
      <c r="BA47" s="1234"/>
      <c r="BB47" s="1231">
        <v>1356</v>
      </c>
      <c r="BC47" s="1231"/>
      <c r="BD47" s="1231"/>
      <c r="BE47" s="1231"/>
      <c r="BF47" s="1231"/>
      <c r="BG47" s="1231"/>
      <c r="BH47" s="1231"/>
      <c r="BI47" s="1231"/>
      <c r="BJ47" s="1231"/>
      <c r="BK47" s="1235" t="s">
        <v>129</v>
      </c>
      <c r="BL47" s="1235"/>
      <c r="BM47" s="1388">
        <v>587794</v>
      </c>
      <c r="BN47" s="1388"/>
      <c r="BO47" s="1388"/>
      <c r="BP47" s="1388"/>
      <c r="BQ47" s="1388"/>
      <c r="BR47" s="1388"/>
      <c r="BS47" s="1388"/>
      <c r="BT47" s="1388"/>
      <c r="BU47" s="1388"/>
      <c r="BV47" s="1388"/>
      <c r="BW47" s="1388"/>
      <c r="BX47" s="1388"/>
      <c r="BY47" s="1388"/>
      <c r="BZ47" s="1388"/>
      <c r="CA47" s="1388"/>
      <c r="CB47" s="1388"/>
      <c r="CC47" s="1388"/>
      <c r="CD47" s="1388"/>
      <c r="CE47" s="1388"/>
      <c r="CF47" s="1388"/>
      <c r="CG47" s="1388"/>
      <c r="CH47" s="1388"/>
      <c r="CI47" s="1388"/>
      <c r="CJ47" s="1388"/>
      <c r="CK47" s="1388"/>
      <c r="CL47" s="1388"/>
      <c r="CM47" s="1388"/>
      <c r="CN47" s="1388"/>
      <c r="CO47" s="1388"/>
      <c r="CP47" s="1234" t="s">
        <v>128</v>
      </c>
      <c r="CQ47" s="1234"/>
      <c r="CR47" s="1231">
        <v>609327</v>
      </c>
      <c r="CS47" s="1231"/>
      <c r="CT47" s="1231"/>
      <c r="CU47" s="1231"/>
      <c r="CV47" s="1231"/>
      <c r="CW47" s="1231"/>
      <c r="CX47" s="1231"/>
      <c r="CY47" s="1231"/>
      <c r="CZ47" s="1231"/>
      <c r="DA47" s="1231"/>
      <c r="DB47" s="1231"/>
      <c r="DC47" s="1235" t="s">
        <v>129</v>
      </c>
      <c r="DD47" s="1235"/>
      <c r="DE47" s="1233" t="s">
        <v>128</v>
      </c>
      <c r="DF47" s="1234"/>
      <c r="DG47" s="1231"/>
      <c r="DH47" s="1231"/>
      <c r="DI47" s="1231"/>
      <c r="DJ47" s="1231"/>
      <c r="DK47" s="1231"/>
      <c r="DL47" s="1231"/>
      <c r="DM47" s="1231"/>
      <c r="DN47" s="1231"/>
      <c r="DO47" s="1231"/>
      <c r="DP47" s="1231"/>
      <c r="DQ47" s="1231"/>
      <c r="DR47" s="1231"/>
      <c r="DS47" s="1231"/>
      <c r="DT47" s="1235" t="s">
        <v>129</v>
      </c>
      <c r="DU47" s="1236"/>
      <c r="DV47" s="1388">
        <v>1388</v>
      </c>
      <c r="DW47" s="1388"/>
      <c r="DX47" s="1388"/>
      <c r="DY47" s="1388"/>
      <c r="DZ47" s="1388"/>
      <c r="EA47" s="1388"/>
      <c r="EB47" s="1388"/>
      <c r="EC47" s="1388"/>
      <c r="ED47" s="1388"/>
      <c r="EE47" s="1388"/>
      <c r="EF47" s="1388"/>
      <c r="EG47" s="1388"/>
      <c r="EH47" s="1388"/>
      <c r="EI47" s="1388"/>
      <c r="EJ47" s="1388"/>
      <c r="EK47" s="1388"/>
      <c r="EL47" s="1388"/>
      <c r="EM47" s="1388"/>
      <c r="EN47" s="1388"/>
      <c r="EO47" s="1388"/>
      <c r="EP47" s="1388"/>
      <c r="EQ47" s="1388"/>
      <c r="ER47" s="1388"/>
      <c r="ES47" s="1388"/>
      <c r="ET47" s="1238"/>
      <c r="EU47" s="1213"/>
      <c r="EV47" s="1213"/>
      <c r="EW47" s="1213"/>
      <c r="EX47" s="1213"/>
      <c r="EY47" s="1213"/>
      <c r="EZ47" s="1213"/>
      <c r="FA47" s="1213"/>
      <c r="FB47" s="1213"/>
      <c r="FC47" s="1213"/>
      <c r="FD47" s="1213"/>
      <c r="FE47" s="1213"/>
      <c r="FF47" s="1239"/>
      <c r="FG47" s="1389">
        <v>369</v>
      </c>
      <c r="FH47" s="1389"/>
      <c r="FI47" s="1389"/>
      <c r="FJ47" s="1389"/>
      <c r="FK47" s="1389"/>
      <c r="FL47" s="1389"/>
      <c r="FM47" s="1389"/>
      <c r="FN47" s="1389"/>
      <c r="FO47" s="1389"/>
      <c r="FP47" s="1389"/>
      <c r="FQ47" s="1389"/>
      <c r="FR47" s="1389"/>
      <c r="FS47" s="1389"/>
      <c r="FT47" s="1389">
        <f>+AN47-BB47+BM47+BZ47-CR47-DG47+ET47+GH47</f>
        <v>108647</v>
      </c>
      <c r="FU47" s="1389"/>
      <c r="FV47" s="1389"/>
      <c r="FW47" s="1389"/>
      <c r="FX47" s="1389"/>
      <c r="FY47" s="1389"/>
      <c r="FZ47" s="1389"/>
      <c r="GA47" s="1389"/>
      <c r="GB47" s="1389"/>
      <c r="GC47" s="1389"/>
      <c r="GD47" s="1389"/>
      <c r="GE47" s="1389"/>
      <c r="GF47" s="1234" t="s">
        <v>128</v>
      </c>
      <c r="GG47" s="1234"/>
      <c r="GH47" s="1231">
        <f>+BB47-DV47+FG47-EH47</f>
        <v>337</v>
      </c>
      <c r="GI47" s="1231"/>
      <c r="GJ47" s="1231"/>
      <c r="GK47" s="1231"/>
      <c r="GL47" s="1231"/>
      <c r="GM47" s="1231"/>
      <c r="GN47" s="1231"/>
      <c r="GO47" s="1231"/>
      <c r="GP47" s="1231"/>
      <c r="GQ47" s="1235" t="s">
        <v>129</v>
      </c>
      <c r="GR47" s="1240"/>
    </row>
    <row r="48" spans="1:200" ht="6" customHeight="1" hidden="1">
      <c r="A48" s="316"/>
      <c r="B48" s="1570"/>
      <c r="C48" s="1570"/>
      <c r="D48" s="1570"/>
      <c r="E48" s="1570"/>
      <c r="F48" s="1570"/>
      <c r="G48" s="1570"/>
      <c r="H48" s="1570"/>
      <c r="I48" s="1570"/>
      <c r="J48" s="1570"/>
      <c r="K48" s="1570"/>
      <c r="L48" s="1570"/>
      <c r="M48" s="1570"/>
      <c r="N48" s="1570"/>
      <c r="O48" s="1570"/>
      <c r="P48" s="1570"/>
      <c r="Q48" s="1570"/>
      <c r="R48" s="1570"/>
      <c r="S48" s="1570"/>
      <c r="T48" s="1570"/>
      <c r="U48" s="1570"/>
      <c r="V48" s="1570"/>
      <c r="W48" s="1427"/>
      <c r="X48" s="1382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3"/>
      <c r="AI48" s="1383"/>
      <c r="AJ48" s="1383"/>
      <c r="AK48" s="1383"/>
      <c r="AL48" s="1383"/>
      <c r="AM48" s="1383"/>
      <c r="AN48" s="1207"/>
      <c r="AO48" s="1208"/>
      <c r="AP48" s="1208"/>
      <c r="AQ48" s="1208"/>
      <c r="AR48" s="1208"/>
      <c r="AS48" s="1208"/>
      <c r="AT48" s="1208"/>
      <c r="AU48" s="1208"/>
      <c r="AV48" s="1208"/>
      <c r="AW48" s="1208"/>
      <c r="AX48" s="1208"/>
      <c r="AY48" s="1221"/>
      <c r="AZ48" s="1254"/>
      <c r="BA48" s="1254"/>
      <c r="BB48" s="1208"/>
      <c r="BC48" s="1208"/>
      <c r="BD48" s="1208"/>
      <c r="BE48" s="1208"/>
      <c r="BF48" s="1208"/>
      <c r="BG48" s="1208"/>
      <c r="BH48" s="1208"/>
      <c r="BI48" s="1208"/>
      <c r="BJ48" s="1208"/>
      <c r="BK48" s="1255"/>
      <c r="BL48" s="1255"/>
      <c r="BM48" s="1386"/>
      <c r="BN48" s="1386"/>
      <c r="BO48" s="1386"/>
      <c r="BP48" s="1386"/>
      <c r="BQ48" s="1386"/>
      <c r="BR48" s="1386"/>
      <c r="BS48" s="1386"/>
      <c r="BT48" s="1386"/>
      <c r="BU48" s="1386"/>
      <c r="BV48" s="1386"/>
      <c r="BW48" s="1386"/>
      <c r="BX48" s="1386"/>
      <c r="BY48" s="1386"/>
      <c r="BZ48" s="1386"/>
      <c r="CA48" s="1386"/>
      <c r="CB48" s="1386"/>
      <c r="CC48" s="1386"/>
      <c r="CD48" s="1386"/>
      <c r="CE48" s="1386"/>
      <c r="CF48" s="1386"/>
      <c r="CG48" s="1386"/>
      <c r="CH48" s="1386"/>
      <c r="CI48" s="1386"/>
      <c r="CJ48" s="1386"/>
      <c r="CK48" s="1386"/>
      <c r="CL48" s="1386"/>
      <c r="CM48" s="1386"/>
      <c r="CN48" s="1386"/>
      <c r="CO48" s="1386"/>
      <c r="CP48" s="1254"/>
      <c r="CQ48" s="1254"/>
      <c r="CR48" s="1208"/>
      <c r="CS48" s="1208"/>
      <c r="CT48" s="1208"/>
      <c r="CU48" s="1208"/>
      <c r="CV48" s="1208"/>
      <c r="CW48" s="1208"/>
      <c r="CX48" s="1208"/>
      <c r="CY48" s="1208"/>
      <c r="CZ48" s="1208"/>
      <c r="DA48" s="1208"/>
      <c r="DB48" s="1208"/>
      <c r="DC48" s="1255"/>
      <c r="DD48" s="1255"/>
      <c r="DE48" s="1253"/>
      <c r="DF48" s="1254"/>
      <c r="DG48" s="1208"/>
      <c r="DH48" s="1208"/>
      <c r="DI48" s="1208"/>
      <c r="DJ48" s="1208"/>
      <c r="DK48" s="1208"/>
      <c r="DL48" s="1208"/>
      <c r="DM48" s="1208"/>
      <c r="DN48" s="1208"/>
      <c r="DO48" s="1208"/>
      <c r="DP48" s="1208"/>
      <c r="DQ48" s="1208"/>
      <c r="DR48" s="1208"/>
      <c r="DS48" s="1208"/>
      <c r="DT48" s="1255"/>
      <c r="DU48" s="1256"/>
      <c r="DV48" s="1386"/>
      <c r="DW48" s="1386"/>
      <c r="DX48" s="1386"/>
      <c r="DY48" s="1386"/>
      <c r="DZ48" s="1386"/>
      <c r="EA48" s="1386"/>
      <c r="EB48" s="1386"/>
      <c r="EC48" s="1386"/>
      <c r="ED48" s="1386"/>
      <c r="EE48" s="1386"/>
      <c r="EF48" s="1386"/>
      <c r="EG48" s="1386"/>
      <c r="EH48" s="1386"/>
      <c r="EI48" s="1386"/>
      <c r="EJ48" s="1386"/>
      <c r="EK48" s="1386"/>
      <c r="EL48" s="1386"/>
      <c r="EM48" s="1386"/>
      <c r="EN48" s="1386"/>
      <c r="EO48" s="1386"/>
      <c r="EP48" s="1386"/>
      <c r="EQ48" s="1386"/>
      <c r="ER48" s="1386"/>
      <c r="ES48" s="1386"/>
      <c r="ET48" s="1220"/>
      <c r="EU48" s="1208"/>
      <c r="EV48" s="1208"/>
      <c r="EW48" s="1208"/>
      <c r="EX48" s="1208"/>
      <c r="EY48" s="1208"/>
      <c r="EZ48" s="1208"/>
      <c r="FA48" s="1208"/>
      <c r="FB48" s="1208"/>
      <c r="FC48" s="1208"/>
      <c r="FD48" s="1208"/>
      <c r="FE48" s="1208"/>
      <c r="FF48" s="1221"/>
      <c r="FG48" s="1386"/>
      <c r="FH48" s="1386"/>
      <c r="FI48" s="1386"/>
      <c r="FJ48" s="1386"/>
      <c r="FK48" s="1386"/>
      <c r="FL48" s="1386"/>
      <c r="FM48" s="1386"/>
      <c r="FN48" s="1386"/>
      <c r="FO48" s="1386"/>
      <c r="FP48" s="1386"/>
      <c r="FQ48" s="1386"/>
      <c r="FR48" s="1386"/>
      <c r="FS48" s="1386"/>
      <c r="FT48" s="1386"/>
      <c r="FU48" s="1386"/>
      <c r="FV48" s="1386"/>
      <c r="FW48" s="1386"/>
      <c r="FX48" s="1386"/>
      <c r="FY48" s="1386"/>
      <c r="FZ48" s="1386"/>
      <c r="GA48" s="1386"/>
      <c r="GB48" s="1386"/>
      <c r="GC48" s="1386"/>
      <c r="GD48" s="1386"/>
      <c r="GE48" s="1386"/>
      <c r="GF48" s="1254"/>
      <c r="GG48" s="1254"/>
      <c r="GH48" s="1208"/>
      <c r="GI48" s="1208"/>
      <c r="GJ48" s="1208"/>
      <c r="GK48" s="1208"/>
      <c r="GL48" s="1208"/>
      <c r="GM48" s="1208"/>
      <c r="GN48" s="1208"/>
      <c r="GO48" s="1208"/>
      <c r="GP48" s="1208"/>
      <c r="GQ48" s="1255"/>
      <c r="GR48" s="1257"/>
    </row>
    <row r="49" spans="1:200" ht="14.25" customHeight="1">
      <c r="A49" s="316"/>
      <c r="B49" s="1570"/>
      <c r="C49" s="1570"/>
      <c r="D49" s="1570"/>
      <c r="E49" s="1570"/>
      <c r="F49" s="1570"/>
      <c r="G49" s="1570"/>
      <c r="H49" s="1570"/>
      <c r="I49" s="1570"/>
      <c r="J49" s="1570"/>
      <c r="K49" s="1570"/>
      <c r="L49" s="1570"/>
      <c r="M49" s="1570"/>
      <c r="N49" s="1570"/>
      <c r="O49" s="1570"/>
      <c r="P49" s="1570"/>
      <c r="Q49" s="1570"/>
      <c r="R49" s="1570"/>
      <c r="S49" s="1570"/>
      <c r="T49" s="1570"/>
      <c r="U49" s="1570"/>
      <c r="V49" s="1570"/>
      <c r="W49" s="1426">
        <v>5534</v>
      </c>
      <c r="X49" s="332"/>
      <c r="Y49" s="320"/>
      <c r="Z49" s="320"/>
      <c r="AA49" s="320"/>
      <c r="AB49" s="320"/>
      <c r="AC49" s="356" t="s">
        <v>305</v>
      </c>
      <c r="AD49" s="1228" t="s">
        <v>296</v>
      </c>
      <c r="AE49" s="1228"/>
      <c r="AF49" s="1228"/>
      <c r="AG49" s="321" t="s">
        <v>485</v>
      </c>
      <c r="AH49" s="321"/>
      <c r="AI49" s="321"/>
      <c r="AJ49" s="321"/>
      <c r="AK49" s="321"/>
      <c r="AL49" s="321"/>
      <c r="AM49" s="321"/>
      <c r="AN49" s="1230">
        <v>93157</v>
      </c>
      <c r="AO49" s="1231"/>
      <c r="AP49" s="1231"/>
      <c r="AQ49" s="1231"/>
      <c r="AR49" s="1231"/>
      <c r="AS49" s="1231"/>
      <c r="AT49" s="1231"/>
      <c r="AU49" s="1231"/>
      <c r="AV49" s="1231"/>
      <c r="AW49" s="1231"/>
      <c r="AX49" s="1231"/>
      <c r="AY49" s="1232"/>
      <c r="AZ49" s="1234" t="s">
        <v>128</v>
      </c>
      <c r="BA49" s="1234"/>
      <c r="BB49" s="1231"/>
      <c r="BC49" s="1231"/>
      <c r="BD49" s="1231"/>
      <c r="BE49" s="1231"/>
      <c r="BF49" s="1231"/>
      <c r="BG49" s="1231"/>
      <c r="BH49" s="1231"/>
      <c r="BI49" s="1231"/>
      <c r="BJ49" s="1231"/>
      <c r="BK49" s="1235" t="s">
        <v>129</v>
      </c>
      <c r="BL49" s="1235"/>
      <c r="BM49" s="1388">
        <v>678371</v>
      </c>
      <c r="BN49" s="1388"/>
      <c r="BO49" s="1388"/>
      <c r="BP49" s="1388"/>
      <c r="BQ49" s="1388"/>
      <c r="BR49" s="1388"/>
      <c r="BS49" s="1388"/>
      <c r="BT49" s="1388"/>
      <c r="BU49" s="1388"/>
      <c r="BV49" s="1388"/>
      <c r="BW49" s="1388"/>
      <c r="BX49" s="1388"/>
      <c r="BY49" s="1388"/>
      <c r="BZ49" s="1388"/>
      <c r="CA49" s="1388"/>
      <c r="CB49" s="1388"/>
      <c r="CC49" s="1388"/>
      <c r="CD49" s="1388"/>
      <c r="CE49" s="1388"/>
      <c r="CF49" s="1388"/>
      <c r="CG49" s="1388"/>
      <c r="CH49" s="1388"/>
      <c r="CI49" s="1388"/>
      <c r="CJ49" s="1388"/>
      <c r="CK49" s="1388"/>
      <c r="CL49" s="1388"/>
      <c r="CM49" s="1388"/>
      <c r="CN49" s="1388"/>
      <c r="CO49" s="1388"/>
      <c r="CP49" s="1234" t="s">
        <v>128</v>
      </c>
      <c r="CQ49" s="1234"/>
      <c r="CR49" s="1231">
        <v>641489</v>
      </c>
      <c r="CS49" s="1231"/>
      <c r="CT49" s="1231"/>
      <c r="CU49" s="1231"/>
      <c r="CV49" s="1231"/>
      <c r="CW49" s="1231"/>
      <c r="CX49" s="1231"/>
      <c r="CY49" s="1231"/>
      <c r="CZ49" s="1231"/>
      <c r="DA49" s="1231"/>
      <c r="DB49" s="1231"/>
      <c r="DC49" s="1235" t="s">
        <v>129</v>
      </c>
      <c r="DD49" s="1235"/>
      <c r="DE49" s="1233" t="s">
        <v>128</v>
      </c>
      <c r="DF49" s="1234"/>
      <c r="DG49" s="1231">
        <v>196</v>
      </c>
      <c r="DH49" s="1231"/>
      <c r="DI49" s="1231"/>
      <c r="DJ49" s="1231"/>
      <c r="DK49" s="1231"/>
      <c r="DL49" s="1231"/>
      <c r="DM49" s="1231"/>
      <c r="DN49" s="1231"/>
      <c r="DO49" s="1231"/>
      <c r="DP49" s="1231"/>
      <c r="DQ49" s="1231"/>
      <c r="DR49" s="1231"/>
      <c r="DS49" s="1231"/>
      <c r="DT49" s="1235" t="s">
        <v>129</v>
      </c>
      <c r="DU49" s="1236"/>
      <c r="DV49" s="1388">
        <v>1356</v>
      </c>
      <c r="DW49" s="1388"/>
      <c r="DX49" s="1388"/>
      <c r="DY49" s="1388"/>
      <c r="DZ49" s="1388"/>
      <c r="EA49" s="1388"/>
      <c r="EB49" s="1388"/>
      <c r="EC49" s="1388"/>
      <c r="ED49" s="1388"/>
      <c r="EE49" s="1388"/>
      <c r="EF49" s="1388"/>
      <c r="EG49" s="1388"/>
      <c r="EH49" s="1388"/>
      <c r="EI49" s="1388"/>
      <c r="EJ49" s="1388"/>
      <c r="EK49" s="1388"/>
      <c r="EL49" s="1388"/>
      <c r="EM49" s="1388"/>
      <c r="EN49" s="1388"/>
      <c r="EO49" s="1388"/>
      <c r="EP49" s="1388"/>
      <c r="EQ49" s="1388"/>
      <c r="ER49" s="1388"/>
      <c r="ES49" s="1388"/>
      <c r="ET49" s="1238"/>
      <c r="EU49" s="1213"/>
      <c r="EV49" s="1213"/>
      <c r="EW49" s="1213"/>
      <c r="EX49" s="1213"/>
      <c r="EY49" s="1213"/>
      <c r="EZ49" s="1213"/>
      <c r="FA49" s="1213"/>
      <c r="FB49" s="1213"/>
      <c r="FC49" s="1213"/>
      <c r="FD49" s="1213"/>
      <c r="FE49" s="1213"/>
      <c r="FF49" s="1239"/>
      <c r="FG49" s="1389">
        <v>2712</v>
      </c>
      <c r="FH49" s="1389"/>
      <c r="FI49" s="1389"/>
      <c r="FJ49" s="1389"/>
      <c r="FK49" s="1389"/>
      <c r="FL49" s="1389"/>
      <c r="FM49" s="1389"/>
      <c r="FN49" s="1389"/>
      <c r="FO49" s="1389"/>
      <c r="FP49" s="1389"/>
      <c r="FQ49" s="1389"/>
      <c r="FR49" s="1389"/>
      <c r="FS49" s="1389"/>
      <c r="FT49" s="1389">
        <f>+AN49-BB49+BM49+BZ49-CR49-DG49+ET49+GH49</f>
        <v>131199</v>
      </c>
      <c r="FU49" s="1389"/>
      <c r="FV49" s="1389"/>
      <c r="FW49" s="1389"/>
      <c r="FX49" s="1389"/>
      <c r="FY49" s="1389"/>
      <c r="FZ49" s="1389"/>
      <c r="GA49" s="1389"/>
      <c r="GB49" s="1389"/>
      <c r="GC49" s="1389"/>
      <c r="GD49" s="1389"/>
      <c r="GE49" s="1389"/>
      <c r="GF49" s="1234" t="s">
        <v>128</v>
      </c>
      <c r="GG49" s="1234"/>
      <c r="GH49" s="1231">
        <f>+BB49-DV49+FG49-EH49</f>
        <v>1356</v>
      </c>
      <c r="GI49" s="1231"/>
      <c r="GJ49" s="1231"/>
      <c r="GK49" s="1231"/>
      <c r="GL49" s="1231"/>
      <c r="GM49" s="1231"/>
      <c r="GN49" s="1231"/>
      <c r="GO49" s="1231"/>
      <c r="GP49" s="1231"/>
      <c r="GQ49" s="1235" t="s">
        <v>129</v>
      </c>
      <c r="GR49" s="1240"/>
    </row>
    <row r="50" spans="1:200" ht="6" customHeight="1" hidden="1">
      <c r="A50" s="336"/>
      <c r="B50" s="1574"/>
      <c r="C50" s="1574"/>
      <c r="D50" s="1574"/>
      <c r="E50" s="1574"/>
      <c r="F50" s="1574"/>
      <c r="G50" s="1574"/>
      <c r="H50" s="1574"/>
      <c r="I50" s="1574"/>
      <c r="J50" s="1574"/>
      <c r="K50" s="1574"/>
      <c r="L50" s="1574"/>
      <c r="M50" s="1574"/>
      <c r="N50" s="1574"/>
      <c r="O50" s="1574"/>
      <c r="P50" s="1574"/>
      <c r="Q50" s="1574"/>
      <c r="R50" s="1574"/>
      <c r="S50" s="1574"/>
      <c r="T50" s="1574"/>
      <c r="U50" s="1574"/>
      <c r="V50" s="1574"/>
      <c r="W50" s="1427"/>
      <c r="X50" s="1295"/>
      <c r="Y50" s="1293"/>
      <c r="Z50" s="1293"/>
      <c r="AA50" s="1293"/>
      <c r="AB50" s="1293"/>
      <c r="AC50" s="1293"/>
      <c r="AD50" s="1293"/>
      <c r="AE50" s="1293"/>
      <c r="AF50" s="1293"/>
      <c r="AG50" s="1293"/>
      <c r="AH50" s="1293"/>
      <c r="AI50" s="1293"/>
      <c r="AJ50" s="1293"/>
      <c r="AK50" s="1293"/>
      <c r="AL50" s="1293"/>
      <c r="AM50" s="1293"/>
      <c r="AN50" s="1207"/>
      <c r="AO50" s="1208"/>
      <c r="AP50" s="1208"/>
      <c r="AQ50" s="1208"/>
      <c r="AR50" s="1208"/>
      <c r="AS50" s="1208"/>
      <c r="AT50" s="1208"/>
      <c r="AU50" s="1208"/>
      <c r="AV50" s="1208"/>
      <c r="AW50" s="1208"/>
      <c r="AX50" s="1208"/>
      <c r="AY50" s="1221"/>
      <c r="AZ50" s="1254"/>
      <c r="BA50" s="1254"/>
      <c r="BB50" s="1208"/>
      <c r="BC50" s="1208"/>
      <c r="BD50" s="1208"/>
      <c r="BE50" s="1208"/>
      <c r="BF50" s="1208"/>
      <c r="BG50" s="1208"/>
      <c r="BH50" s="1208"/>
      <c r="BI50" s="1208"/>
      <c r="BJ50" s="1208"/>
      <c r="BK50" s="1255"/>
      <c r="BL50" s="1255"/>
      <c r="BM50" s="1386"/>
      <c r="BN50" s="1386"/>
      <c r="BO50" s="1386"/>
      <c r="BP50" s="1386"/>
      <c r="BQ50" s="1386"/>
      <c r="BR50" s="1386"/>
      <c r="BS50" s="1386"/>
      <c r="BT50" s="1386"/>
      <c r="BU50" s="1386"/>
      <c r="BV50" s="1386"/>
      <c r="BW50" s="1386"/>
      <c r="BX50" s="1386"/>
      <c r="BY50" s="1386"/>
      <c r="BZ50" s="1386"/>
      <c r="CA50" s="1386"/>
      <c r="CB50" s="1386"/>
      <c r="CC50" s="1386"/>
      <c r="CD50" s="1386"/>
      <c r="CE50" s="1386"/>
      <c r="CF50" s="1386"/>
      <c r="CG50" s="1386"/>
      <c r="CH50" s="1386"/>
      <c r="CI50" s="1386"/>
      <c r="CJ50" s="1386"/>
      <c r="CK50" s="1386"/>
      <c r="CL50" s="1386"/>
      <c r="CM50" s="1386"/>
      <c r="CN50" s="1386"/>
      <c r="CO50" s="1386"/>
      <c r="CP50" s="1254"/>
      <c r="CQ50" s="1254"/>
      <c r="CR50" s="1208"/>
      <c r="CS50" s="1208"/>
      <c r="CT50" s="1208"/>
      <c r="CU50" s="1208"/>
      <c r="CV50" s="1208"/>
      <c r="CW50" s="1208"/>
      <c r="CX50" s="1208"/>
      <c r="CY50" s="1208"/>
      <c r="CZ50" s="1208"/>
      <c r="DA50" s="1208"/>
      <c r="DB50" s="1208"/>
      <c r="DC50" s="1255"/>
      <c r="DD50" s="1255"/>
      <c r="DE50" s="1253"/>
      <c r="DF50" s="1254"/>
      <c r="DG50" s="1208"/>
      <c r="DH50" s="1208"/>
      <c r="DI50" s="1208"/>
      <c r="DJ50" s="1208"/>
      <c r="DK50" s="1208"/>
      <c r="DL50" s="1208"/>
      <c r="DM50" s="1208"/>
      <c r="DN50" s="1208"/>
      <c r="DO50" s="1208"/>
      <c r="DP50" s="1208"/>
      <c r="DQ50" s="1208"/>
      <c r="DR50" s="1208"/>
      <c r="DS50" s="1208"/>
      <c r="DT50" s="1255"/>
      <c r="DU50" s="1256"/>
      <c r="DV50" s="1386"/>
      <c r="DW50" s="1386"/>
      <c r="DX50" s="1386"/>
      <c r="DY50" s="1386"/>
      <c r="DZ50" s="1386"/>
      <c r="EA50" s="1386"/>
      <c r="EB50" s="1386"/>
      <c r="EC50" s="1386"/>
      <c r="ED50" s="1386"/>
      <c r="EE50" s="1386"/>
      <c r="EF50" s="1386"/>
      <c r="EG50" s="1386"/>
      <c r="EH50" s="1386"/>
      <c r="EI50" s="1386"/>
      <c r="EJ50" s="1386"/>
      <c r="EK50" s="1386"/>
      <c r="EL50" s="1386"/>
      <c r="EM50" s="1386"/>
      <c r="EN50" s="1386"/>
      <c r="EO50" s="1386"/>
      <c r="EP50" s="1386"/>
      <c r="EQ50" s="1386"/>
      <c r="ER50" s="1386"/>
      <c r="ES50" s="1386"/>
      <c r="ET50" s="1220"/>
      <c r="EU50" s="1208"/>
      <c r="EV50" s="1208"/>
      <c r="EW50" s="1208"/>
      <c r="EX50" s="1208"/>
      <c r="EY50" s="1208"/>
      <c r="EZ50" s="1208"/>
      <c r="FA50" s="1208"/>
      <c r="FB50" s="1208"/>
      <c r="FC50" s="1208"/>
      <c r="FD50" s="1208"/>
      <c r="FE50" s="1208"/>
      <c r="FF50" s="1221"/>
      <c r="FG50" s="1386"/>
      <c r="FH50" s="1386"/>
      <c r="FI50" s="1386"/>
      <c r="FJ50" s="1386"/>
      <c r="FK50" s="1386"/>
      <c r="FL50" s="1386"/>
      <c r="FM50" s="1386"/>
      <c r="FN50" s="1386"/>
      <c r="FO50" s="1386"/>
      <c r="FP50" s="1386"/>
      <c r="FQ50" s="1386"/>
      <c r="FR50" s="1386"/>
      <c r="FS50" s="1386"/>
      <c r="FT50" s="1386"/>
      <c r="FU50" s="1386"/>
      <c r="FV50" s="1386"/>
      <c r="FW50" s="1386"/>
      <c r="FX50" s="1386"/>
      <c r="FY50" s="1386"/>
      <c r="FZ50" s="1386"/>
      <c r="GA50" s="1386"/>
      <c r="GB50" s="1386"/>
      <c r="GC50" s="1386"/>
      <c r="GD50" s="1386"/>
      <c r="GE50" s="1386"/>
      <c r="GF50" s="1254"/>
      <c r="GG50" s="1254"/>
      <c r="GH50" s="1208"/>
      <c r="GI50" s="1208"/>
      <c r="GJ50" s="1208"/>
      <c r="GK50" s="1208"/>
      <c r="GL50" s="1208"/>
      <c r="GM50" s="1208"/>
      <c r="GN50" s="1208"/>
      <c r="GO50" s="1208"/>
      <c r="GP50" s="1208"/>
      <c r="GQ50" s="1255"/>
      <c r="GR50" s="1257"/>
    </row>
    <row r="51" spans="1:200" ht="13.5" customHeight="1">
      <c r="A51" s="311"/>
      <c r="B51" s="1575" t="s">
        <v>320</v>
      </c>
      <c r="C51" s="1575"/>
      <c r="D51" s="1575"/>
      <c r="E51" s="1575"/>
      <c r="F51" s="1575"/>
      <c r="G51" s="1575"/>
      <c r="H51" s="1575"/>
      <c r="I51" s="1575"/>
      <c r="J51" s="1575"/>
      <c r="K51" s="1575"/>
      <c r="L51" s="1575"/>
      <c r="M51" s="1575"/>
      <c r="N51" s="1575"/>
      <c r="O51" s="1575"/>
      <c r="P51" s="1575"/>
      <c r="Q51" s="1575"/>
      <c r="R51" s="1575"/>
      <c r="S51" s="1575"/>
      <c r="T51" s="1575"/>
      <c r="U51" s="1575"/>
      <c r="V51" s="1575"/>
      <c r="W51" s="1578">
        <v>5500</v>
      </c>
      <c r="X51" s="332"/>
      <c r="Y51" s="320"/>
      <c r="Z51" s="320"/>
      <c r="AA51" s="320"/>
      <c r="AB51" s="320"/>
      <c r="AC51" s="356" t="s">
        <v>305</v>
      </c>
      <c r="AD51" s="1228" t="s">
        <v>219</v>
      </c>
      <c r="AE51" s="1228"/>
      <c r="AF51" s="1228"/>
      <c r="AG51" s="321" t="s">
        <v>484</v>
      </c>
      <c r="AH51" s="321"/>
      <c r="AI51" s="321"/>
      <c r="AJ51" s="321"/>
      <c r="AK51" s="321"/>
      <c r="AL51" s="321"/>
      <c r="AM51" s="321"/>
      <c r="AN51" s="1230">
        <f>+AN9+AN30</f>
        <v>850690</v>
      </c>
      <c r="AO51" s="1231"/>
      <c r="AP51" s="1231"/>
      <c r="AQ51" s="1231"/>
      <c r="AR51" s="1231"/>
      <c r="AS51" s="1231"/>
      <c r="AT51" s="1231"/>
      <c r="AU51" s="1231"/>
      <c r="AV51" s="1231"/>
      <c r="AW51" s="1231"/>
      <c r="AX51" s="1231"/>
      <c r="AY51" s="1232"/>
      <c r="AZ51" s="1234" t="s">
        <v>128</v>
      </c>
      <c r="BA51" s="1234"/>
      <c r="BB51" s="1231">
        <f>+BB9+BB30</f>
        <v>1543</v>
      </c>
      <c r="BC51" s="1231"/>
      <c r="BD51" s="1231"/>
      <c r="BE51" s="1231"/>
      <c r="BF51" s="1231"/>
      <c r="BG51" s="1231"/>
      <c r="BH51" s="1231"/>
      <c r="BI51" s="1231"/>
      <c r="BJ51" s="1231"/>
      <c r="BK51" s="1235" t="s">
        <v>129</v>
      </c>
      <c r="BL51" s="1235"/>
      <c r="BM51" s="1388">
        <f>+BM9+BM30</f>
        <v>10008393</v>
      </c>
      <c r="BN51" s="1388"/>
      <c r="BO51" s="1388"/>
      <c r="BP51" s="1388"/>
      <c r="BQ51" s="1388"/>
      <c r="BR51" s="1388"/>
      <c r="BS51" s="1388"/>
      <c r="BT51" s="1388"/>
      <c r="BU51" s="1388"/>
      <c r="BV51" s="1388"/>
      <c r="BW51" s="1388"/>
      <c r="BX51" s="1388"/>
      <c r="BY51" s="1388"/>
      <c r="BZ51" s="1388">
        <f>+BZ9+BZ30</f>
        <v>0</v>
      </c>
      <c r="CA51" s="1388"/>
      <c r="CB51" s="1388"/>
      <c r="CC51" s="1388"/>
      <c r="CD51" s="1388"/>
      <c r="CE51" s="1388"/>
      <c r="CF51" s="1388"/>
      <c r="CG51" s="1388"/>
      <c r="CH51" s="1388"/>
      <c r="CI51" s="1388"/>
      <c r="CJ51" s="1388"/>
      <c r="CK51" s="1388"/>
      <c r="CL51" s="1388"/>
      <c r="CM51" s="1388"/>
      <c r="CN51" s="1388"/>
      <c r="CO51" s="1388"/>
      <c r="CP51" s="1234" t="s">
        <v>128</v>
      </c>
      <c r="CQ51" s="1234"/>
      <c r="CR51" s="1231">
        <f>+CR9+CR30</f>
        <v>10193050</v>
      </c>
      <c r="CS51" s="1231"/>
      <c r="CT51" s="1231"/>
      <c r="CU51" s="1231"/>
      <c r="CV51" s="1231"/>
      <c r="CW51" s="1231"/>
      <c r="CX51" s="1231"/>
      <c r="CY51" s="1231"/>
      <c r="CZ51" s="1231"/>
      <c r="DA51" s="1231"/>
      <c r="DB51" s="1231"/>
      <c r="DC51" s="1235" t="s">
        <v>129</v>
      </c>
      <c r="DD51" s="1235"/>
      <c r="DE51" s="1233" t="s">
        <v>128</v>
      </c>
      <c r="DF51" s="1234"/>
      <c r="DG51" s="1231">
        <f>+DG9+DG30</f>
        <v>0</v>
      </c>
      <c r="DH51" s="1231"/>
      <c r="DI51" s="1231"/>
      <c r="DJ51" s="1231"/>
      <c r="DK51" s="1231"/>
      <c r="DL51" s="1231"/>
      <c r="DM51" s="1231"/>
      <c r="DN51" s="1231"/>
      <c r="DO51" s="1231"/>
      <c r="DP51" s="1231"/>
      <c r="DQ51" s="1231"/>
      <c r="DR51" s="1231"/>
      <c r="DS51" s="1231"/>
      <c r="DT51" s="1235" t="s">
        <v>129</v>
      </c>
      <c r="DU51" s="1236"/>
      <c r="DV51" s="1388">
        <f>+DV9+DV30</f>
        <v>1388</v>
      </c>
      <c r="DW51" s="1388"/>
      <c r="DX51" s="1388"/>
      <c r="DY51" s="1388"/>
      <c r="DZ51" s="1388"/>
      <c r="EA51" s="1388"/>
      <c r="EB51" s="1388"/>
      <c r="EC51" s="1388"/>
      <c r="ED51" s="1388"/>
      <c r="EE51" s="1388"/>
      <c r="EF51" s="1388"/>
      <c r="EG51" s="1388"/>
      <c r="EH51" s="1388">
        <f>+EH9+EH30</f>
        <v>0</v>
      </c>
      <c r="EI51" s="1388"/>
      <c r="EJ51" s="1388"/>
      <c r="EK51" s="1388"/>
      <c r="EL51" s="1388"/>
      <c r="EM51" s="1388"/>
      <c r="EN51" s="1388"/>
      <c r="EO51" s="1388"/>
      <c r="EP51" s="1388"/>
      <c r="EQ51" s="1388"/>
      <c r="ER51" s="1388"/>
      <c r="ES51" s="1388"/>
      <c r="ET51" s="1388" t="s">
        <v>327</v>
      </c>
      <c r="EU51" s="1388"/>
      <c r="EV51" s="1388"/>
      <c r="EW51" s="1388"/>
      <c r="EX51" s="1388"/>
      <c r="EY51" s="1388"/>
      <c r="EZ51" s="1388"/>
      <c r="FA51" s="1388"/>
      <c r="FB51" s="1388"/>
      <c r="FC51" s="1388"/>
      <c r="FD51" s="1388"/>
      <c r="FE51" s="1388"/>
      <c r="FF51" s="1388"/>
      <c r="FG51" s="1388">
        <f>+FG9+FG30</f>
        <v>369</v>
      </c>
      <c r="FH51" s="1388"/>
      <c r="FI51" s="1388"/>
      <c r="FJ51" s="1388"/>
      <c r="FK51" s="1388"/>
      <c r="FL51" s="1388"/>
      <c r="FM51" s="1388"/>
      <c r="FN51" s="1388"/>
      <c r="FO51" s="1388"/>
      <c r="FP51" s="1388"/>
      <c r="FQ51" s="1388"/>
      <c r="FR51" s="1388"/>
      <c r="FS51" s="1388"/>
      <c r="FT51" s="1388">
        <f>+FT9+FT30</f>
        <v>665014</v>
      </c>
      <c r="FU51" s="1388"/>
      <c r="FV51" s="1388"/>
      <c r="FW51" s="1388"/>
      <c r="FX51" s="1388"/>
      <c r="FY51" s="1388"/>
      <c r="FZ51" s="1388"/>
      <c r="GA51" s="1388"/>
      <c r="GB51" s="1388"/>
      <c r="GC51" s="1388"/>
      <c r="GD51" s="1388"/>
      <c r="GE51" s="1388"/>
      <c r="GF51" s="1234" t="s">
        <v>128</v>
      </c>
      <c r="GG51" s="1234"/>
      <c r="GH51" s="1231">
        <f>+GH9+GH30</f>
        <v>524</v>
      </c>
      <c r="GI51" s="1231"/>
      <c r="GJ51" s="1231"/>
      <c r="GK51" s="1231"/>
      <c r="GL51" s="1231"/>
      <c r="GM51" s="1231"/>
      <c r="GN51" s="1231"/>
      <c r="GO51" s="1231"/>
      <c r="GP51" s="1231"/>
      <c r="GQ51" s="1235" t="s">
        <v>129</v>
      </c>
      <c r="GR51" s="1240"/>
    </row>
    <row r="52" spans="1:200" ht="6" customHeight="1" hidden="1">
      <c r="A52" s="316"/>
      <c r="B52" s="1576"/>
      <c r="C52" s="1576"/>
      <c r="D52" s="1576"/>
      <c r="E52" s="1576"/>
      <c r="F52" s="1576"/>
      <c r="G52" s="1576"/>
      <c r="H52" s="1576"/>
      <c r="I52" s="1576"/>
      <c r="J52" s="1576"/>
      <c r="K52" s="1576"/>
      <c r="L52" s="1576"/>
      <c r="M52" s="1576"/>
      <c r="N52" s="1576"/>
      <c r="O52" s="1576"/>
      <c r="P52" s="1576"/>
      <c r="Q52" s="1576"/>
      <c r="R52" s="1576"/>
      <c r="S52" s="1576"/>
      <c r="T52" s="1576"/>
      <c r="U52" s="1576"/>
      <c r="V52" s="1576"/>
      <c r="W52" s="1579"/>
      <c r="X52" s="1382"/>
      <c r="Y52" s="1383"/>
      <c r="Z52" s="1383"/>
      <c r="AA52" s="1383"/>
      <c r="AB52" s="1383"/>
      <c r="AC52" s="1383"/>
      <c r="AD52" s="1383"/>
      <c r="AE52" s="1383"/>
      <c r="AF52" s="1383"/>
      <c r="AG52" s="1383"/>
      <c r="AH52" s="1383"/>
      <c r="AI52" s="1383"/>
      <c r="AJ52" s="1383"/>
      <c r="AK52" s="1383"/>
      <c r="AL52" s="1383"/>
      <c r="AM52" s="1383"/>
      <c r="AN52" s="1207"/>
      <c r="AO52" s="1208"/>
      <c r="AP52" s="1208"/>
      <c r="AQ52" s="1208"/>
      <c r="AR52" s="1208"/>
      <c r="AS52" s="1208"/>
      <c r="AT52" s="1208"/>
      <c r="AU52" s="1208"/>
      <c r="AV52" s="1208"/>
      <c r="AW52" s="1208"/>
      <c r="AX52" s="1208"/>
      <c r="AY52" s="1221"/>
      <c r="AZ52" s="1254"/>
      <c r="BA52" s="1254"/>
      <c r="BB52" s="1208"/>
      <c r="BC52" s="1208"/>
      <c r="BD52" s="1208"/>
      <c r="BE52" s="1208"/>
      <c r="BF52" s="1208"/>
      <c r="BG52" s="1208"/>
      <c r="BH52" s="1208"/>
      <c r="BI52" s="1208"/>
      <c r="BJ52" s="1208"/>
      <c r="BK52" s="1255"/>
      <c r="BL52" s="1255"/>
      <c r="BM52" s="1386"/>
      <c r="BN52" s="1386"/>
      <c r="BO52" s="1386"/>
      <c r="BP52" s="1386"/>
      <c r="BQ52" s="1386"/>
      <c r="BR52" s="1386"/>
      <c r="BS52" s="1386"/>
      <c r="BT52" s="1386"/>
      <c r="BU52" s="1386"/>
      <c r="BV52" s="1386"/>
      <c r="BW52" s="1386"/>
      <c r="BX52" s="1386"/>
      <c r="BY52" s="1386"/>
      <c r="BZ52" s="1386"/>
      <c r="CA52" s="1386"/>
      <c r="CB52" s="1386"/>
      <c r="CC52" s="1386"/>
      <c r="CD52" s="1386"/>
      <c r="CE52" s="1386"/>
      <c r="CF52" s="1386"/>
      <c r="CG52" s="1386"/>
      <c r="CH52" s="1386"/>
      <c r="CI52" s="1386"/>
      <c r="CJ52" s="1386"/>
      <c r="CK52" s="1386"/>
      <c r="CL52" s="1386"/>
      <c r="CM52" s="1386"/>
      <c r="CN52" s="1386"/>
      <c r="CO52" s="1386"/>
      <c r="CP52" s="1254"/>
      <c r="CQ52" s="1254"/>
      <c r="CR52" s="1208"/>
      <c r="CS52" s="1208"/>
      <c r="CT52" s="1208"/>
      <c r="CU52" s="1208"/>
      <c r="CV52" s="1208"/>
      <c r="CW52" s="1208"/>
      <c r="CX52" s="1208"/>
      <c r="CY52" s="1208"/>
      <c r="CZ52" s="1208"/>
      <c r="DA52" s="1208"/>
      <c r="DB52" s="1208"/>
      <c r="DC52" s="1255"/>
      <c r="DD52" s="1255"/>
      <c r="DE52" s="1253"/>
      <c r="DF52" s="1254"/>
      <c r="DG52" s="1208"/>
      <c r="DH52" s="1208"/>
      <c r="DI52" s="1208"/>
      <c r="DJ52" s="1208"/>
      <c r="DK52" s="1208"/>
      <c r="DL52" s="1208"/>
      <c r="DM52" s="1208"/>
      <c r="DN52" s="1208"/>
      <c r="DO52" s="1208"/>
      <c r="DP52" s="1208"/>
      <c r="DQ52" s="1208"/>
      <c r="DR52" s="1208"/>
      <c r="DS52" s="1208"/>
      <c r="DT52" s="1255"/>
      <c r="DU52" s="1256"/>
      <c r="DV52" s="1386"/>
      <c r="DW52" s="1386"/>
      <c r="DX52" s="1386"/>
      <c r="DY52" s="1386"/>
      <c r="DZ52" s="1386"/>
      <c r="EA52" s="1386"/>
      <c r="EB52" s="1386"/>
      <c r="EC52" s="1386"/>
      <c r="ED52" s="1386"/>
      <c r="EE52" s="1386"/>
      <c r="EF52" s="1386"/>
      <c r="EG52" s="1386"/>
      <c r="EH52" s="1386"/>
      <c r="EI52" s="1386"/>
      <c r="EJ52" s="1386"/>
      <c r="EK52" s="1386"/>
      <c r="EL52" s="1386"/>
      <c r="EM52" s="1386"/>
      <c r="EN52" s="1386"/>
      <c r="EO52" s="1386"/>
      <c r="EP52" s="1386"/>
      <c r="EQ52" s="1386"/>
      <c r="ER52" s="1386"/>
      <c r="ES52" s="1386"/>
      <c r="ET52" s="1386"/>
      <c r="EU52" s="1386"/>
      <c r="EV52" s="1386"/>
      <c r="EW52" s="1386"/>
      <c r="EX52" s="1386"/>
      <c r="EY52" s="1386"/>
      <c r="EZ52" s="1386"/>
      <c r="FA52" s="1386"/>
      <c r="FB52" s="1386"/>
      <c r="FC52" s="1386"/>
      <c r="FD52" s="1386"/>
      <c r="FE52" s="1386"/>
      <c r="FF52" s="1386"/>
      <c r="FG52" s="1386"/>
      <c r="FH52" s="1386"/>
      <c r="FI52" s="1386"/>
      <c r="FJ52" s="1386"/>
      <c r="FK52" s="1386"/>
      <c r="FL52" s="1386"/>
      <c r="FM52" s="1386"/>
      <c r="FN52" s="1386"/>
      <c r="FO52" s="1386"/>
      <c r="FP52" s="1386"/>
      <c r="FQ52" s="1386"/>
      <c r="FR52" s="1386"/>
      <c r="FS52" s="1386"/>
      <c r="FT52" s="1386"/>
      <c r="FU52" s="1386"/>
      <c r="FV52" s="1386"/>
      <c r="FW52" s="1386"/>
      <c r="FX52" s="1386"/>
      <c r="FY52" s="1386"/>
      <c r="FZ52" s="1386"/>
      <c r="GA52" s="1386"/>
      <c r="GB52" s="1386"/>
      <c r="GC52" s="1386"/>
      <c r="GD52" s="1386"/>
      <c r="GE52" s="1386"/>
      <c r="GF52" s="1254"/>
      <c r="GG52" s="1254"/>
      <c r="GH52" s="1208"/>
      <c r="GI52" s="1208"/>
      <c r="GJ52" s="1208"/>
      <c r="GK52" s="1208"/>
      <c r="GL52" s="1208"/>
      <c r="GM52" s="1208"/>
      <c r="GN52" s="1208"/>
      <c r="GO52" s="1208"/>
      <c r="GP52" s="1208"/>
      <c r="GQ52" s="1255"/>
      <c r="GR52" s="1257"/>
    </row>
    <row r="53" spans="1:200" ht="14.25" customHeight="1">
      <c r="A53" s="316"/>
      <c r="B53" s="1576"/>
      <c r="C53" s="1576"/>
      <c r="D53" s="1576"/>
      <c r="E53" s="1576"/>
      <c r="F53" s="1576"/>
      <c r="G53" s="1576"/>
      <c r="H53" s="1576"/>
      <c r="I53" s="1576"/>
      <c r="J53" s="1576"/>
      <c r="K53" s="1576"/>
      <c r="L53" s="1576"/>
      <c r="M53" s="1576"/>
      <c r="N53" s="1576"/>
      <c r="O53" s="1576"/>
      <c r="P53" s="1576"/>
      <c r="Q53" s="1576"/>
      <c r="R53" s="1576"/>
      <c r="S53" s="1576"/>
      <c r="T53" s="1576"/>
      <c r="U53" s="1576"/>
      <c r="V53" s="1576"/>
      <c r="W53" s="1578">
        <v>5520</v>
      </c>
      <c r="X53" s="332"/>
      <c r="Y53" s="320"/>
      <c r="Z53" s="320"/>
      <c r="AA53" s="320"/>
      <c r="AB53" s="320"/>
      <c r="AC53" s="356" t="s">
        <v>305</v>
      </c>
      <c r="AD53" s="1228" t="s">
        <v>296</v>
      </c>
      <c r="AE53" s="1228"/>
      <c r="AF53" s="1228"/>
      <c r="AG53" s="321" t="s">
        <v>485</v>
      </c>
      <c r="AH53" s="321"/>
      <c r="AI53" s="321"/>
      <c r="AJ53" s="321"/>
      <c r="AK53" s="321"/>
      <c r="AL53" s="321"/>
      <c r="AM53" s="321"/>
      <c r="AN53" s="1230">
        <f>+AN11+AN32</f>
        <v>254727</v>
      </c>
      <c r="AO53" s="1231"/>
      <c r="AP53" s="1231"/>
      <c r="AQ53" s="1231"/>
      <c r="AR53" s="1231"/>
      <c r="AS53" s="1231"/>
      <c r="AT53" s="1231"/>
      <c r="AU53" s="1231"/>
      <c r="AV53" s="1231"/>
      <c r="AW53" s="1231"/>
      <c r="AX53" s="1231"/>
      <c r="AY53" s="1232"/>
      <c r="AZ53" s="1234" t="s">
        <v>128</v>
      </c>
      <c r="BA53" s="1234"/>
      <c r="BB53" s="1231">
        <f>+BB11+BB32</f>
        <v>0</v>
      </c>
      <c r="BC53" s="1231"/>
      <c r="BD53" s="1231"/>
      <c r="BE53" s="1231"/>
      <c r="BF53" s="1231"/>
      <c r="BG53" s="1231"/>
      <c r="BH53" s="1231"/>
      <c r="BI53" s="1231"/>
      <c r="BJ53" s="1231"/>
      <c r="BK53" s="1235" t="s">
        <v>129</v>
      </c>
      <c r="BL53" s="1235"/>
      <c r="BM53" s="1388">
        <f>+BM11+BM32</f>
        <v>8910828</v>
      </c>
      <c r="BN53" s="1388"/>
      <c r="BO53" s="1388"/>
      <c r="BP53" s="1388"/>
      <c r="BQ53" s="1388"/>
      <c r="BR53" s="1388"/>
      <c r="BS53" s="1388"/>
      <c r="BT53" s="1388"/>
      <c r="BU53" s="1388"/>
      <c r="BV53" s="1388"/>
      <c r="BW53" s="1388"/>
      <c r="BX53" s="1388"/>
      <c r="BY53" s="1388"/>
      <c r="BZ53" s="1388">
        <f>+BZ11+BZ32</f>
        <v>0</v>
      </c>
      <c r="CA53" s="1388"/>
      <c r="CB53" s="1388"/>
      <c r="CC53" s="1388"/>
      <c r="CD53" s="1388"/>
      <c r="CE53" s="1388"/>
      <c r="CF53" s="1388"/>
      <c r="CG53" s="1388"/>
      <c r="CH53" s="1388"/>
      <c r="CI53" s="1388"/>
      <c r="CJ53" s="1388"/>
      <c r="CK53" s="1388"/>
      <c r="CL53" s="1388"/>
      <c r="CM53" s="1388"/>
      <c r="CN53" s="1388"/>
      <c r="CO53" s="1388"/>
      <c r="CP53" s="1234" t="s">
        <v>128</v>
      </c>
      <c r="CQ53" s="1234"/>
      <c r="CR53" s="1231">
        <f>+CR11+CR32</f>
        <v>8316212</v>
      </c>
      <c r="CS53" s="1231"/>
      <c r="CT53" s="1231"/>
      <c r="CU53" s="1231"/>
      <c r="CV53" s="1231"/>
      <c r="CW53" s="1231"/>
      <c r="CX53" s="1231"/>
      <c r="CY53" s="1231"/>
      <c r="CZ53" s="1231"/>
      <c r="DA53" s="1231"/>
      <c r="DB53" s="1231"/>
      <c r="DC53" s="1235" t="s">
        <v>129</v>
      </c>
      <c r="DD53" s="1235"/>
      <c r="DE53" s="1233" t="s">
        <v>128</v>
      </c>
      <c r="DF53" s="1234"/>
      <c r="DG53" s="1231">
        <f>+DG11+DG32</f>
        <v>196</v>
      </c>
      <c r="DH53" s="1231"/>
      <c r="DI53" s="1231"/>
      <c r="DJ53" s="1231"/>
      <c r="DK53" s="1231"/>
      <c r="DL53" s="1231"/>
      <c r="DM53" s="1231"/>
      <c r="DN53" s="1231"/>
      <c r="DO53" s="1231"/>
      <c r="DP53" s="1231"/>
      <c r="DQ53" s="1231"/>
      <c r="DR53" s="1231"/>
      <c r="DS53" s="1231"/>
      <c r="DT53" s="1235" t="s">
        <v>129</v>
      </c>
      <c r="DU53" s="1236"/>
      <c r="DV53" s="1388">
        <f>+DV11+DV32</f>
        <v>1543</v>
      </c>
      <c r="DW53" s="1388"/>
      <c r="DX53" s="1388"/>
      <c r="DY53" s="1388"/>
      <c r="DZ53" s="1388"/>
      <c r="EA53" s="1388"/>
      <c r="EB53" s="1388"/>
      <c r="EC53" s="1388"/>
      <c r="ED53" s="1388"/>
      <c r="EE53" s="1388"/>
      <c r="EF53" s="1388"/>
      <c r="EG53" s="1388"/>
      <c r="EH53" s="1388">
        <f>+EH11+EH32</f>
        <v>0</v>
      </c>
      <c r="EI53" s="1388"/>
      <c r="EJ53" s="1388"/>
      <c r="EK53" s="1388"/>
      <c r="EL53" s="1388"/>
      <c r="EM53" s="1388"/>
      <c r="EN53" s="1388"/>
      <c r="EO53" s="1388"/>
      <c r="EP53" s="1388"/>
      <c r="EQ53" s="1388"/>
      <c r="ER53" s="1388"/>
      <c r="ES53" s="1388"/>
      <c r="ET53" s="1388" t="s">
        <v>327</v>
      </c>
      <c r="EU53" s="1388"/>
      <c r="EV53" s="1388"/>
      <c r="EW53" s="1388"/>
      <c r="EX53" s="1388"/>
      <c r="EY53" s="1388"/>
      <c r="EZ53" s="1388"/>
      <c r="FA53" s="1388"/>
      <c r="FB53" s="1388"/>
      <c r="FC53" s="1388"/>
      <c r="FD53" s="1388"/>
      <c r="FE53" s="1388"/>
      <c r="FF53" s="1388"/>
      <c r="FG53" s="1388">
        <f>+FG11+FG32</f>
        <v>3086</v>
      </c>
      <c r="FH53" s="1388"/>
      <c r="FI53" s="1388"/>
      <c r="FJ53" s="1388"/>
      <c r="FK53" s="1388"/>
      <c r="FL53" s="1388"/>
      <c r="FM53" s="1388"/>
      <c r="FN53" s="1388"/>
      <c r="FO53" s="1388"/>
      <c r="FP53" s="1388"/>
      <c r="FQ53" s="1388"/>
      <c r="FR53" s="1388"/>
      <c r="FS53" s="1388"/>
      <c r="FT53" s="1388">
        <f>+FT11+FT32</f>
        <v>850690</v>
      </c>
      <c r="FU53" s="1388"/>
      <c r="FV53" s="1388"/>
      <c r="FW53" s="1388"/>
      <c r="FX53" s="1388"/>
      <c r="FY53" s="1388"/>
      <c r="FZ53" s="1388"/>
      <c r="GA53" s="1388"/>
      <c r="GB53" s="1388"/>
      <c r="GC53" s="1388"/>
      <c r="GD53" s="1388"/>
      <c r="GE53" s="1388"/>
      <c r="GF53" s="1234" t="s">
        <v>128</v>
      </c>
      <c r="GG53" s="1234"/>
      <c r="GH53" s="1231">
        <f>+GH11+GH32</f>
        <v>1543</v>
      </c>
      <c r="GI53" s="1231"/>
      <c r="GJ53" s="1231"/>
      <c r="GK53" s="1231"/>
      <c r="GL53" s="1231"/>
      <c r="GM53" s="1231"/>
      <c r="GN53" s="1231"/>
      <c r="GO53" s="1231"/>
      <c r="GP53" s="1231"/>
      <c r="GQ53" s="1235" t="s">
        <v>129</v>
      </c>
      <c r="GR53" s="1240"/>
    </row>
    <row r="54" spans="1:200" ht="3.75" customHeight="1" thickBot="1">
      <c r="A54" s="336"/>
      <c r="B54" s="1577"/>
      <c r="C54" s="1577"/>
      <c r="D54" s="1577"/>
      <c r="E54" s="1577"/>
      <c r="F54" s="1577"/>
      <c r="G54" s="1577"/>
      <c r="H54" s="1577"/>
      <c r="I54" s="1577"/>
      <c r="J54" s="1577"/>
      <c r="K54" s="1577"/>
      <c r="L54" s="1577"/>
      <c r="M54" s="1577"/>
      <c r="N54" s="1577"/>
      <c r="O54" s="1577"/>
      <c r="P54" s="1577"/>
      <c r="Q54" s="1577"/>
      <c r="R54" s="1577"/>
      <c r="S54" s="1577"/>
      <c r="T54" s="1577"/>
      <c r="U54" s="1577"/>
      <c r="V54" s="1577"/>
      <c r="W54" s="1579"/>
      <c r="X54" s="1382"/>
      <c r="Y54" s="1383"/>
      <c r="Z54" s="1383"/>
      <c r="AA54" s="1383"/>
      <c r="AB54" s="1383"/>
      <c r="AC54" s="1383"/>
      <c r="AD54" s="1383"/>
      <c r="AE54" s="1383"/>
      <c r="AF54" s="1383"/>
      <c r="AG54" s="1383"/>
      <c r="AH54" s="1383"/>
      <c r="AI54" s="1383"/>
      <c r="AJ54" s="1383"/>
      <c r="AK54" s="1383"/>
      <c r="AL54" s="1383"/>
      <c r="AM54" s="1383"/>
      <c r="AN54" s="1266"/>
      <c r="AO54" s="1267"/>
      <c r="AP54" s="1267"/>
      <c r="AQ54" s="1267"/>
      <c r="AR54" s="1267"/>
      <c r="AS54" s="1267"/>
      <c r="AT54" s="1267"/>
      <c r="AU54" s="1267"/>
      <c r="AV54" s="1267"/>
      <c r="AW54" s="1267"/>
      <c r="AX54" s="1267"/>
      <c r="AY54" s="1276"/>
      <c r="AZ54" s="1269"/>
      <c r="BA54" s="1269"/>
      <c r="BB54" s="1267"/>
      <c r="BC54" s="1267"/>
      <c r="BD54" s="1267"/>
      <c r="BE54" s="1267"/>
      <c r="BF54" s="1267"/>
      <c r="BG54" s="1267"/>
      <c r="BH54" s="1267"/>
      <c r="BI54" s="1267"/>
      <c r="BJ54" s="1267"/>
      <c r="BK54" s="1273"/>
      <c r="BL54" s="1273"/>
      <c r="BM54" s="1420"/>
      <c r="BN54" s="1420"/>
      <c r="BO54" s="1420"/>
      <c r="BP54" s="1420"/>
      <c r="BQ54" s="1420"/>
      <c r="BR54" s="1420"/>
      <c r="BS54" s="1420"/>
      <c r="BT54" s="1420"/>
      <c r="BU54" s="1420"/>
      <c r="BV54" s="1420"/>
      <c r="BW54" s="1420"/>
      <c r="BX54" s="1420"/>
      <c r="BY54" s="1420"/>
      <c r="BZ54" s="1420"/>
      <c r="CA54" s="1420"/>
      <c r="CB54" s="1420"/>
      <c r="CC54" s="1420"/>
      <c r="CD54" s="1420"/>
      <c r="CE54" s="1420"/>
      <c r="CF54" s="1420"/>
      <c r="CG54" s="1420"/>
      <c r="CH54" s="1420"/>
      <c r="CI54" s="1420"/>
      <c r="CJ54" s="1420"/>
      <c r="CK54" s="1420"/>
      <c r="CL54" s="1420"/>
      <c r="CM54" s="1420"/>
      <c r="CN54" s="1420"/>
      <c r="CO54" s="1420"/>
      <c r="CP54" s="1269"/>
      <c r="CQ54" s="1269"/>
      <c r="CR54" s="1267"/>
      <c r="CS54" s="1267"/>
      <c r="CT54" s="1267"/>
      <c r="CU54" s="1267"/>
      <c r="CV54" s="1267"/>
      <c r="CW54" s="1267"/>
      <c r="CX54" s="1267"/>
      <c r="CY54" s="1267"/>
      <c r="CZ54" s="1267"/>
      <c r="DA54" s="1267"/>
      <c r="DB54" s="1267"/>
      <c r="DC54" s="1273"/>
      <c r="DD54" s="1273"/>
      <c r="DE54" s="1268"/>
      <c r="DF54" s="1269"/>
      <c r="DG54" s="1267"/>
      <c r="DH54" s="1267"/>
      <c r="DI54" s="1267"/>
      <c r="DJ54" s="1267"/>
      <c r="DK54" s="1267"/>
      <c r="DL54" s="1267"/>
      <c r="DM54" s="1267"/>
      <c r="DN54" s="1267"/>
      <c r="DO54" s="1267"/>
      <c r="DP54" s="1267"/>
      <c r="DQ54" s="1267"/>
      <c r="DR54" s="1267"/>
      <c r="DS54" s="1267"/>
      <c r="DT54" s="1273"/>
      <c r="DU54" s="1274"/>
      <c r="DV54" s="1420"/>
      <c r="DW54" s="1420"/>
      <c r="DX54" s="1420"/>
      <c r="DY54" s="1420"/>
      <c r="DZ54" s="1420"/>
      <c r="EA54" s="1420"/>
      <c r="EB54" s="1420"/>
      <c r="EC54" s="1420"/>
      <c r="ED54" s="1420"/>
      <c r="EE54" s="1420"/>
      <c r="EF54" s="1420"/>
      <c r="EG54" s="1420"/>
      <c r="EH54" s="1420"/>
      <c r="EI54" s="1420"/>
      <c r="EJ54" s="1420"/>
      <c r="EK54" s="1420"/>
      <c r="EL54" s="1420"/>
      <c r="EM54" s="1420"/>
      <c r="EN54" s="1420"/>
      <c r="EO54" s="1420"/>
      <c r="EP54" s="1420"/>
      <c r="EQ54" s="1420"/>
      <c r="ER54" s="1420"/>
      <c r="ES54" s="1420"/>
      <c r="ET54" s="1420"/>
      <c r="EU54" s="1420"/>
      <c r="EV54" s="1420"/>
      <c r="EW54" s="1420"/>
      <c r="EX54" s="1420"/>
      <c r="EY54" s="1420"/>
      <c r="EZ54" s="1420"/>
      <c r="FA54" s="1420"/>
      <c r="FB54" s="1420"/>
      <c r="FC54" s="1420"/>
      <c r="FD54" s="1420"/>
      <c r="FE54" s="1420"/>
      <c r="FF54" s="1420"/>
      <c r="FG54" s="1420"/>
      <c r="FH54" s="1420"/>
      <c r="FI54" s="1420"/>
      <c r="FJ54" s="1420"/>
      <c r="FK54" s="1420"/>
      <c r="FL54" s="1420"/>
      <c r="FM54" s="1420"/>
      <c r="FN54" s="1420"/>
      <c r="FO54" s="1420"/>
      <c r="FP54" s="1420"/>
      <c r="FQ54" s="1420"/>
      <c r="FR54" s="1420"/>
      <c r="FS54" s="1420"/>
      <c r="FT54" s="1420"/>
      <c r="FU54" s="1420"/>
      <c r="FV54" s="1420"/>
      <c r="FW54" s="1420"/>
      <c r="FX54" s="1420"/>
      <c r="FY54" s="1420"/>
      <c r="FZ54" s="1420"/>
      <c r="GA54" s="1420"/>
      <c r="GB54" s="1420"/>
      <c r="GC54" s="1420"/>
      <c r="GD54" s="1420"/>
      <c r="GE54" s="1420"/>
      <c r="GF54" s="1269"/>
      <c r="GG54" s="1269"/>
      <c r="GH54" s="1267"/>
      <c r="GI54" s="1267"/>
      <c r="GJ54" s="1267"/>
      <c r="GK54" s="1267"/>
      <c r="GL54" s="1267"/>
      <c r="GM54" s="1267"/>
      <c r="GN54" s="1267"/>
      <c r="GO54" s="1267"/>
      <c r="GP54" s="1267"/>
      <c r="GQ54" s="1273"/>
      <c r="GR54" s="1277"/>
    </row>
    <row r="55" s="309" customFormat="1" ht="25.5" customHeight="1"/>
    <row r="56" spans="1:176" s="309" customFormat="1" ht="14.25" customHeight="1">
      <c r="A56" s="1168" t="s">
        <v>626</v>
      </c>
      <c r="B56" s="1168"/>
      <c r="C56" s="1168"/>
      <c r="D56" s="1168"/>
      <c r="E56" s="1168"/>
      <c r="F56" s="1168"/>
      <c r="G56" s="1168"/>
      <c r="H56" s="1168"/>
      <c r="I56" s="1168"/>
      <c r="J56" s="1168"/>
      <c r="K56" s="1168"/>
      <c r="L56" s="1168"/>
      <c r="M56" s="1168"/>
      <c r="N56" s="1168"/>
      <c r="O56" s="1168"/>
      <c r="P56" s="1168"/>
      <c r="Q56" s="1168"/>
      <c r="R56" s="1168"/>
      <c r="S56" s="1168"/>
      <c r="T56" s="1168"/>
      <c r="U56" s="1168"/>
      <c r="V56" s="1168"/>
      <c r="W56" s="1168"/>
      <c r="X56" s="1168"/>
      <c r="Y56" s="1168"/>
      <c r="Z56" s="1168"/>
      <c r="AA56" s="1168"/>
      <c r="AB56" s="1168"/>
      <c r="AC56" s="1168"/>
      <c r="AD56" s="1168"/>
      <c r="AE56" s="1168"/>
      <c r="AF56" s="1168"/>
      <c r="AG56" s="1168"/>
      <c r="AH56" s="1168"/>
      <c r="AI56" s="1168"/>
      <c r="AJ56" s="1168"/>
      <c r="AK56" s="1168"/>
      <c r="AL56" s="1168"/>
      <c r="AM56" s="1168"/>
      <c r="AN56" s="1168"/>
      <c r="AO56" s="1168"/>
      <c r="AP56" s="1168"/>
      <c r="AQ56" s="1168"/>
      <c r="AR56" s="1168"/>
      <c r="AS56" s="1168"/>
      <c r="AT56" s="1168"/>
      <c r="AU56" s="1168"/>
      <c r="AV56" s="1168"/>
      <c r="AW56" s="1168"/>
      <c r="AX56" s="1168"/>
      <c r="AY56" s="1168"/>
      <c r="AZ56" s="1168"/>
      <c r="BA56" s="1168"/>
      <c r="BB56" s="1168"/>
      <c r="BC56" s="1168"/>
      <c r="BD56" s="1168"/>
      <c r="BE56" s="1168"/>
      <c r="BF56" s="1168"/>
      <c r="BG56" s="1168"/>
      <c r="BH56" s="1168"/>
      <c r="BI56" s="1168"/>
      <c r="BJ56" s="1168"/>
      <c r="BK56" s="1168"/>
      <c r="BL56" s="1168"/>
      <c r="BM56" s="1168"/>
      <c r="BN56" s="1168"/>
      <c r="BO56" s="1168"/>
      <c r="BP56" s="1168"/>
      <c r="BQ56" s="1168"/>
      <c r="BR56" s="1168"/>
      <c r="BS56" s="1168"/>
      <c r="BT56" s="1168"/>
      <c r="BU56" s="1168"/>
      <c r="BV56" s="1168"/>
      <c r="BW56" s="1168"/>
      <c r="BX56" s="1168"/>
      <c r="BY56" s="1168"/>
      <c r="BZ56" s="1168"/>
      <c r="CA56" s="1168"/>
      <c r="CB56" s="1168"/>
      <c r="CC56" s="1168"/>
      <c r="CD56" s="1168"/>
      <c r="CE56" s="1168"/>
      <c r="CF56" s="1168"/>
      <c r="CG56" s="1168"/>
      <c r="CH56" s="1168"/>
      <c r="CI56" s="1168"/>
      <c r="CJ56" s="1168"/>
      <c r="CK56" s="1168"/>
      <c r="CL56" s="1168"/>
      <c r="CM56" s="1168"/>
      <c r="CN56" s="1168"/>
      <c r="CO56" s="1168"/>
      <c r="CP56" s="1168"/>
      <c r="CQ56" s="1168"/>
      <c r="CR56" s="1168"/>
      <c r="CS56" s="1168"/>
      <c r="CT56" s="1168"/>
      <c r="CU56" s="1168"/>
      <c r="CV56" s="1168"/>
      <c r="CW56" s="1168"/>
      <c r="CX56" s="1168"/>
      <c r="CY56" s="1168"/>
      <c r="CZ56" s="1168"/>
      <c r="DA56" s="1168"/>
      <c r="DB56" s="1168"/>
      <c r="DC56" s="1168"/>
      <c r="DD56" s="1168"/>
      <c r="DE56" s="1168"/>
      <c r="DF56" s="1168"/>
      <c r="DG56" s="1168"/>
      <c r="DH56" s="1168"/>
      <c r="DI56" s="1168"/>
      <c r="DJ56" s="1168"/>
      <c r="DK56" s="1168"/>
      <c r="DL56" s="1168"/>
      <c r="DM56" s="1168"/>
      <c r="DN56" s="1168"/>
      <c r="DO56" s="1168"/>
      <c r="DP56" s="1168"/>
      <c r="DQ56" s="1168"/>
      <c r="DR56" s="1168"/>
      <c r="DS56" s="1168"/>
      <c r="DT56" s="1168"/>
      <c r="DU56" s="1168"/>
      <c r="DV56" s="1168"/>
      <c r="DW56" s="1168"/>
      <c r="DX56" s="1168"/>
      <c r="DY56" s="1168"/>
      <c r="DZ56" s="1168"/>
      <c r="EA56" s="1168"/>
      <c r="EB56" s="1168"/>
      <c r="EC56" s="1168"/>
      <c r="ED56" s="1168"/>
      <c r="EE56" s="1168"/>
      <c r="EF56" s="1168"/>
      <c r="EG56" s="1168"/>
      <c r="EH56" s="1168"/>
      <c r="EI56" s="1168"/>
      <c r="EJ56" s="1168"/>
      <c r="EK56" s="1168"/>
      <c r="EL56" s="1168"/>
      <c r="EM56" s="1168"/>
      <c r="EN56" s="1168"/>
      <c r="EO56" s="1168"/>
      <c r="EP56" s="1168"/>
      <c r="EQ56" s="1168"/>
      <c r="ER56" s="1168"/>
      <c r="ES56" s="1168"/>
      <c r="ET56" s="1168"/>
      <c r="EU56" s="1168"/>
      <c r="EV56" s="1168"/>
      <c r="EW56" s="1168"/>
      <c r="EX56" s="1168"/>
      <c r="EY56" s="1168"/>
      <c r="EZ56" s="1168"/>
      <c r="FA56" s="1168"/>
      <c r="FB56" s="339"/>
      <c r="FC56" s="339"/>
      <c r="FD56" s="339"/>
      <c r="FE56" s="339"/>
      <c r="FF56" s="339"/>
      <c r="FG56" s="339"/>
      <c r="FH56" s="339"/>
      <c r="FI56" s="339"/>
      <c r="FJ56" s="339"/>
      <c r="FK56" s="339"/>
      <c r="FL56" s="339"/>
      <c r="FM56" s="339"/>
      <c r="FN56" s="339"/>
      <c r="FO56" s="339"/>
      <c r="FP56" s="339"/>
      <c r="FQ56" s="339"/>
      <c r="FR56" s="339"/>
      <c r="FS56" s="339"/>
      <c r="FT56" s="339"/>
    </row>
    <row r="57" spans="1:176" s="309" customFormat="1" ht="14.25" customHeight="1">
      <c r="A57" s="338"/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/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  <c r="BY57" s="338"/>
      <c r="BZ57" s="338"/>
      <c r="CA57" s="338"/>
      <c r="CB57" s="338"/>
      <c r="CC57" s="338"/>
      <c r="CD57" s="338"/>
      <c r="CE57" s="338"/>
      <c r="CF57" s="338"/>
      <c r="CG57" s="338"/>
      <c r="CH57" s="338"/>
      <c r="CI57" s="338"/>
      <c r="CJ57" s="338"/>
      <c r="CK57" s="338"/>
      <c r="CL57" s="338"/>
      <c r="CM57" s="338"/>
      <c r="CN57" s="338"/>
      <c r="CO57" s="338"/>
      <c r="CP57" s="338"/>
      <c r="CQ57" s="338"/>
      <c r="CR57" s="338"/>
      <c r="CS57" s="338"/>
      <c r="CT57" s="338"/>
      <c r="CU57" s="338"/>
      <c r="CV57" s="338"/>
      <c r="CW57" s="338"/>
      <c r="CX57" s="338"/>
      <c r="CY57" s="338"/>
      <c r="CZ57" s="338"/>
      <c r="DA57" s="338"/>
      <c r="DB57" s="338"/>
      <c r="DC57" s="338"/>
      <c r="DD57" s="338"/>
      <c r="DE57" s="338"/>
      <c r="DF57" s="338"/>
      <c r="DG57" s="338"/>
      <c r="DH57" s="338"/>
      <c r="DI57" s="338"/>
      <c r="DJ57" s="338"/>
      <c r="DK57" s="338"/>
      <c r="DL57" s="338"/>
      <c r="DM57" s="338"/>
      <c r="DN57" s="338"/>
      <c r="DO57" s="338"/>
      <c r="DP57" s="338"/>
      <c r="DQ57" s="338"/>
      <c r="DR57" s="338"/>
      <c r="DS57" s="338"/>
      <c r="DT57" s="338"/>
      <c r="DU57" s="338"/>
      <c r="DV57" s="338"/>
      <c r="DW57" s="338"/>
      <c r="DX57" s="338"/>
      <c r="DY57" s="338"/>
      <c r="DZ57" s="338"/>
      <c r="EA57" s="338"/>
      <c r="EB57" s="338"/>
      <c r="EC57" s="338"/>
      <c r="ED57" s="338"/>
      <c r="EE57" s="338"/>
      <c r="EF57" s="338"/>
      <c r="EG57" s="338"/>
      <c r="EH57" s="338"/>
      <c r="EI57" s="338"/>
      <c r="EJ57" s="338"/>
      <c r="EK57" s="338"/>
      <c r="EL57" s="338"/>
      <c r="EM57" s="338"/>
      <c r="EN57" s="338"/>
      <c r="EO57" s="338"/>
      <c r="EP57" s="338"/>
      <c r="EQ57" s="338"/>
      <c r="ER57" s="338"/>
      <c r="ES57" s="338"/>
      <c r="ET57" s="338"/>
      <c r="EU57" s="338"/>
      <c r="EV57" s="338"/>
      <c r="EW57" s="338"/>
      <c r="EX57" s="338"/>
      <c r="EY57" s="338"/>
      <c r="EZ57" s="338"/>
      <c r="FA57" s="338"/>
      <c r="FB57" s="338"/>
      <c r="FC57" s="338"/>
      <c r="FD57" s="338"/>
      <c r="FE57" s="338"/>
      <c r="FF57" s="338"/>
      <c r="FG57" s="338"/>
      <c r="FH57" s="338"/>
      <c r="FI57" s="338"/>
      <c r="FJ57" s="338"/>
      <c r="FK57" s="338"/>
      <c r="FL57" s="338"/>
      <c r="FM57" s="338"/>
      <c r="FN57" s="338"/>
      <c r="FO57" s="338"/>
      <c r="FP57" s="338"/>
      <c r="FQ57" s="338"/>
      <c r="FR57" s="338"/>
      <c r="FS57" s="338"/>
      <c r="FT57" s="338"/>
    </row>
    <row r="58" spans="1:176" s="309" customFormat="1" ht="14.25" customHeight="1">
      <c r="A58" s="1278" t="s">
        <v>229</v>
      </c>
      <c r="B58" s="1279"/>
      <c r="C58" s="1279"/>
      <c r="D58" s="1279"/>
      <c r="E58" s="1279"/>
      <c r="F58" s="1279"/>
      <c r="G58" s="1279"/>
      <c r="H58" s="1279"/>
      <c r="I58" s="1279"/>
      <c r="J58" s="1279"/>
      <c r="K58" s="1279"/>
      <c r="L58" s="1279"/>
      <c r="M58" s="1279"/>
      <c r="N58" s="1279"/>
      <c r="O58" s="1279"/>
      <c r="P58" s="1279"/>
      <c r="Q58" s="1279"/>
      <c r="R58" s="1279"/>
      <c r="S58" s="1279"/>
      <c r="T58" s="1279"/>
      <c r="U58" s="1279"/>
      <c r="V58" s="1279"/>
      <c r="W58" s="1279"/>
      <c r="X58" s="1279"/>
      <c r="Y58" s="1279"/>
      <c r="Z58" s="1279"/>
      <c r="AA58" s="1279"/>
      <c r="AB58" s="1279"/>
      <c r="AC58" s="1279"/>
      <c r="AD58" s="1279"/>
      <c r="AE58" s="1279"/>
      <c r="AF58" s="1279"/>
      <c r="AG58" s="1279"/>
      <c r="AH58" s="1279"/>
      <c r="AI58" s="1279"/>
      <c r="AJ58" s="1279"/>
      <c r="AK58" s="1279"/>
      <c r="AL58" s="1279"/>
      <c r="AM58" s="1284"/>
      <c r="AN58" s="1578" t="s">
        <v>314</v>
      </c>
      <c r="AO58" s="1580"/>
      <c r="AP58" s="1580"/>
      <c r="AQ58" s="1580"/>
      <c r="AR58" s="1580"/>
      <c r="AS58" s="1580"/>
      <c r="AT58" s="1581"/>
      <c r="AU58" s="337"/>
      <c r="AV58" s="337"/>
      <c r="AW58" s="337" t="s">
        <v>496</v>
      </c>
      <c r="AX58" s="337"/>
      <c r="AY58" s="337"/>
      <c r="AZ58" s="337"/>
      <c r="BA58" s="891" t="s">
        <v>297</v>
      </c>
      <c r="BB58" s="891"/>
      <c r="BC58" s="891"/>
      <c r="BD58" s="891"/>
      <c r="BE58" s="891"/>
      <c r="BF58" s="891"/>
      <c r="BG58" s="891"/>
      <c r="BH58" s="891"/>
      <c r="BI58" s="891"/>
      <c r="BJ58" s="891"/>
      <c r="BK58" s="891"/>
      <c r="BL58" s="891"/>
      <c r="BM58" s="891"/>
      <c r="BN58" s="891"/>
      <c r="BO58" s="891"/>
      <c r="BP58" s="891"/>
      <c r="BQ58" s="891"/>
      <c r="BR58" s="891"/>
      <c r="BS58" s="891"/>
      <c r="BT58" s="891"/>
      <c r="BU58" s="891"/>
      <c r="BV58" s="891"/>
      <c r="BW58" s="891"/>
      <c r="BX58" s="891"/>
      <c r="BY58" s="891"/>
      <c r="BZ58" s="891"/>
      <c r="CA58" s="891"/>
      <c r="CB58" s="891"/>
      <c r="CC58" s="337"/>
      <c r="CD58" s="337"/>
      <c r="CE58" s="342"/>
      <c r="CF58" s="1287" t="s">
        <v>382</v>
      </c>
      <c r="CG58" s="1288"/>
      <c r="CH58" s="1288"/>
      <c r="CI58" s="1288"/>
      <c r="CJ58" s="1288"/>
      <c r="CK58" s="1288"/>
      <c r="CL58" s="1288"/>
      <c r="CM58" s="1288"/>
      <c r="CN58" s="1288"/>
      <c r="CO58" s="1288"/>
      <c r="CP58" s="1288"/>
      <c r="CQ58" s="1288"/>
      <c r="CR58" s="1288"/>
      <c r="CS58" s="1288"/>
      <c r="CT58" s="1288"/>
      <c r="CU58" s="1288"/>
      <c r="CV58" s="1288"/>
      <c r="CW58" s="1288"/>
      <c r="CX58" s="1288"/>
      <c r="CY58" s="1288"/>
      <c r="CZ58" s="1288"/>
      <c r="DA58" s="1288"/>
      <c r="DB58" s="1288"/>
      <c r="DC58" s="1288"/>
      <c r="DD58" s="1288"/>
      <c r="DE58" s="1288"/>
      <c r="DF58" s="1288"/>
      <c r="DG58" s="1288"/>
      <c r="DH58" s="1288"/>
      <c r="DI58" s="1288"/>
      <c r="DJ58" s="1288"/>
      <c r="DK58" s="1288"/>
      <c r="DL58" s="1288"/>
      <c r="DM58" s="1288"/>
      <c r="DN58" s="1288"/>
      <c r="DO58" s="1288"/>
      <c r="DP58" s="1288"/>
      <c r="DQ58" s="1288"/>
      <c r="DR58" s="1288"/>
      <c r="DS58" s="1289"/>
      <c r="DT58" s="1287" t="s">
        <v>382</v>
      </c>
      <c r="DU58" s="1288"/>
      <c r="DV58" s="1288"/>
      <c r="DW58" s="1288"/>
      <c r="DX58" s="1288"/>
      <c r="DY58" s="1288"/>
      <c r="DZ58" s="1288"/>
      <c r="EA58" s="1288"/>
      <c r="EB58" s="1288"/>
      <c r="EC58" s="1288"/>
      <c r="ED58" s="1288"/>
      <c r="EE58" s="1288"/>
      <c r="EF58" s="1288"/>
      <c r="EG58" s="1288"/>
      <c r="EH58" s="1288"/>
      <c r="EI58" s="1288"/>
      <c r="EJ58" s="1288"/>
      <c r="EK58" s="1288"/>
      <c r="EL58" s="1288"/>
      <c r="EM58" s="1288"/>
      <c r="EN58" s="1288"/>
      <c r="EO58" s="1288"/>
      <c r="EP58" s="1288"/>
      <c r="EQ58" s="1288"/>
      <c r="ER58" s="1288"/>
      <c r="ES58" s="1288"/>
      <c r="ET58" s="1288"/>
      <c r="EU58" s="1288"/>
      <c r="EV58" s="1288"/>
      <c r="EW58" s="1288"/>
      <c r="EX58" s="1288"/>
      <c r="EY58" s="1288"/>
      <c r="EZ58" s="1288"/>
      <c r="FA58" s="1289"/>
      <c r="FB58" s="315"/>
      <c r="FC58" s="315"/>
      <c r="FD58" s="315"/>
      <c r="FE58" s="315"/>
      <c r="FF58" s="315"/>
      <c r="FG58" s="315"/>
      <c r="FH58" s="315"/>
      <c r="FI58" s="315"/>
      <c r="FJ58" s="315"/>
      <c r="FK58" s="315"/>
      <c r="FL58" s="315"/>
      <c r="FM58" s="315"/>
      <c r="FN58" s="315"/>
      <c r="FO58" s="315"/>
      <c r="FP58" s="315"/>
      <c r="FQ58" s="315"/>
      <c r="FR58" s="315"/>
      <c r="FS58" s="315"/>
      <c r="FT58" s="315"/>
    </row>
    <row r="59" spans="1:176" ht="12" customHeight="1">
      <c r="A59" s="1280"/>
      <c r="B59" s="1281"/>
      <c r="C59" s="1281"/>
      <c r="D59" s="1281"/>
      <c r="E59" s="1281"/>
      <c r="F59" s="1281"/>
      <c r="G59" s="1281"/>
      <c r="H59" s="1281"/>
      <c r="I59" s="1281"/>
      <c r="J59" s="1281"/>
      <c r="K59" s="1281"/>
      <c r="L59" s="1281"/>
      <c r="M59" s="1281"/>
      <c r="N59" s="1281"/>
      <c r="O59" s="1281"/>
      <c r="P59" s="1281"/>
      <c r="Q59" s="1281"/>
      <c r="R59" s="1281"/>
      <c r="S59" s="1281"/>
      <c r="T59" s="1281"/>
      <c r="U59" s="1281"/>
      <c r="V59" s="1281"/>
      <c r="W59" s="1281"/>
      <c r="X59" s="1281"/>
      <c r="Y59" s="1281"/>
      <c r="Z59" s="1281"/>
      <c r="AA59" s="1281"/>
      <c r="AB59" s="1281"/>
      <c r="AC59" s="1281"/>
      <c r="AD59" s="1281"/>
      <c r="AE59" s="1281"/>
      <c r="AF59" s="1281"/>
      <c r="AG59" s="1281"/>
      <c r="AH59" s="1281"/>
      <c r="AI59" s="1281"/>
      <c r="AJ59" s="1281"/>
      <c r="AK59" s="1281"/>
      <c r="AL59" s="1281"/>
      <c r="AM59" s="1285"/>
      <c r="AN59" s="1582"/>
      <c r="AO59" s="1583"/>
      <c r="AP59" s="1583"/>
      <c r="AQ59" s="1583"/>
      <c r="AR59" s="1583"/>
      <c r="AS59" s="1583"/>
      <c r="AT59" s="1584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1290">
        <v>20</v>
      </c>
      <c r="BF59" s="1290"/>
      <c r="BG59" s="1290"/>
      <c r="BH59" s="1290"/>
      <c r="BI59" s="1291" t="s">
        <v>219</v>
      </c>
      <c r="BJ59" s="1291"/>
      <c r="BK59" s="1291"/>
      <c r="BL59" s="1291"/>
      <c r="BM59" s="1291"/>
      <c r="BN59" s="1291"/>
      <c r="BO59" s="315" t="s">
        <v>551</v>
      </c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44"/>
      <c r="CF59" s="316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1290">
        <v>20</v>
      </c>
      <c r="CW59" s="1290"/>
      <c r="CX59" s="1290"/>
      <c r="CY59" s="1290"/>
      <c r="CZ59" s="969" t="s">
        <v>296</v>
      </c>
      <c r="DA59" s="969"/>
      <c r="DB59" s="969"/>
      <c r="DC59" s="969"/>
      <c r="DD59" s="969"/>
      <c r="DE59" s="969"/>
      <c r="DF59" s="315" t="s">
        <v>551</v>
      </c>
      <c r="DG59" s="315"/>
      <c r="DH59" s="315"/>
      <c r="DI59" s="315"/>
      <c r="DJ59" s="315"/>
      <c r="DK59" s="315"/>
      <c r="DL59" s="315"/>
      <c r="DM59" s="315"/>
      <c r="DN59" s="315"/>
      <c r="DO59" s="315"/>
      <c r="DP59" s="315"/>
      <c r="DQ59" s="315"/>
      <c r="DR59" s="315"/>
      <c r="DS59" s="344"/>
      <c r="DT59" s="316"/>
      <c r="DU59" s="315"/>
      <c r="DV59" s="315"/>
      <c r="DW59" s="315"/>
      <c r="DX59" s="315"/>
      <c r="DY59" s="315"/>
      <c r="DZ59" s="315"/>
      <c r="EA59" s="315"/>
      <c r="EB59" s="315"/>
      <c r="EC59" s="315"/>
      <c r="ED59" s="1290">
        <v>20</v>
      </c>
      <c r="EE59" s="1290"/>
      <c r="EF59" s="1290"/>
      <c r="EG59" s="1290"/>
      <c r="EH59" s="969" t="s">
        <v>295</v>
      </c>
      <c r="EI59" s="969"/>
      <c r="EJ59" s="969"/>
      <c r="EK59" s="969"/>
      <c r="EL59" s="969"/>
      <c r="EM59" s="969"/>
      <c r="EN59" s="315" t="s">
        <v>4</v>
      </c>
      <c r="EO59" s="315"/>
      <c r="EP59" s="315"/>
      <c r="EQ59" s="315"/>
      <c r="ER59" s="315"/>
      <c r="ES59" s="315"/>
      <c r="ET59" s="315"/>
      <c r="EU59" s="315"/>
      <c r="EV59" s="315"/>
      <c r="EW59" s="315"/>
      <c r="EX59" s="315"/>
      <c r="EY59" s="315"/>
      <c r="EZ59" s="315"/>
      <c r="FA59" s="344"/>
      <c r="FB59" s="315"/>
      <c r="FC59" s="315"/>
      <c r="FD59" s="315"/>
      <c r="FE59" s="315"/>
      <c r="FF59" s="315"/>
      <c r="FG59" s="315"/>
      <c r="FH59" s="315"/>
      <c r="FI59" s="315"/>
      <c r="FJ59" s="315"/>
      <c r="FK59" s="315"/>
      <c r="FL59" s="315"/>
      <c r="FM59" s="315"/>
      <c r="FN59" s="315"/>
      <c r="FO59" s="315"/>
      <c r="FP59" s="315"/>
      <c r="FQ59" s="315"/>
      <c r="FR59" s="315"/>
      <c r="FS59" s="315"/>
      <c r="FT59" s="315"/>
    </row>
    <row r="60" spans="1:176" ht="12" customHeight="1">
      <c r="A60" s="1280"/>
      <c r="B60" s="1281"/>
      <c r="C60" s="1281"/>
      <c r="D60" s="1281"/>
      <c r="E60" s="1281"/>
      <c r="F60" s="1281"/>
      <c r="G60" s="1281"/>
      <c r="H60" s="1281"/>
      <c r="I60" s="1281"/>
      <c r="J60" s="1281"/>
      <c r="K60" s="1281"/>
      <c r="L60" s="1281"/>
      <c r="M60" s="1281"/>
      <c r="N60" s="1281"/>
      <c r="O60" s="1281"/>
      <c r="P60" s="1281"/>
      <c r="Q60" s="1281"/>
      <c r="R60" s="1281"/>
      <c r="S60" s="1281"/>
      <c r="T60" s="1281"/>
      <c r="U60" s="1281"/>
      <c r="V60" s="1281"/>
      <c r="W60" s="1281"/>
      <c r="X60" s="1281"/>
      <c r="Y60" s="1281"/>
      <c r="Z60" s="1281"/>
      <c r="AA60" s="1281"/>
      <c r="AB60" s="1281"/>
      <c r="AC60" s="1281"/>
      <c r="AD60" s="1281"/>
      <c r="AE60" s="1281"/>
      <c r="AF60" s="1281"/>
      <c r="AG60" s="1281"/>
      <c r="AH60" s="1281"/>
      <c r="AI60" s="1281"/>
      <c r="AJ60" s="1281"/>
      <c r="AK60" s="1281"/>
      <c r="AL60" s="1281"/>
      <c r="AM60" s="1285"/>
      <c r="AN60" s="1582"/>
      <c r="AO60" s="1583"/>
      <c r="AP60" s="1583"/>
      <c r="AQ60" s="1583"/>
      <c r="AR60" s="1583"/>
      <c r="AS60" s="1583"/>
      <c r="AT60" s="1584"/>
      <c r="AU60" s="1383"/>
      <c r="AV60" s="1383"/>
      <c r="AW60" s="1383"/>
      <c r="AX60" s="1383"/>
      <c r="AY60" s="1383"/>
      <c r="AZ60" s="1383"/>
      <c r="BA60" s="1383"/>
      <c r="BB60" s="1383"/>
      <c r="BC60" s="1383"/>
      <c r="BD60" s="1383"/>
      <c r="BE60" s="1383"/>
      <c r="BF60" s="1383"/>
      <c r="BG60" s="1383"/>
      <c r="BH60" s="1383"/>
      <c r="BI60" s="1383"/>
      <c r="BJ60" s="1383"/>
      <c r="BK60" s="1383"/>
      <c r="BL60" s="1383"/>
      <c r="BM60" s="1383"/>
      <c r="BN60" s="1383"/>
      <c r="BO60" s="1383"/>
      <c r="BP60" s="1383"/>
      <c r="BQ60" s="1383"/>
      <c r="BR60" s="1383"/>
      <c r="BS60" s="1383"/>
      <c r="BT60" s="1383"/>
      <c r="BU60" s="1383"/>
      <c r="BV60" s="1383"/>
      <c r="BW60" s="1383"/>
      <c r="BX60" s="1383"/>
      <c r="BY60" s="1383"/>
      <c r="BZ60" s="1383"/>
      <c r="CA60" s="1383"/>
      <c r="CB60" s="1383"/>
      <c r="CC60" s="1383"/>
      <c r="CD60" s="1383"/>
      <c r="CE60" s="1587"/>
      <c r="CF60" s="1382"/>
      <c r="CG60" s="1383"/>
      <c r="CH60" s="1383"/>
      <c r="CI60" s="1383"/>
      <c r="CJ60" s="1383"/>
      <c r="CK60" s="1383"/>
      <c r="CL60" s="1383"/>
      <c r="CM60" s="1383"/>
      <c r="CN60" s="1383"/>
      <c r="CO60" s="1383"/>
      <c r="CP60" s="1383"/>
      <c r="CQ60" s="1383"/>
      <c r="CR60" s="1383"/>
      <c r="CS60" s="1383"/>
      <c r="CT60" s="1383"/>
      <c r="CU60" s="1383"/>
      <c r="CV60" s="1383"/>
      <c r="CW60" s="1383"/>
      <c r="CX60" s="1383"/>
      <c r="CY60" s="1383"/>
      <c r="CZ60" s="1383"/>
      <c r="DA60" s="1383"/>
      <c r="DB60" s="1383"/>
      <c r="DC60" s="1383"/>
      <c r="DD60" s="1383"/>
      <c r="DE60" s="1383"/>
      <c r="DF60" s="1383"/>
      <c r="DG60" s="1383"/>
      <c r="DH60" s="1383"/>
      <c r="DI60" s="1383"/>
      <c r="DJ60" s="1383"/>
      <c r="DK60" s="1383"/>
      <c r="DL60" s="1383"/>
      <c r="DM60" s="1383"/>
      <c r="DN60" s="1383"/>
      <c r="DO60" s="1383"/>
      <c r="DP60" s="1383"/>
      <c r="DQ60" s="1383"/>
      <c r="DR60" s="1383"/>
      <c r="DS60" s="1587"/>
      <c r="DT60" s="1382"/>
      <c r="DU60" s="1383"/>
      <c r="DV60" s="1383"/>
      <c r="DW60" s="1383"/>
      <c r="DX60" s="1383"/>
      <c r="DY60" s="1383"/>
      <c r="DZ60" s="1383"/>
      <c r="EA60" s="1383"/>
      <c r="EB60" s="1383"/>
      <c r="EC60" s="1383"/>
      <c r="ED60" s="1383"/>
      <c r="EE60" s="1383"/>
      <c r="EF60" s="1383"/>
      <c r="EG60" s="1383"/>
      <c r="EH60" s="1383"/>
      <c r="EI60" s="1383"/>
      <c r="EJ60" s="1383"/>
      <c r="EK60" s="1383"/>
      <c r="EL60" s="1383"/>
      <c r="EM60" s="1383"/>
      <c r="EN60" s="1383"/>
      <c r="EO60" s="1383"/>
      <c r="EP60" s="1383"/>
      <c r="EQ60" s="1383"/>
      <c r="ER60" s="1383"/>
      <c r="ES60" s="1383"/>
      <c r="ET60" s="1383"/>
      <c r="EU60" s="1383"/>
      <c r="EV60" s="1383"/>
      <c r="EW60" s="1383"/>
      <c r="EX60" s="1383"/>
      <c r="EY60" s="1383"/>
      <c r="EZ60" s="1383"/>
      <c r="FA60" s="1587"/>
      <c r="FB60" s="315"/>
      <c r="FC60" s="315"/>
      <c r="FD60" s="315"/>
      <c r="FE60" s="315"/>
      <c r="FF60" s="315"/>
      <c r="FG60" s="315"/>
      <c r="FH60" s="315"/>
      <c r="FI60" s="315"/>
      <c r="FJ60" s="315"/>
      <c r="FK60" s="315"/>
      <c r="FL60" s="315"/>
      <c r="FM60" s="315"/>
      <c r="FN60" s="315"/>
      <c r="FO60" s="315"/>
      <c r="FP60" s="315"/>
      <c r="FQ60" s="315"/>
      <c r="FR60" s="315"/>
      <c r="FS60" s="315"/>
      <c r="FT60" s="315"/>
    </row>
    <row r="61" spans="1:176" ht="12" customHeight="1" thickBot="1">
      <c r="A61" s="1282"/>
      <c r="B61" s="1283"/>
      <c r="C61" s="1283"/>
      <c r="D61" s="1283"/>
      <c r="E61" s="1283"/>
      <c r="F61" s="1283"/>
      <c r="G61" s="1283"/>
      <c r="H61" s="1283"/>
      <c r="I61" s="1283"/>
      <c r="J61" s="1283"/>
      <c r="K61" s="1283"/>
      <c r="L61" s="1283"/>
      <c r="M61" s="1283"/>
      <c r="N61" s="1283"/>
      <c r="O61" s="1283"/>
      <c r="P61" s="1283"/>
      <c r="Q61" s="1283"/>
      <c r="R61" s="1283"/>
      <c r="S61" s="1283"/>
      <c r="T61" s="1283"/>
      <c r="U61" s="1283"/>
      <c r="V61" s="1283"/>
      <c r="W61" s="1283"/>
      <c r="X61" s="1283"/>
      <c r="Y61" s="1283"/>
      <c r="Z61" s="1283"/>
      <c r="AA61" s="1283"/>
      <c r="AB61" s="1283"/>
      <c r="AC61" s="1283"/>
      <c r="AD61" s="1283"/>
      <c r="AE61" s="1283"/>
      <c r="AF61" s="1283"/>
      <c r="AG61" s="1283"/>
      <c r="AH61" s="1283"/>
      <c r="AI61" s="1283"/>
      <c r="AJ61" s="1283"/>
      <c r="AK61" s="1283"/>
      <c r="AL61" s="1283"/>
      <c r="AM61" s="1286"/>
      <c r="AN61" s="1579"/>
      <c r="AO61" s="1585"/>
      <c r="AP61" s="1585"/>
      <c r="AQ61" s="1585"/>
      <c r="AR61" s="1585"/>
      <c r="AS61" s="1585"/>
      <c r="AT61" s="1586"/>
      <c r="AU61" s="1509" t="s">
        <v>612</v>
      </c>
      <c r="AV61" s="1509"/>
      <c r="AW61" s="1509"/>
      <c r="AX61" s="1509"/>
      <c r="AY61" s="1509"/>
      <c r="AZ61" s="1509"/>
      <c r="BA61" s="1509"/>
      <c r="BB61" s="1509"/>
      <c r="BC61" s="1509"/>
      <c r="BD61" s="1509"/>
      <c r="BE61" s="1509"/>
      <c r="BF61" s="1509"/>
      <c r="BG61" s="1509"/>
      <c r="BH61" s="1509"/>
      <c r="BI61" s="1509"/>
      <c r="BJ61" s="1509"/>
      <c r="BK61" s="1509"/>
      <c r="BL61" s="1508" t="s">
        <v>627</v>
      </c>
      <c r="BM61" s="1509"/>
      <c r="BN61" s="1509"/>
      <c r="BO61" s="1509"/>
      <c r="BP61" s="1509"/>
      <c r="BQ61" s="1509"/>
      <c r="BR61" s="1509"/>
      <c r="BS61" s="1509"/>
      <c r="BT61" s="1509"/>
      <c r="BU61" s="1509"/>
      <c r="BV61" s="1509"/>
      <c r="BW61" s="1509"/>
      <c r="BX61" s="1509"/>
      <c r="BY61" s="1509"/>
      <c r="BZ61" s="1509"/>
      <c r="CA61" s="1509"/>
      <c r="CB61" s="1509"/>
      <c r="CC61" s="1509"/>
      <c r="CD61" s="1509"/>
      <c r="CE61" s="1509"/>
      <c r="CF61" s="1508" t="s">
        <v>612</v>
      </c>
      <c r="CG61" s="1509"/>
      <c r="CH61" s="1509"/>
      <c r="CI61" s="1509"/>
      <c r="CJ61" s="1509"/>
      <c r="CK61" s="1509"/>
      <c r="CL61" s="1509"/>
      <c r="CM61" s="1509"/>
      <c r="CN61" s="1509"/>
      <c r="CO61" s="1509"/>
      <c r="CP61" s="1509"/>
      <c r="CQ61" s="1509"/>
      <c r="CR61" s="1509"/>
      <c r="CS61" s="1509"/>
      <c r="CT61" s="1509"/>
      <c r="CU61" s="1509"/>
      <c r="CV61" s="1509"/>
      <c r="CW61" s="1509"/>
      <c r="CX61" s="1509"/>
      <c r="CY61" s="1509"/>
      <c r="CZ61" s="1509"/>
      <c r="DA61" s="1509"/>
      <c r="DB61" s="1509"/>
      <c r="DC61" s="1508" t="s">
        <v>627</v>
      </c>
      <c r="DD61" s="1509"/>
      <c r="DE61" s="1509"/>
      <c r="DF61" s="1509"/>
      <c r="DG61" s="1509"/>
      <c r="DH61" s="1509"/>
      <c r="DI61" s="1509"/>
      <c r="DJ61" s="1509"/>
      <c r="DK61" s="1509"/>
      <c r="DL61" s="1509"/>
      <c r="DM61" s="1509"/>
      <c r="DN61" s="1509"/>
      <c r="DO61" s="1509"/>
      <c r="DP61" s="1509"/>
      <c r="DQ61" s="1509"/>
      <c r="DR61" s="1509"/>
      <c r="DS61" s="1510"/>
      <c r="DT61" s="1508" t="s">
        <v>612</v>
      </c>
      <c r="DU61" s="1509"/>
      <c r="DV61" s="1509"/>
      <c r="DW61" s="1509"/>
      <c r="DX61" s="1509"/>
      <c r="DY61" s="1509"/>
      <c r="DZ61" s="1509"/>
      <c r="EA61" s="1509"/>
      <c r="EB61" s="1509"/>
      <c r="EC61" s="1509"/>
      <c r="ED61" s="1509"/>
      <c r="EE61" s="1509"/>
      <c r="EF61" s="1509"/>
      <c r="EG61" s="1509"/>
      <c r="EH61" s="1509"/>
      <c r="EI61" s="1509"/>
      <c r="EJ61" s="1509"/>
      <c r="EK61" s="1508" t="s">
        <v>627</v>
      </c>
      <c r="EL61" s="1509"/>
      <c r="EM61" s="1509"/>
      <c r="EN61" s="1509"/>
      <c r="EO61" s="1509"/>
      <c r="EP61" s="1509"/>
      <c r="EQ61" s="1509"/>
      <c r="ER61" s="1509"/>
      <c r="ES61" s="1509"/>
      <c r="ET61" s="1509"/>
      <c r="EU61" s="1509"/>
      <c r="EV61" s="1509"/>
      <c r="EW61" s="1509"/>
      <c r="EX61" s="1509"/>
      <c r="EY61" s="1509"/>
      <c r="EZ61" s="1509"/>
      <c r="FA61" s="1510"/>
      <c r="FB61" s="310"/>
      <c r="FC61" s="310"/>
      <c r="FD61" s="310"/>
      <c r="FE61" s="315"/>
      <c r="FF61" s="315"/>
      <c r="FG61" s="315"/>
      <c r="FH61" s="315"/>
      <c r="FI61" s="315"/>
      <c r="FJ61" s="315"/>
      <c r="FK61" s="315"/>
      <c r="FL61" s="315"/>
      <c r="FM61" s="315"/>
      <c r="FN61" s="315"/>
      <c r="FO61" s="315"/>
      <c r="FP61" s="315"/>
      <c r="FQ61" s="315"/>
      <c r="FR61" s="315"/>
      <c r="FS61" s="315"/>
      <c r="FT61" s="315"/>
    </row>
    <row r="62" spans="1:176" ht="12" customHeight="1">
      <c r="A62" s="347"/>
      <c r="B62" s="1298" t="s">
        <v>498</v>
      </c>
      <c r="C62" s="1298"/>
      <c r="D62" s="1298"/>
      <c r="E62" s="1298"/>
      <c r="F62" s="1298"/>
      <c r="G62" s="1298"/>
      <c r="H62" s="1298"/>
      <c r="I62" s="1298"/>
      <c r="J62" s="1298"/>
      <c r="K62" s="1298"/>
      <c r="L62" s="1298"/>
      <c r="M62" s="1298"/>
      <c r="N62" s="1298"/>
      <c r="O62" s="1298"/>
      <c r="P62" s="1298"/>
      <c r="Q62" s="1298"/>
      <c r="R62" s="1298"/>
      <c r="S62" s="1298"/>
      <c r="T62" s="1298"/>
      <c r="U62" s="1298"/>
      <c r="V62" s="1298"/>
      <c r="W62" s="1298"/>
      <c r="X62" s="1298"/>
      <c r="Y62" s="1298"/>
      <c r="Z62" s="1298"/>
      <c r="AA62" s="1298"/>
      <c r="AB62" s="1298"/>
      <c r="AC62" s="1298"/>
      <c r="AD62" s="1298"/>
      <c r="AE62" s="1298"/>
      <c r="AF62" s="1298"/>
      <c r="AG62" s="1298"/>
      <c r="AH62" s="1298"/>
      <c r="AI62" s="1298"/>
      <c r="AJ62" s="1298"/>
      <c r="AK62" s="1298"/>
      <c r="AL62" s="1298"/>
      <c r="AM62" s="1331"/>
      <c r="AN62" s="1588">
        <v>5540</v>
      </c>
      <c r="AO62" s="1589"/>
      <c r="AP62" s="1589"/>
      <c r="AQ62" s="1589"/>
      <c r="AR62" s="1589"/>
      <c r="AS62" s="1589"/>
      <c r="AT62" s="1589"/>
      <c r="AU62" s="1321">
        <f>SUM(AU63:BK67)</f>
        <v>2940</v>
      </c>
      <c r="AV62" s="1314"/>
      <c r="AW62" s="1314"/>
      <c r="AX62" s="1314"/>
      <c r="AY62" s="1314"/>
      <c r="AZ62" s="1314"/>
      <c r="BA62" s="1314"/>
      <c r="BB62" s="1314"/>
      <c r="BC62" s="1314"/>
      <c r="BD62" s="1314"/>
      <c r="BE62" s="1314"/>
      <c r="BF62" s="1314"/>
      <c r="BG62" s="1314"/>
      <c r="BH62" s="1314"/>
      <c r="BI62" s="1314"/>
      <c r="BJ62" s="1314"/>
      <c r="BK62" s="1314"/>
      <c r="BL62" s="1296">
        <f>SUM(BL63:CE67)</f>
        <v>2416</v>
      </c>
      <c r="BM62" s="1314"/>
      <c r="BN62" s="1314"/>
      <c r="BO62" s="1314"/>
      <c r="BP62" s="1314"/>
      <c r="BQ62" s="1314"/>
      <c r="BR62" s="1314"/>
      <c r="BS62" s="1314"/>
      <c r="BT62" s="1314"/>
      <c r="BU62" s="1314"/>
      <c r="BV62" s="1314"/>
      <c r="BW62" s="1314"/>
      <c r="BX62" s="1314"/>
      <c r="BY62" s="1314"/>
      <c r="BZ62" s="1314"/>
      <c r="CA62" s="1314"/>
      <c r="CB62" s="1314"/>
      <c r="CC62" s="1314"/>
      <c r="CD62" s="1314"/>
      <c r="CE62" s="1314"/>
      <c r="CF62" s="1296">
        <f>SUM(CF63:DB67)</f>
        <v>2121</v>
      </c>
      <c r="CG62" s="1314"/>
      <c r="CH62" s="1314"/>
      <c r="CI62" s="1314"/>
      <c r="CJ62" s="1314"/>
      <c r="CK62" s="1314"/>
      <c r="CL62" s="1314"/>
      <c r="CM62" s="1314"/>
      <c r="CN62" s="1314"/>
      <c r="CO62" s="1314"/>
      <c r="CP62" s="1314"/>
      <c r="CQ62" s="1314"/>
      <c r="CR62" s="1314"/>
      <c r="CS62" s="1314"/>
      <c r="CT62" s="1314"/>
      <c r="CU62" s="1314"/>
      <c r="CV62" s="1314"/>
      <c r="CW62" s="1314"/>
      <c r="CX62" s="1314"/>
      <c r="CY62" s="1314"/>
      <c r="CZ62" s="1314"/>
      <c r="DA62" s="1314"/>
      <c r="DB62" s="1314"/>
      <c r="DC62" s="1296">
        <f>SUM(DC63:DS67)</f>
        <v>578</v>
      </c>
      <c r="DD62" s="1314"/>
      <c r="DE62" s="1314"/>
      <c r="DF62" s="1314"/>
      <c r="DG62" s="1314"/>
      <c r="DH62" s="1314"/>
      <c r="DI62" s="1314"/>
      <c r="DJ62" s="1314"/>
      <c r="DK62" s="1314"/>
      <c r="DL62" s="1314"/>
      <c r="DM62" s="1314"/>
      <c r="DN62" s="1314"/>
      <c r="DO62" s="1314"/>
      <c r="DP62" s="1314"/>
      <c r="DQ62" s="1314"/>
      <c r="DR62" s="1314"/>
      <c r="DS62" s="1302"/>
      <c r="DT62" s="1296">
        <f>SUM(DT63:EJ67)</f>
        <v>7558</v>
      </c>
      <c r="DU62" s="1314"/>
      <c r="DV62" s="1314"/>
      <c r="DW62" s="1314"/>
      <c r="DX62" s="1314"/>
      <c r="DY62" s="1314"/>
      <c r="DZ62" s="1314"/>
      <c r="EA62" s="1314"/>
      <c r="EB62" s="1314"/>
      <c r="EC62" s="1314"/>
      <c r="ED62" s="1314"/>
      <c r="EE62" s="1314"/>
      <c r="EF62" s="1314"/>
      <c r="EG62" s="1314"/>
      <c r="EH62" s="1314"/>
      <c r="EI62" s="1314"/>
      <c r="EJ62" s="1314"/>
      <c r="EK62" s="1296">
        <f>SUM(EK63:FA67)</f>
        <v>7558</v>
      </c>
      <c r="EL62" s="1314"/>
      <c r="EM62" s="1314"/>
      <c r="EN62" s="1314"/>
      <c r="EO62" s="1314"/>
      <c r="EP62" s="1314"/>
      <c r="EQ62" s="1314"/>
      <c r="ER62" s="1314"/>
      <c r="ES62" s="1314"/>
      <c r="ET62" s="1314"/>
      <c r="EU62" s="1314"/>
      <c r="EV62" s="1314"/>
      <c r="EW62" s="1314"/>
      <c r="EX62" s="1314"/>
      <c r="EY62" s="1314"/>
      <c r="EZ62" s="1314"/>
      <c r="FA62" s="1318"/>
      <c r="FB62" s="309"/>
      <c r="FC62" s="309"/>
      <c r="FD62" s="309"/>
      <c r="FE62" s="309"/>
      <c r="FF62" s="309"/>
      <c r="FG62" s="309"/>
      <c r="FH62" s="309"/>
      <c r="FI62" s="309"/>
      <c r="FJ62" s="309"/>
      <c r="FK62" s="309"/>
      <c r="FL62" s="309"/>
      <c r="FM62" s="309"/>
      <c r="FN62" s="309"/>
      <c r="FO62" s="309"/>
      <c r="FP62" s="309"/>
      <c r="FQ62" s="309"/>
      <c r="FR62" s="309"/>
      <c r="FS62" s="309"/>
      <c r="FT62" s="309"/>
    </row>
    <row r="63" spans="1:176" ht="12" customHeight="1">
      <c r="A63" s="349"/>
      <c r="B63" s="351" t="s">
        <v>69</v>
      </c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417">
        <v>5541</v>
      </c>
      <c r="AO63" s="418"/>
      <c r="AP63" s="418"/>
      <c r="AQ63" s="418"/>
      <c r="AR63" s="418"/>
      <c r="AS63" s="418"/>
      <c r="AT63" s="419"/>
      <c r="AU63" s="1230">
        <v>2240</v>
      </c>
      <c r="AV63" s="1231"/>
      <c r="AW63" s="1231"/>
      <c r="AX63" s="1231"/>
      <c r="AY63" s="1231"/>
      <c r="AZ63" s="1231"/>
      <c r="BA63" s="1231"/>
      <c r="BB63" s="1231"/>
      <c r="BC63" s="1231"/>
      <c r="BD63" s="1231"/>
      <c r="BE63" s="1231"/>
      <c r="BF63" s="1231"/>
      <c r="BG63" s="1231"/>
      <c r="BH63" s="1231"/>
      <c r="BI63" s="1231"/>
      <c r="BJ63" s="1231"/>
      <c r="BK63" s="1232"/>
      <c r="BL63" s="1237">
        <v>2053</v>
      </c>
      <c r="BM63" s="1231"/>
      <c r="BN63" s="1231"/>
      <c r="BO63" s="1231"/>
      <c r="BP63" s="1231"/>
      <c r="BQ63" s="1231"/>
      <c r="BR63" s="1231"/>
      <c r="BS63" s="1231"/>
      <c r="BT63" s="1231"/>
      <c r="BU63" s="1231"/>
      <c r="BV63" s="1231"/>
      <c r="BW63" s="1231"/>
      <c r="BX63" s="1231"/>
      <c r="BY63" s="1231"/>
      <c r="BZ63" s="1231"/>
      <c r="CA63" s="1231"/>
      <c r="CB63" s="1231"/>
      <c r="CC63" s="1231"/>
      <c r="CD63" s="1231"/>
      <c r="CE63" s="1232"/>
      <c r="CF63" s="1237">
        <v>577</v>
      </c>
      <c r="CG63" s="1231"/>
      <c r="CH63" s="1231"/>
      <c r="CI63" s="1231"/>
      <c r="CJ63" s="1231"/>
      <c r="CK63" s="1231"/>
      <c r="CL63" s="1231"/>
      <c r="CM63" s="1231"/>
      <c r="CN63" s="1231"/>
      <c r="CO63" s="1231"/>
      <c r="CP63" s="1231"/>
      <c r="CQ63" s="1231"/>
      <c r="CR63" s="1231"/>
      <c r="CS63" s="1231"/>
      <c r="CT63" s="1231"/>
      <c r="CU63" s="1231"/>
      <c r="CV63" s="1231"/>
      <c r="CW63" s="1231"/>
      <c r="CX63" s="1231"/>
      <c r="CY63" s="1231"/>
      <c r="CZ63" s="1231"/>
      <c r="DA63" s="1231"/>
      <c r="DB63" s="1232"/>
      <c r="DC63" s="1237">
        <v>390</v>
      </c>
      <c r="DD63" s="1231"/>
      <c r="DE63" s="1231"/>
      <c r="DF63" s="1231"/>
      <c r="DG63" s="1231"/>
      <c r="DH63" s="1231"/>
      <c r="DI63" s="1231"/>
      <c r="DJ63" s="1231"/>
      <c r="DK63" s="1231"/>
      <c r="DL63" s="1231"/>
      <c r="DM63" s="1231"/>
      <c r="DN63" s="1231"/>
      <c r="DO63" s="1231"/>
      <c r="DP63" s="1231"/>
      <c r="DQ63" s="1231"/>
      <c r="DR63" s="1231"/>
      <c r="DS63" s="1232"/>
      <c r="DT63" s="1237">
        <v>7336</v>
      </c>
      <c r="DU63" s="1231"/>
      <c r="DV63" s="1231"/>
      <c r="DW63" s="1231"/>
      <c r="DX63" s="1231"/>
      <c r="DY63" s="1231"/>
      <c r="DZ63" s="1231"/>
      <c r="EA63" s="1231"/>
      <c r="EB63" s="1231"/>
      <c r="EC63" s="1231"/>
      <c r="ED63" s="1231"/>
      <c r="EE63" s="1231"/>
      <c r="EF63" s="1231"/>
      <c r="EG63" s="1231"/>
      <c r="EH63" s="1231"/>
      <c r="EI63" s="1231"/>
      <c r="EJ63" s="1232"/>
      <c r="EK63" s="1237">
        <v>7336</v>
      </c>
      <c r="EL63" s="1231"/>
      <c r="EM63" s="1231"/>
      <c r="EN63" s="1231"/>
      <c r="EO63" s="1231"/>
      <c r="EP63" s="1231"/>
      <c r="EQ63" s="1231"/>
      <c r="ER63" s="1231"/>
      <c r="ES63" s="1231"/>
      <c r="ET63" s="1231"/>
      <c r="EU63" s="1231"/>
      <c r="EV63" s="1231"/>
      <c r="EW63" s="1231"/>
      <c r="EX63" s="1231"/>
      <c r="EY63" s="1231"/>
      <c r="EZ63" s="1231"/>
      <c r="FA63" s="1369"/>
      <c r="FB63" s="309"/>
      <c r="FC63" s="309"/>
      <c r="FD63" s="309"/>
      <c r="FE63" s="309"/>
      <c r="FF63" s="309"/>
      <c r="FG63" s="309"/>
      <c r="FH63" s="309"/>
      <c r="FI63" s="309"/>
      <c r="FJ63" s="309"/>
      <c r="FK63" s="309"/>
      <c r="FL63" s="309"/>
      <c r="FM63" s="309"/>
      <c r="FN63" s="309"/>
      <c r="FO63" s="309"/>
      <c r="FP63" s="309"/>
      <c r="FQ63" s="309"/>
      <c r="FR63" s="309"/>
      <c r="FS63" s="309"/>
      <c r="FT63" s="309"/>
    </row>
    <row r="64" spans="1:176" ht="12" customHeight="1">
      <c r="A64" s="420"/>
      <c r="B64" s="1577" t="s">
        <v>623</v>
      </c>
      <c r="C64" s="1577"/>
      <c r="D64" s="1577"/>
      <c r="E64" s="1577"/>
      <c r="F64" s="1577"/>
      <c r="G64" s="1577"/>
      <c r="H64" s="1577"/>
      <c r="I64" s="1577"/>
      <c r="J64" s="1577"/>
      <c r="K64" s="1577"/>
      <c r="L64" s="1577"/>
      <c r="M64" s="1577"/>
      <c r="N64" s="1577"/>
      <c r="O64" s="1577"/>
      <c r="P64" s="1577"/>
      <c r="Q64" s="1577"/>
      <c r="R64" s="1577"/>
      <c r="S64" s="1577"/>
      <c r="T64" s="1577"/>
      <c r="U64" s="1577"/>
      <c r="V64" s="1577"/>
      <c r="W64" s="1577"/>
      <c r="X64" s="1577"/>
      <c r="Y64" s="1577"/>
      <c r="Z64" s="1577"/>
      <c r="AA64" s="1577"/>
      <c r="AB64" s="1577"/>
      <c r="AC64" s="1577"/>
      <c r="AD64" s="1577"/>
      <c r="AE64" s="1577"/>
      <c r="AF64" s="1577"/>
      <c r="AG64" s="1577"/>
      <c r="AH64" s="1577"/>
      <c r="AI64" s="1577"/>
      <c r="AJ64" s="1577"/>
      <c r="AK64" s="1577"/>
      <c r="AL64" s="1577"/>
      <c r="AM64" s="1590"/>
      <c r="AN64" s="1224">
        <v>5541</v>
      </c>
      <c r="AO64" s="1225"/>
      <c r="AP64" s="1225"/>
      <c r="AQ64" s="1225"/>
      <c r="AR64" s="1225"/>
      <c r="AS64" s="1225"/>
      <c r="AT64" s="1226"/>
      <c r="AU64" s="1207"/>
      <c r="AV64" s="1208"/>
      <c r="AW64" s="1208"/>
      <c r="AX64" s="1208"/>
      <c r="AY64" s="1208"/>
      <c r="AZ64" s="1208"/>
      <c r="BA64" s="1208"/>
      <c r="BB64" s="1208"/>
      <c r="BC64" s="1208"/>
      <c r="BD64" s="1208"/>
      <c r="BE64" s="1208"/>
      <c r="BF64" s="1208"/>
      <c r="BG64" s="1208"/>
      <c r="BH64" s="1208"/>
      <c r="BI64" s="1208"/>
      <c r="BJ64" s="1208"/>
      <c r="BK64" s="1221"/>
      <c r="BL64" s="1220"/>
      <c r="BM64" s="1208"/>
      <c r="BN64" s="1208"/>
      <c r="BO64" s="1208"/>
      <c r="BP64" s="1208"/>
      <c r="BQ64" s="1208"/>
      <c r="BR64" s="1208"/>
      <c r="BS64" s="1208"/>
      <c r="BT64" s="1208"/>
      <c r="BU64" s="1208"/>
      <c r="BV64" s="1208"/>
      <c r="BW64" s="1208"/>
      <c r="BX64" s="1208"/>
      <c r="BY64" s="1208"/>
      <c r="BZ64" s="1208"/>
      <c r="CA64" s="1208"/>
      <c r="CB64" s="1208"/>
      <c r="CC64" s="1208"/>
      <c r="CD64" s="1208"/>
      <c r="CE64" s="1221"/>
      <c r="CF64" s="1220"/>
      <c r="CG64" s="1208"/>
      <c r="CH64" s="1208"/>
      <c r="CI64" s="1208"/>
      <c r="CJ64" s="1208"/>
      <c r="CK64" s="1208"/>
      <c r="CL64" s="1208"/>
      <c r="CM64" s="1208"/>
      <c r="CN64" s="1208"/>
      <c r="CO64" s="1208"/>
      <c r="CP64" s="1208"/>
      <c r="CQ64" s="1208"/>
      <c r="CR64" s="1208"/>
      <c r="CS64" s="1208"/>
      <c r="CT64" s="1208"/>
      <c r="CU64" s="1208"/>
      <c r="CV64" s="1208"/>
      <c r="CW64" s="1208"/>
      <c r="CX64" s="1208"/>
      <c r="CY64" s="1208"/>
      <c r="CZ64" s="1208"/>
      <c r="DA64" s="1208"/>
      <c r="DB64" s="1221"/>
      <c r="DC64" s="1220"/>
      <c r="DD64" s="1208"/>
      <c r="DE64" s="1208"/>
      <c r="DF64" s="1208"/>
      <c r="DG64" s="1208"/>
      <c r="DH64" s="1208"/>
      <c r="DI64" s="1208"/>
      <c r="DJ64" s="1208"/>
      <c r="DK64" s="1208"/>
      <c r="DL64" s="1208"/>
      <c r="DM64" s="1208"/>
      <c r="DN64" s="1208"/>
      <c r="DO64" s="1208"/>
      <c r="DP64" s="1208"/>
      <c r="DQ64" s="1208"/>
      <c r="DR64" s="1208"/>
      <c r="DS64" s="1221"/>
      <c r="DT64" s="1220"/>
      <c r="DU64" s="1208"/>
      <c r="DV64" s="1208"/>
      <c r="DW64" s="1208"/>
      <c r="DX64" s="1208"/>
      <c r="DY64" s="1208"/>
      <c r="DZ64" s="1208"/>
      <c r="EA64" s="1208"/>
      <c r="EB64" s="1208"/>
      <c r="EC64" s="1208"/>
      <c r="ED64" s="1208"/>
      <c r="EE64" s="1208"/>
      <c r="EF64" s="1208"/>
      <c r="EG64" s="1208"/>
      <c r="EH64" s="1208"/>
      <c r="EI64" s="1208"/>
      <c r="EJ64" s="1221"/>
      <c r="EK64" s="1220"/>
      <c r="EL64" s="1208"/>
      <c r="EM64" s="1208"/>
      <c r="EN64" s="1208"/>
      <c r="EO64" s="1208"/>
      <c r="EP64" s="1208"/>
      <c r="EQ64" s="1208"/>
      <c r="ER64" s="1208"/>
      <c r="ES64" s="1208"/>
      <c r="ET64" s="1208"/>
      <c r="EU64" s="1208"/>
      <c r="EV64" s="1208"/>
      <c r="EW64" s="1208"/>
      <c r="EX64" s="1208"/>
      <c r="EY64" s="1208"/>
      <c r="EZ64" s="1208"/>
      <c r="FA64" s="1368"/>
      <c r="FB64" s="309"/>
      <c r="FC64" s="309"/>
      <c r="FD64" s="309"/>
      <c r="FE64" s="309"/>
      <c r="FF64" s="309"/>
      <c r="FG64" s="309"/>
      <c r="FH64" s="309"/>
      <c r="FI64" s="309"/>
      <c r="FJ64" s="309"/>
      <c r="FK64" s="309"/>
      <c r="FL64" s="309"/>
      <c r="FM64" s="309"/>
      <c r="FN64" s="309"/>
      <c r="FO64" s="309"/>
      <c r="FP64" s="309"/>
      <c r="FQ64" s="309"/>
      <c r="FR64" s="309"/>
      <c r="FS64" s="309"/>
      <c r="FT64" s="309"/>
    </row>
    <row r="65" spans="1:176" ht="12" customHeight="1">
      <c r="A65" s="420"/>
      <c r="B65" s="1591" t="s">
        <v>624</v>
      </c>
      <c r="C65" s="1591"/>
      <c r="D65" s="1591"/>
      <c r="E65" s="1591"/>
      <c r="F65" s="1591"/>
      <c r="G65" s="1591"/>
      <c r="H65" s="1591"/>
      <c r="I65" s="1591"/>
      <c r="J65" s="1591"/>
      <c r="K65" s="1591"/>
      <c r="L65" s="1591"/>
      <c r="M65" s="1591"/>
      <c r="N65" s="1591"/>
      <c r="O65" s="1591"/>
      <c r="P65" s="1591"/>
      <c r="Q65" s="1591"/>
      <c r="R65" s="1591"/>
      <c r="S65" s="1591"/>
      <c r="T65" s="1591"/>
      <c r="U65" s="1591"/>
      <c r="V65" s="1591"/>
      <c r="W65" s="1591"/>
      <c r="X65" s="1591"/>
      <c r="Y65" s="1591"/>
      <c r="Z65" s="1591"/>
      <c r="AA65" s="1591"/>
      <c r="AB65" s="1591"/>
      <c r="AC65" s="1591"/>
      <c r="AD65" s="1591"/>
      <c r="AE65" s="1591"/>
      <c r="AF65" s="1591"/>
      <c r="AG65" s="1591"/>
      <c r="AH65" s="1591"/>
      <c r="AI65" s="1591"/>
      <c r="AJ65" s="1591"/>
      <c r="AK65" s="1591"/>
      <c r="AL65" s="1591"/>
      <c r="AM65" s="1592"/>
      <c r="AN65" s="1588">
        <v>5542</v>
      </c>
      <c r="AO65" s="1589"/>
      <c r="AP65" s="1589"/>
      <c r="AQ65" s="1589"/>
      <c r="AR65" s="1589"/>
      <c r="AS65" s="1589"/>
      <c r="AT65" s="1589"/>
      <c r="AU65" s="1593"/>
      <c r="AV65" s="1375"/>
      <c r="AW65" s="1375"/>
      <c r="AX65" s="1375"/>
      <c r="AY65" s="1375"/>
      <c r="AZ65" s="1375"/>
      <c r="BA65" s="1375"/>
      <c r="BB65" s="1375"/>
      <c r="BC65" s="1375"/>
      <c r="BD65" s="1375"/>
      <c r="BE65" s="1375"/>
      <c r="BF65" s="1375"/>
      <c r="BG65" s="1375"/>
      <c r="BH65" s="1375"/>
      <c r="BI65" s="1375"/>
      <c r="BJ65" s="1375"/>
      <c r="BK65" s="1375"/>
      <c r="BL65" s="1304"/>
      <c r="BM65" s="1375"/>
      <c r="BN65" s="1375"/>
      <c r="BO65" s="1375"/>
      <c r="BP65" s="1375"/>
      <c r="BQ65" s="1375"/>
      <c r="BR65" s="1375"/>
      <c r="BS65" s="1375"/>
      <c r="BT65" s="1375"/>
      <c r="BU65" s="1375"/>
      <c r="BV65" s="1375"/>
      <c r="BW65" s="1375"/>
      <c r="BX65" s="1375"/>
      <c r="BY65" s="1375"/>
      <c r="BZ65" s="1375"/>
      <c r="CA65" s="1375"/>
      <c r="CB65" s="1375"/>
      <c r="CC65" s="1375"/>
      <c r="CD65" s="1375"/>
      <c r="CE65" s="1375"/>
      <c r="CF65" s="1304"/>
      <c r="CG65" s="1375"/>
      <c r="CH65" s="1375"/>
      <c r="CI65" s="1375"/>
      <c r="CJ65" s="1375"/>
      <c r="CK65" s="1375"/>
      <c r="CL65" s="1375"/>
      <c r="CM65" s="1375"/>
      <c r="CN65" s="1375"/>
      <c r="CO65" s="1375"/>
      <c r="CP65" s="1375"/>
      <c r="CQ65" s="1375"/>
      <c r="CR65" s="1375"/>
      <c r="CS65" s="1375"/>
      <c r="CT65" s="1375"/>
      <c r="CU65" s="1375"/>
      <c r="CV65" s="1375"/>
      <c r="CW65" s="1375"/>
      <c r="CX65" s="1375"/>
      <c r="CY65" s="1375"/>
      <c r="CZ65" s="1375"/>
      <c r="DA65" s="1375"/>
      <c r="DB65" s="1375"/>
      <c r="DC65" s="1304"/>
      <c r="DD65" s="1375"/>
      <c r="DE65" s="1375"/>
      <c r="DF65" s="1375"/>
      <c r="DG65" s="1375"/>
      <c r="DH65" s="1375"/>
      <c r="DI65" s="1375"/>
      <c r="DJ65" s="1375"/>
      <c r="DK65" s="1375"/>
      <c r="DL65" s="1375"/>
      <c r="DM65" s="1375"/>
      <c r="DN65" s="1375"/>
      <c r="DO65" s="1375"/>
      <c r="DP65" s="1375"/>
      <c r="DQ65" s="1375"/>
      <c r="DR65" s="1375"/>
      <c r="DS65" s="1307"/>
      <c r="DT65" s="1304"/>
      <c r="DU65" s="1375"/>
      <c r="DV65" s="1375"/>
      <c r="DW65" s="1375"/>
      <c r="DX65" s="1375"/>
      <c r="DY65" s="1375"/>
      <c r="DZ65" s="1375"/>
      <c r="EA65" s="1375"/>
      <c r="EB65" s="1375"/>
      <c r="EC65" s="1375"/>
      <c r="ED65" s="1375"/>
      <c r="EE65" s="1375"/>
      <c r="EF65" s="1375"/>
      <c r="EG65" s="1375"/>
      <c r="EH65" s="1375"/>
      <c r="EI65" s="1375"/>
      <c r="EJ65" s="1375"/>
      <c r="EK65" s="1304"/>
      <c r="EL65" s="1375"/>
      <c r="EM65" s="1375"/>
      <c r="EN65" s="1375"/>
      <c r="EO65" s="1375"/>
      <c r="EP65" s="1375"/>
      <c r="EQ65" s="1375"/>
      <c r="ER65" s="1375"/>
      <c r="ES65" s="1375"/>
      <c r="ET65" s="1375"/>
      <c r="EU65" s="1375"/>
      <c r="EV65" s="1375"/>
      <c r="EW65" s="1375"/>
      <c r="EX65" s="1375"/>
      <c r="EY65" s="1375"/>
      <c r="EZ65" s="1375"/>
      <c r="FA65" s="1594"/>
      <c r="FB65" s="309"/>
      <c r="FC65" s="309"/>
      <c r="FD65" s="309"/>
      <c r="FE65" s="309"/>
      <c r="FF65" s="309"/>
      <c r="FG65" s="309"/>
      <c r="FH65" s="309"/>
      <c r="FI65" s="309"/>
      <c r="FJ65" s="309"/>
      <c r="FK65" s="309"/>
      <c r="FL65" s="309"/>
      <c r="FM65" s="309"/>
      <c r="FN65" s="309"/>
      <c r="FO65" s="309"/>
      <c r="FP65" s="309"/>
      <c r="FQ65" s="309"/>
      <c r="FR65" s="309"/>
      <c r="FS65" s="309"/>
      <c r="FT65" s="309"/>
    </row>
    <row r="66" spans="1:176" ht="12" customHeight="1">
      <c r="A66" s="420"/>
      <c r="B66" s="1591" t="s">
        <v>98</v>
      </c>
      <c r="C66" s="1591"/>
      <c r="D66" s="1591"/>
      <c r="E66" s="1591"/>
      <c r="F66" s="1591"/>
      <c r="G66" s="1591"/>
      <c r="H66" s="1591"/>
      <c r="I66" s="1591"/>
      <c r="J66" s="1591"/>
      <c r="K66" s="1591"/>
      <c r="L66" s="1591"/>
      <c r="M66" s="1591"/>
      <c r="N66" s="1591"/>
      <c r="O66" s="1591"/>
      <c r="P66" s="1591"/>
      <c r="Q66" s="1591"/>
      <c r="R66" s="1591"/>
      <c r="S66" s="1591"/>
      <c r="T66" s="1591"/>
      <c r="U66" s="1591"/>
      <c r="V66" s="1591"/>
      <c r="W66" s="1591"/>
      <c r="X66" s="1591"/>
      <c r="Y66" s="1591"/>
      <c r="Z66" s="1591"/>
      <c r="AA66" s="1591"/>
      <c r="AB66" s="1591"/>
      <c r="AC66" s="1591"/>
      <c r="AD66" s="1591"/>
      <c r="AE66" s="1591"/>
      <c r="AF66" s="1591"/>
      <c r="AG66" s="1591"/>
      <c r="AH66" s="1591"/>
      <c r="AI66" s="1591"/>
      <c r="AJ66" s="1591"/>
      <c r="AK66" s="1591"/>
      <c r="AL66" s="1591"/>
      <c r="AM66" s="1592"/>
      <c r="AN66" s="1588">
        <v>5543</v>
      </c>
      <c r="AO66" s="1589"/>
      <c r="AP66" s="1589"/>
      <c r="AQ66" s="1589"/>
      <c r="AR66" s="1589"/>
      <c r="AS66" s="1589"/>
      <c r="AT66" s="1589"/>
      <c r="AU66" s="1593">
        <v>363</v>
      </c>
      <c r="AV66" s="1375"/>
      <c r="AW66" s="1375"/>
      <c r="AX66" s="1375"/>
      <c r="AY66" s="1375"/>
      <c r="AZ66" s="1375"/>
      <c r="BA66" s="1375"/>
      <c r="BB66" s="1375"/>
      <c r="BC66" s="1375"/>
      <c r="BD66" s="1375"/>
      <c r="BE66" s="1375"/>
      <c r="BF66" s="1375"/>
      <c r="BG66" s="1375"/>
      <c r="BH66" s="1375"/>
      <c r="BI66" s="1375"/>
      <c r="BJ66" s="1375"/>
      <c r="BK66" s="1375"/>
      <c r="BL66" s="1304">
        <v>363</v>
      </c>
      <c r="BM66" s="1375"/>
      <c r="BN66" s="1375"/>
      <c r="BO66" s="1375"/>
      <c r="BP66" s="1375"/>
      <c r="BQ66" s="1375"/>
      <c r="BR66" s="1375"/>
      <c r="BS66" s="1375"/>
      <c r="BT66" s="1375"/>
      <c r="BU66" s="1375"/>
      <c r="BV66" s="1375"/>
      <c r="BW66" s="1375"/>
      <c r="BX66" s="1375"/>
      <c r="BY66" s="1375"/>
      <c r="BZ66" s="1375"/>
      <c r="CA66" s="1375"/>
      <c r="CB66" s="1375"/>
      <c r="CC66" s="1375"/>
      <c r="CD66" s="1375"/>
      <c r="CE66" s="1375"/>
      <c r="CF66" s="1304">
        <v>188</v>
      </c>
      <c r="CG66" s="1375"/>
      <c r="CH66" s="1375"/>
      <c r="CI66" s="1375"/>
      <c r="CJ66" s="1375"/>
      <c r="CK66" s="1375"/>
      <c r="CL66" s="1375"/>
      <c r="CM66" s="1375"/>
      <c r="CN66" s="1375"/>
      <c r="CO66" s="1375"/>
      <c r="CP66" s="1375"/>
      <c r="CQ66" s="1375"/>
      <c r="CR66" s="1375"/>
      <c r="CS66" s="1375"/>
      <c r="CT66" s="1375"/>
      <c r="CU66" s="1375"/>
      <c r="CV66" s="1375"/>
      <c r="CW66" s="1375"/>
      <c r="CX66" s="1375"/>
      <c r="CY66" s="1375"/>
      <c r="CZ66" s="1375"/>
      <c r="DA66" s="1375"/>
      <c r="DB66" s="1375"/>
      <c r="DC66" s="1304">
        <v>188</v>
      </c>
      <c r="DD66" s="1375"/>
      <c r="DE66" s="1375"/>
      <c r="DF66" s="1375"/>
      <c r="DG66" s="1375"/>
      <c r="DH66" s="1375"/>
      <c r="DI66" s="1375"/>
      <c r="DJ66" s="1375"/>
      <c r="DK66" s="1375"/>
      <c r="DL66" s="1375"/>
      <c r="DM66" s="1375"/>
      <c r="DN66" s="1375"/>
      <c r="DO66" s="1375"/>
      <c r="DP66" s="1375"/>
      <c r="DQ66" s="1375"/>
      <c r="DR66" s="1375"/>
      <c r="DS66" s="1307"/>
      <c r="DT66" s="1304">
        <v>222</v>
      </c>
      <c r="DU66" s="1375"/>
      <c r="DV66" s="1375"/>
      <c r="DW66" s="1375"/>
      <c r="DX66" s="1375"/>
      <c r="DY66" s="1375"/>
      <c r="DZ66" s="1375"/>
      <c r="EA66" s="1375"/>
      <c r="EB66" s="1375"/>
      <c r="EC66" s="1375"/>
      <c r="ED66" s="1375"/>
      <c r="EE66" s="1375"/>
      <c r="EF66" s="1375"/>
      <c r="EG66" s="1375"/>
      <c r="EH66" s="1375"/>
      <c r="EI66" s="1375"/>
      <c r="EJ66" s="1375"/>
      <c r="EK66" s="1304">
        <v>222</v>
      </c>
      <c r="EL66" s="1375"/>
      <c r="EM66" s="1375"/>
      <c r="EN66" s="1375"/>
      <c r="EO66" s="1375"/>
      <c r="EP66" s="1375"/>
      <c r="EQ66" s="1375"/>
      <c r="ER66" s="1375"/>
      <c r="ES66" s="1375"/>
      <c r="ET66" s="1375"/>
      <c r="EU66" s="1375"/>
      <c r="EV66" s="1375"/>
      <c r="EW66" s="1375"/>
      <c r="EX66" s="1375"/>
      <c r="EY66" s="1375"/>
      <c r="EZ66" s="1375"/>
      <c r="FA66" s="1594"/>
      <c r="FB66" s="309"/>
      <c r="FC66" s="309"/>
      <c r="FD66" s="309"/>
      <c r="FE66" s="309"/>
      <c r="FF66" s="309"/>
      <c r="FG66" s="309"/>
      <c r="FH66" s="309"/>
      <c r="FI66" s="309"/>
      <c r="FJ66" s="309"/>
      <c r="FK66" s="309"/>
      <c r="FL66" s="309"/>
      <c r="FM66" s="309"/>
      <c r="FN66" s="309"/>
      <c r="FO66" s="309"/>
      <c r="FP66" s="309"/>
      <c r="FQ66" s="309"/>
      <c r="FR66" s="309"/>
      <c r="FS66" s="309"/>
      <c r="FT66" s="309"/>
    </row>
    <row r="67" spans="1:176" ht="12" customHeight="1">
      <c r="A67" s="421"/>
      <c r="B67" s="1591" t="s">
        <v>558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1591"/>
      <c r="Y67" s="1591"/>
      <c r="Z67" s="1591"/>
      <c r="AA67" s="1591"/>
      <c r="AB67" s="1591"/>
      <c r="AC67" s="1591"/>
      <c r="AD67" s="1591"/>
      <c r="AE67" s="1591"/>
      <c r="AF67" s="1591"/>
      <c r="AG67" s="1591"/>
      <c r="AH67" s="1591"/>
      <c r="AI67" s="1591"/>
      <c r="AJ67" s="1591"/>
      <c r="AK67" s="1591"/>
      <c r="AL67" s="1591"/>
      <c r="AM67" s="1592"/>
      <c r="AN67" s="1588">
        <v>5544</v>
      </c>
      <c r="AO67" s="1589"/>
      <c r="AP67" s="1589"/>
      <c r="AQ67" s="1589"/>
      <c r="AR67" s="1589"/>
      <c r="AS67" s="1589"/>
      <c r="AT67" s="1589"/>
      <c r="AU67" s="1593">
        <v>337</v>
      </c>
      <c r="AV67" s="1375"/>
      <c r="AW67" s="1375"/>
      <c r="AX67" s="1375"/>
      <c r="AY67" s="1375"/>
      <c r="AZ67" s="1375"/>
      <c r="BA67" s="1375"/>
      <c r="BB67" s="1375"/>
      <c r="BC67" s="1375"/>
      <c r="BD67" s="1375"/>
      <c r="BE67" s="1375"/>
      <c r="BF67" s="1375"/>
      <c r="BG67" s="1375"/>
      <c r="BH67" s="1375"/>
      <c r="BI67" s="1375"/>
      <c r="BJ67" s="1375"/>
      <c r="BK67" s="1375"/>
      <c r="BL67" s="1304">
        <v>0</v>
      </c>
      <c r="BM67" s="1375"/>
      <c r="BN67" s="1375"/>
      <c r="BO67" s="1375"/>
      <c r="BP67" s="1375"/>
      <c r="BQ67" s="1375"/>
      <c r="BR67" s="1375"/>
      <c r="BS67" s="1375"/>
      <c r="BT67" s="1375"/>
      <c r="BU67" s="1375"/>
      <c r="BV67" s="1375"/>
      <c r="BW67" s="1375"/>
      <c r="BX67" s="1375"/>
      <c r="BY67" s="1375"/>
      <c r="BZ67" s="1375"/>
      <c r="CA67" s="1375"/>
      <c r="CB67" s="1375"/>
      <c r="CC67" s="1375"/>
      <c r="CD67" s="1375"/>
      <c r="CE67" s="1375"/>
      <c r="CF67" s="1304">
        <v>1356</v>
      </c>
      <c r="CG67" s="1375"/>
      <c r="CH67" s="1375"/>
      <c r="CI67" s="1375"/>
      <c r="CJ67" s="1375"/>
      <c r="CK67" s="1375"/>
      <c r="CL67" s="1375"/>
      <c r="CM67" s="1375"/>
      <c r="CN67" s="1375"/>
      <c r="CO67" s="1375"/>
      <c r="CP67" s="1375"/>
      <c r="CQ67" s="1375"/>
      <c r="CR67" s="1375"/>
      <c r="CS67" s="1375"/>
      <c r="CT67" s="1375"/>
      <c r="CU67" s="1375"/>
      <c r="CV67" s="1375"/>
      <c r="CW67" s="1375"/>
      <c r="CX67" s="1375"/>
      <c r="CY67" s="1375"/>
      <c r="CZ67" s="1375"/>
      <c r="DA67" s="1375"/>
      <c r="DB67" s="1375"/>
      <c r="DC67" s="1304" t="s">
        <v>704</v>
      </c>
      <c r="DD67" s="1375"/>
      <c r="DE67" s="1375"/>
      <c r="DF67" s="1375"/>
      <c r="DG67" s="1375"/>
      <c r="DH67" s="1375"/>
      <c r="DI67" s="1375"/>
      <c r="DJ67" s="1375"/>
      <c r="DK67" s="1375"/>
      <c r="DL67" s="1375"/>
      <c r="DM67" s="1375"/>
      <c r="DN67" s="1375"/>
      <c r="DO67" s="1375"/>
      <c r="DP67" s="1375"/>
      <c r="DQ67" s="1375"/>
      <c r="DR67" s="1375"/>
      <c r="DS67" s="1307"/>
      <c r="DT67" s="1304" t="s">
        <v>704</v>
      </c>
      <c r="DU67" s="1375"/>
      <c r="DV67" s="1375"/>
      <c r="DW67" s="1375"/>
      <c r="DX67" s="1375"/>
      <c r="DY67" s="1375"/>
      <c r="DZ67" s="1375"/>
      <c r="EA67" s="1375"/>
      <c r="EB67" s="1375"/>
      <c r="EC67" s="1375"/>
      <c r="ED67" s="1375"/>
      <c r="EE67" s="1375"/>
      <c r="EF67" s="1375"/>
      <c r="EG67" s="1375"/>
      <c r="EH67" s="1375"/>
      <c r="EI67" s="1375"/>
      <c r="EJ67" s="1375"/>
      <c r="EK67" s="1304" t="s">
        <v>704</v>
      </c>
      <c r="EL67" s="1375"/>
      <c r="EM67" s="1375"/>
      <c r="EN67" s="1375"/>
      <c r="EO67" s="1375"/>
      <c r="EP67" s="1375"/>
      <c r="EQ67" s="1375"/>
      <c r="ER67" s="1375"/>
      <c r="ES67" s="1375"/>
      <c r="ET67" s="1375"/>
      <c r="EU67" s="1375"/>
      <c r="EV67" s="1375"/>
      <c r="EW67" s="1375"/>
      <c r="EX67" s="1375"/>
      <c r="EY67" s="1375"/>
      <c r="EZ67" s="1375"/>
      <c r="FA67" s="1594"/>
      <c r="FB67" s="309"/>
      <c r="FC67" s="309"/>
      <c r="FD67" s="309"/>
      <c r="FE67" s="309"/>
      <c r="FF67" s="309"/>
      <c r="FG67" s="309"/>
      <c r="FH67" s="309"/>
      <c r="FI67" s="309"/>
      <c r="FJ67" s="309"/>
      <c r="FK67" s="309"/>
      <c r="FL67" s="309"/>
      <c r="FM67" s="309"/>
      <c r="FN67" s="309"/>
      <c r="FO67" s="309"/>
      <c r="FP67" s="309"/>
      <c r="FQ67" s="309"/>
      <c r="FR67" s="309"/>
      <c r="FS67" s="309"/>
      <c r="FT67" s="309"/>
    </row>
    <row r="68" spans="1:176" ht="12" customHeight="1" thickBot="1">
      <c r="A68" s="347"/>
      <c r="B68" s="1298" t="s">
        <v>628</v>
      </c>
      <c r="C68" s="1298"/>
      <c r="D68" s="1298"/>
      <c r="E68" s="1298"/>
      <c r="F68" s="1298"/>
      <c r="G68" s="1298"/>
      <c r="H68" s="1298"/>
      <c r="I68" s="1298"/>
      <c r="J68" s="1298"/>
      <c r="K68" s="1298"/>
      <c r="L68" s="1298"/>
      <c r="M68" s="1298"/>
      <c r="N68" s="1298"/>
      <c r="O68" s="1298"/>
      <c r="P68" s="1298"/>
      <c r="Q68" s="1298"/>
      <c r="R68" s="1298"/>
      <c r="S68" s="1298"/>
      <c r="T68" s="1298"/>
      <c r="U68" s="1298"/>
      <c r="V68" s="1298"/>
      <c r="W68" s="1298"/>
      <c r="X68" s="1298"/>
      <c r="Y68" s="1298"/>
      <c r="Z68" s="1298"/>
      <c r="AA68" s="1298"/>
      <c r="AB68" s="1298"/>
      <c r="AC68" s="1298"/>
      <c r="AD68" s="1298"/>
      <c r="AE68" s="1298"/>
      <c r="AF68" s="1298"/>
      <c r="AG68" s="1298"/>
      <c r="AH68" s="1298"/>
      <c r="AI68" s="1298"/>
      <c r="AJ68" s="1298"/>
      <c r="AK68" s="1298"/>
      <c r="AL68" s="1298"/>
      <c r="AM68" s="1331"/>
      <c r="AN68" s="1588">
        <v>55401</v>
      </c>
      <c r="AO68" s="1589"/>
      <c r="AP68" s="1589"/>
      <c r="AQ68" s="1589"/>
      <c r="AR68" s="1589"/>
      <c r="AS68" s="1589"/>
      <c r="AT68" s="1589"/>
      <c r="AU68" s="1266">
        <f>187+337</f>
        <v>524</v>
      </c>
      <c r="AV68" s="1267"/>
      <c r="AW68" s="1267"/>
      <c r="AX68" s="1267"/>
      <c r="AY68" s="1267"/>
      <c r="AZ68" s="1267"/>
      <c r="BA68" s="1267"/>
      <c r="BB68" s="1267"/>
      <c r="BC68" s="1267"/>
      <c r="BD68" s="1267"/>
      <c r="BE68" s="1267"/>
      <c r="BF68" s="1267"/>
      <c r="BG68" s="1267"/>
      <c r="BH68" s="1267"/>
      <c r="BI68" s="1267"/>
      <c r="BJ68" s="1267"/>
      <c r="BK68" s="1267"/>
      <c r="BL68" s="1275">
        <v>0</v>
      </c>
      <c r="BM68" s="1267"/>
      <c r="BN68" s="1267"/>
      <c r="BO68" s="1267"/>
      <c r="BP68" s="1267"/>
      <c r="BQ68" s="1267"/>
      <c r="BR68" s="1267"/>
      <c r="BS68" s="1267"/>
      <c r="BT68" s="1267"/>
      <c r="BU68" s="1267"/>
      <c r="BV68" s="1267"/>
      <c r="BW68" s="1267"/>
      <c r="BX68" s="1267"/>
      <c r="BY68" s="1267"/>
      <c r="BZ68" s="1267"/>
      <c r="CA68" s="1267"/>
      <c r="CB68" s="1267"/>
      <c r="CC68" s="1267"/>
      <c r="CD68" s="1267"/>
      <c r="CE68" s="1267"/>
      <c r="CF68" s="1275">
        <v>1543</v>
      </c>
      <c r="CG68" s="1267"/>
      <c r="CH68" s="1267"/>
      <c r="CI68" s="1267"/>
      <c r="CJ68" s="1267"/>
      <c r="CK68" s="1267"/>
      <c r="CL68" s="1267"/>
      <c r="CM68" s="1267"/>
      <c r="CN68" s="1267"/>
      <c r="CO68" s="1267"/>
      <c r="CP68" s="1267"/>
      <c r="CQ68" s="1267"/>
      <c r="CR68" s="1267"/>
      <c r="CS68" s="1267"/>
      <c r="CT68" s="1267"/>
      <c r="CU68" s="1267"/>
      <c r="CV68" s="1267"/>
      <c r="CW68" s="1267"/>
      <c r="CX68" s="1267"/>
      <c r="CY68" s="1267"/>
      <c r="CZ68" s="1267"/>
      <c r="DA68" s="1267"/>
      <c r="DB68" s="1267"/>
      <c r="DC68" s="1275" t="s">
        <v>704</v>
      </c>
      <c r="DD68" s="1267"/>
      <c r="DE68" s="1267"/>
      <c r="DF68" s="1267"/>
      <c r="DG68" s="1267"/>
      <c r="DH68" s="1267"/>
      <c r="DI68" s="1267"/>
      <c r="DJ68" s="1267"/>
      <c r="DK68" s="1267"/>
      <c r="DL68" s="1267"/>
      <c r="DM68" s="1267"/>
      <c r="DN68" s="1267"/>
      <c r="DO68" s="1267"/>
      <c r="DP68" s="1267"/>
      <c r="DQ68" s="1267"/>
      <c r="DR68" s="1267"/>
      <c r="DS68" s="1276"/>
      <c r="DT68" s="1275">
        <v>4230</v>
      </c>
      <c r="DU68" s="1267"/>
      <c r="DV68" s="1267"/>
      <c r="DW68" s="1267"/>
      <c r="DX68" s="1267"/>
      <c r="DY68" s="1267"/>
      <c r="DZ68" s="1267"/>
      <c r="EA68" s="1267"/>
      <c r="EB68" s="1267"/>
      <c r="EC68" s="1267"/>
      <c r="ED68" s="1267"/>
      <c r="EE68" s="1267"/>
      <c r="EF68" s="1267"/>
      <c r="EG68" s="1267"/>
      <c r="EH68" s="1267"/>
      <c r="EI68" s="1267"/>
      <c r="EJ68" s="1267"/>
      <c r="EK68" s="1275">
        <v>4230</v>
      </c>
      <c r="EL68" s="1267"/>
      <c r="EM68" s="1267"/>
      <c r="EN68" s="1267"/>
      <c r="EO68" s="1267"/>
      <c r="EP68" s="1267"/>
      <c r="EQ68" s="1267"/>
      <c r="ER68" s="1267"/>
      <c r="ES68" s="1267"/>
      <c r="ET68" s="1267"/>
      <c r="EU68" s="1267"/>
      <c r="EV68" s="1267"/>
      <c r="EW68" s="1267"/>
      <c r="EX68" s="1267"/>
      <c r="EY68" s="1267"/>
      <c r="EZ68" s="1267"/>
      <c r="FA68" s="1431"/>
      <c r="FB68" s="309"/>
      <c r="FC68" s="309"/>
      <c r="FD68" s="309"/>
      <c r="FE68" s="309"/>
      <c r="FF68" s="309"/>
      <c r="FG68" s="309"/>
      <c r="FH68" s="309"/>
      <c r="FI68" s="309"/>
      <c r="FJ68" s="309"/>
      <c r="FK68" s="309"/>
      <c r="FL68" s="309"/>
      <c r="FM68" s="309"/>
      <c r="FN68" s="309"/>
      <c r="FO68" s="309"/>
      <c r="FP68" s="309"/>
      <c r="FQ68" s="309"/>
      <c r="FR68" s="309"/>
      <c r="FS68" s="309"/>
      <c r="FT68" s="309"/>
    </row>
    <row r="69" spans="5:23" ht="24.75" customHeight="1"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</row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spans="1:176" ht="12" customHeight="1">
      <c r="A75" s="1168" t="s">
        <v>629</v>
      </c>
      <c r="B75" s="1168"/>
      <c r="C75" s="1168"/>
      <c r="D75" s="1168"/>
      <c r="E75" s="1168"/>
      <c r="F75" s="1168"/>
      <c r="G75" s="1168"/>
      <c r="H75" s="1168"/>
      <c r="I75" s="1168"/>
      <c r="J75" s="1168"/>
      <c r="K75" s="1168"/>
      <c r="L75" s="1168"/>
      <c r="M75" s="1168"/>
      <c r="N75" s="1168"/>
      <c r="O75" s="1168"/>
      <c r="P75" s="1168"/>
      <c r="Q75" s="1168"/>
      <c r="R75" s="1168"/>
      <c r="S75" s="1168"/>
      <c r="T75" s="1168"/>
      <c r="U75" s="1168"/>
      <c r="V75" s="1168"/>
      <c r="W75" s="1168"/>
      <c r="X75" s="1168"/>
      <c r="Y75" s="1168"/>
      <c r="Z75" s="1168"/>
      <c r="AA75" s="1168"/>
      <c r="AB75" s="1168"/>
      <c r="AC75" s="1168"/>
      <c r="AD75" s="1168"/>
      <c r="AE75" s="1168"/>
      <c r="AF75" s="1168"/>
      <c r="AG75" s="1168"/>
      <c r="AH75" s="1168"/>
      <c r="AI75" s="1168"/>
      <c r="AJ75" s="1168"/>
      <c r="AK75" s="1168"/>
      <c r="AL75" s="1168"/>
      <c r="AM75" s="1168"/>
      <c r="AN75" s="1168"/>
      <c r="AO75" s="1168"/>
      <c r="AP75" s="1168"/>
      <c r="AQ75" s="1168"/>
      <c r="AR75" s="1168"/>
      <c r="AS75" s="1168"/>
      <c r="AT75" s="1168"/>
      <c r="AU75" s="1168"/>
      <c r="AV75" s="1168"/>
      <c r="AW75" s="1168"/>
      <c r="AX75" s="1168"/>
      <c r="AY75" s="1168"/>
      <c r="AZ75" s="1168"/>
      <c r="BA75" s="1168"/>
      <c r="BB75" s="1168"/>
      <c r="BC75" s="1168"/>
      <c r="BD75" s="1168"/>
      <c r="BE75" s="1168"/>
      <c r="BF75" s="1168"/>
      <c r="BG75" s="1168"/>
      <c r="BH75" s="1168"/>
      <c r="BI75" s="1168"/>
      <c r="BJ75" s="1168"/>
      <c r="BK75" s="1168"/>
      <c r="BL75" s="1168"/>
      <c r="BM75" s="1168"/>
      <c r="BN75" s="1168"/>
      <c r="BO75" s="1168"/>
      <c r="BP75" s="1168"/>
      <c r="BQ75" s="1168"/>
      <c r="BR75" s="1168"/>
      <c r="BS75" s="1168"/>
      <c r="BT75" s="1168"/>
      <c r="BU75" s="1168"/>
      <c r="BV75" s="1168"/>
      <c r="BW75" s="1168"/>
      <c r="BX75" s="1168"/>
      <c r="BY75" s="1168"/>
      <c r="BZ75" s="1168"/>
      <c r="CA75" s="1168"/>
      <c r="CB75" s="1168"/>
      <c r="CC75" s="1168"/>
      <c r="CD75" s="1168"/>
      <c r="CE75" s="1168"/>
      <c r="CF75" s="1168"/>
      <c r="CG75" s="1168"/>
      <c r="CH75" s="1168"/>
      <c r="CI75" s="1168"/>
      <c r="CJ75" s="1168"/>
      <c r="CK75" s="1168"/>
      <c r="CL75" s="1168"/>
      <c r="CM75" s="1168"/>
      <c r="CN75" s="1168"/>
      <c r="CO75" s="1168"/>
      <c r="CP75" s="1168"/>
      <c r="CQ75" s="1168"/>
      <c r="CR75" s="1168"/>
      <c r="CS75" s="1168"/>
      <c r="CT75" s="1168"/>
      <c r="CU75" s="1168"/>
      <c r="CV75" s="1168"/>
      <c r="CW75" s="1168"/>
      <c r="CX75" s="1168"/>
      <c r="CY75" s="1168"/>
      <c r="CZ75" s="1168"/>
      <c r="DA75" s="1168"/>
      <c r="DB75" s="1168"/>
      <c r="DC75" s="1168"/>
      <c r="DD75" s="1168"/>
      <c r="DE75" s="1168"/>
      <c r="DF75" s="1168"/>
      <c r="DG75" s="1168"/>
      <c r="DH75" s="1168"/>
      <c r="DI75" s="1168"/>
      <c r="DJ75" s="1168"/>
      <c r="DK75" s="1168"/>
      <c r="DL75" s="1168"/>
      <c r="DM75" s="1168"/>
      <c r="DN75" s="1168"/>
      <c r="DO75" s="1168"/>
      <c r="DP75" s="1168"/>
      <c r="DQ75" s="1168"/>
      <c r="DR75" s="1168"/>
      <c r="DS75" s="1168"/>
      <c r="DT75" s="1168"/>
      <c r="DU75" s="1168"/>
      <c r="DV75" s="1168"/>
      <c r="DW75" s="1168"/>
      <c r="DX75" s="1168"/>
      <c r="DY75" s="1168"/>
      <c r="DZ75" s="1168"/>
      <c r="EA75" s="1168"/>
      <c r="EB75" s="1168"/>
      <c r="EC75" s="1168"/>
      <c r="ED75" s="1168"/>
      <c r="EE75" s="1168"/>
      <c r="EF75" s="1168"/>
      <c r="EG75" s="1168"/>
      <c r="EH75" s="1168"/>
      <c r="EI75" s="1168"/>
      <c r="EJ75" s="1168"/>
      <c r="EK75" s="1168"/>
      <c r="EL75" s="1168"/>
      <c r="EM75" s="1168"/>
      <c r="EN75" s="1168"/>
      <c r="EO75" s="1168"/>
      <c r="EP75" s="1168"/>
      <c r="EQ75" s="1168"/>
      <c r="ER75" s="1168"/>
      <c r="ES75" s="1168"/>
      <c r="ET75" s="1168"/>
      <c r="EU75" s="1168"/>
      <c r="EV75" s="1168"/>
      <c r="EW75" s="1168"/>
      <c r="EX75" s="1168"/>
      <c r="EY75" s="1168"/>
      <c r="EZ75" s="1168"/>
      <c r="FA75" s="1168"/>
      <c r="FB75" s="1168"/>
      <c r="FC75" s="1168"/>
      <c r="FD75" s="1168"/>
      <c r="FE75" s="1168"/>
      <c r="FF75" s="1168"/>
      <c r="FG75" s="1168"/>
      <c r="FH75" s="1168"/>
      <c r="FI75" s="1168"/>
      <c r="FJ75" s="1168"/>
      <c r="FK75" s="1168"/>
      <c r="FL75" s="1168"/>
      <c r="FM75" s="1168"/>
      <c r="FN75" s="1168"/>
      <c r="FO75" s="1168"/>
      <c r="FP75" s="1168"/>
      <c r="FQ75" s="1168"/>
      <c r="FR75" s="1168"/>
      <c r="FS75" s="1168"/>
      <c r="FT75" s="1168"/>
    </row>
    <row r="76" ht="12" customHeight="1"/>
    <row r="77" spans="1:193" ht="12" customHeight="1">
      <c r="A77" s="1195" t="s">
        <v>229</v>
      </c>
      <c r="B77" s="1190"/>
      <c r="C77" s="1190"/>
      <c r="D77" s="1190"/>
      <c r="E77" s="1190"/>
      <c r="F77" s="1190"/>
      <c r="G77" s="1190"/>
      <c r="H77" s="1190"/>
      <c r="I77" s="1190"/>
      <c r="J77" s="1190"/>
      <c r="K77" s="1190"/>
      <c r="L77" s="1190"/>
      <c r="M77" s="1190"/>
      <c r="N77" s="1190"/>
      <c r="O77" s="1190"/>
      <c r="P77" s="1190"/>
      <c r="Q77" s="1190"/>
      <c r="R77" s="1190"/>
      <c r="S77" s="1190"/>
      <c r="T77" s="1190"/>
      <c r="U77" s="1190"/>
      <c r="V77" s="1190"/>
      <c r="W77" s="1432" t="s">
        <v>314</v>
      </c>
      <c r="X77" s="1195" t="s">
        <v>471</v>
      </c>
      <c r="Y77" s="1190"/>
      <c r="Z77" s="1190"/>
      <c r="AA77" s="1190"/>
      <c r="AB77" s="1190"/>
      <c r="AC77" s="1190"/>
      <c r="AD77" s="1190"/>
      <c r="AE77" s="1190"/>
      <c r="AF77" s="1190"/>
      <c r="AG77" s="1190"/>
      <c r="AH77" s="1190"/>
      <c r="AI77" s="1190"/>
      <c r="AJ77" s="1190"/>
      <c r="AK77" s="1190"/>
      <c r="AL77" s="1190"/>
      <c r="AM77" s="1191"/>
      <c r="AN77" s="1195" t="s">
        <v>630</v>
      </c>
      <c r="AO77" s="1190"/>
      <c r="AP77" s="1190"/>
      <c r="AQ77" s="1190"/>
      <c r="AR77" s="1190"/>
      <c r="AS77" s="1190"/>
      <c r="AT77" s="1190"/>
      <c r="AU77" s="1190"/>
      <c r="AV77" s="1190"/>
      <c r="AW77" s="1190"/>
      <c r="AX77" s="1190"/>
      <c r="AY77" s="1190"/>
      <c r="AZ77" s="1190"/>
      <c r="BA77" s="1190"/>
      <c r="BB77" s="1190"/>
      <c r="BC77" s="1191"/>
      <c r="BD77" s="1192" t="s">
        <v>473</v>
      </c>
      <c r="BE77" s="1193"/>
      <c r="BF77" s="1193"/>
      <c r="BG77" s="1193"/>
      <c r="BH77" s="1193"/>
      <c r="BI77" s="1193"/>
      <c r="BJ77" s="1193"/>
      <c r="BK77" s="1193"/>
      <c r="BL77" s="1193"/>
      <c r="BM77" s="1193"/>
      <c r="BN77" s="1193"/>
      <c r="BO77" s="1193"/>
      <c r="BP77" s="1193"/>
      <c r="BQ77" s="1193"/>
      <c r="BR77" s="1193"/>
      <c r="BS77" s="1193"/>
      <c r="BT77" s="1193"/>
      <c r="BU77" s="1193"/>
      <c r="BV77" s="1193"/>
      <c r="BW77" s="1193"/>
      <c r="BX77" s="1193"/>
      <c r="BY77" s="1193"/>
      <c r="BZ77" s="1193"/>
      <c r="CA77" s="1193"/>
      <c r="CB77" s="1193"/>
      <c r="CC77" s="1193"/>
      <c r="CD77" s="1193"/>
      <c r="CE77" s="1193"/>
      <c r="CF77" s="1193"/>
      <c r="CG77" s="1193"/>
      <c r="CH77" s="1193"/>
      <c r="CI77" s="1193"/>
      <c r="CJ77" s="1193"/>
      <c r="CK77" s="1193"/>
      <c r="CL77" s="1193"/>
      <c r="CM77" s="1193"/>
      <c r="CN77" s="1193"/>
      <c r="CO77" s="1193"/>
      <c r="CP77" s="1193"/>
      <c r="CQ77" s="1193"/>
      <c r="CR77" s="1193"/>
      <c r="CS77" s="1193"/>
      <c r="CT77" s="1193"/>
      <c r="CU77" s="1193"/>
      <c r="CV77" s="1193"/>
      <c r="CW77" s="1193"/>
      <c r="CX77" s="1193"/>
      <c r="CY77" s="1193"/>
      <c r="CZ77" s="1193"/>
      <c r="DA77" s="1193"/>
      <c r="DB77" s="1193"/>
      <c r="DC77" s="1193"/>
      <c r="DD77" s="1193"/>
      <c r="DE77" s="1193"/>
      <c r="DF77" s="1193"/>
      <c r="DG77" s="1193"/>
      <c r="DH77" s="1193"/>
      <c r="DI77" s="1193"/>
      <c r="DJ77" s="1193"/>
      <c r="DK77" s="1193"/>
      <c r="DL77" s="1193"/>
      <c r="DM77" s="1193"/>
      <c r="DN77" s="1193"/>
      <c r="DO77" s="1193"/>
      <c r="DP77" s="1193"/>
      <c r="DQ77" s="1193"/>
      <c r="DR77" s="1193"/>
      <c r="DS77" s="1193"/>
      <c r="DT77" s="1193"/>
      <c r="DU77" s="1193"/>
      <c r="DV77" s="1193"/>
      <c r="DW77" s="1193"/>
      <c r="DX77" s="1193"/>
      <c r="DY77" s="1193"/>
      <c r="DZ77" s="1193"/>
      <c r="EA77" s="1193"/>
      <c r="EB77" s="1193"/>
      <c r="EC77" s="1193"/>
      <c r="ED77" s="1193"/>
      <c r="EE77" s="1193"/>
      <c r="EF77" s="1193"/>
      <c r="EG77" s="1193"/>
      <c r="EH77" s="1193"/>
      <c r="EI77" s="1193"/>
      <c r="EJ77" s="1193"/>
      <c r="EK77" s="1193"/>
      <c r="EL77" s="1193"/>
      <c r="EM77" s="1193"/>
      <c r="EN77" s="1193"/>
      <c r="EO77" s="1193"/>
      <c r="EP77" s="1193"/>
      <c r="EQ77" s="1193"/>
      <c r="ER77" s="1193"/>
      <c r="ES77" s="1193"/>
      <c r="ET77" s="1193"/>
      <c r="EU77" s="1193"/>
      <c r="EV77" s="1193"/>
      <c r="EW77" s="1193"/>
      <c r="EX77" s="1193"/>
      <c r="EY77" s="1193"/>
      <c r="EZ77" s="1193"/>
      <c r="FA77" s="1193"/>
      <c r="FB77" s="1193"/>
      <c r="FC77" s="1193"/>
      <c r="FD77" s="1193"/>
      <c r="FE77" s="1193"/>
      <c r="FF77" s="1193"/>
      <c r="FG77" s="1193"/>
      <c r="FH77" s="1193"/>
      <c r="FI77" s="1193"/>
      <c r="FJ77" s="1193"/>
      <c r="FK77" s="1193"/>
      <c r="FL77" s="1193"/>
      <c r="FM77" s="1193"/>
      <c r="FN77" s="1193"/>
      <c r="FO77" s="1193"/>
      <c r="FP77" s="1193"/>
      <c r="FQ77" s="1193"/>
      <c r="FR77" s="1193"/>
      <c r="FS77" s="1193"/>
      <c r="FT77" s="1194"/>
      <c r="FU77" s="1595" t="s">
        <v>631</v>
      </c>
      <c r="FV77" s="1595"/>
      <c r="FW77" s="1595"/>
      <c r="FX77" s="1595"/>
      <c r="FY77" s="1595"/>
      <c r="FZ77" s="1595"/>
      <c r="GA77" s="1595"/>
      <c r="GB77" s="1595"/>
      <c r="GC77" s="1595"/>
      <c r="GD77" s="1595"/>
      <c r="GE77" s="1595"/>
      <c r="GF77" s="1595"/>
      <c r="GG77" s="1595"/>
      <c r="GH77" s="1595"/>
      <c r="GI77" s="1595"/>
      <c r="GJ77" s="1595"/>
      <c r="GK77" s="1595"/>
    </row>
    <row r="78" spans="1:193" ht="12" customHeight="1">
      <c r="A78" s="1181"/>
      <c r="B78" s="1173"/>
      <c r="C78" s="1173"/>
      <c r="D78" s="1173"/>
      <c r="E78" s="1173"/>
      <c r="F78" s="1173"/>
      <c r="G78" s="1173"/>
      <c r="H78" s="1173"/>
      <c r="I78" s="1173"/>
      <c r="J78" s="1173"/>
      <c r="K78" s="1173"/>
      <c r="L78" s="1173"/>
      <c r="M78" s="1173"/>
      <c r="N78" s="1173"/>
      <c r="O78" s="1173"/>
      <c r="P78" s="1173"/>
      <c r="Q78" s="1173"/>
      <c r="R78" s="1173"/>
      <c r="S78" s="1173"/>
      <c r="T78" s="1173"/>
      <c r="U78" s="1173"/>
      <c r="V78" s="1173"/>
      <c r="W78" s="1526"/>
      <c r="X78" s="1181"/>
      <c r="Y78" s="1173"/>
      <c r="Z78" s="1173"/>
      <c r="AA78" s="1173"/>
      <c r="AB78" s="1173"/>
      <c r="AC78" s="1173"/>
      <c r="AD78" s="1173"/>
      <c r="AE78" s="1173"/>
      <c r="AF78" s="1173"/>
      <c r="AG78" s="1173"/>
      <c r="AH78" s="1173"/>
      <c r="AI78" s="1173"/>
      <c r="AJ78" s="1173"/>
      <c r="AK78" s="1173"/>
      <c r="AL78" s="1173"/>
      <c r="AM78" s="1182"/>
      <c r="AN78" s="1181"/>
      <c r="AO78" s="1173"/>
      <c r="AP78" s="1173"/>
      <c r="AQ78" s="1173"/>
      <c r="AR78" s="1173"/>
      <c r="AS78" s="1173"/>
      <c r="AT78" s="1173"/>
      <c r="AU78" s="1173"/>
      <c r="AV78" s="1173"/>
      <c r="AW78" s="1173"/>
      <c r="AX78" s="1173"/>
      <c r="AY78" s="1173"/>
      <c r="AZ78" s="1173"/>
      <c r="BA78" s="1173"/>
      <c r="BB78" s="1173"/>
      <c r="BC78" s="1182"/>
      <c r="BD78" s="1192" t="s">
        <v>614</v>
      </c>
      <c r="BE78" s="1193"/>
      <c r="BF78" s="1193"/>
      <c r="BG78" s="1193"/>
      <c r="BH78" s="1193"/>
      <c r="BI78" s="1193"/>
      <c r="BJ78" s="1193"/>
      <c r="BK78" s="1193"/>
      <c r="BL78" s="1193"/>
      <c r="BM78" s="1193"/>
      <c r="BN78" s="1193"/>
      <c r="BO78" s="1193"/>
      <c r="BP78" s="1193"/>
      <c r="BQ78" s="1193"/>
      <c r="BR78" s="1193"/>
      <c r="BS78" s="1193"/>
      <c r="BT78" s="1193"/>
      <c r="BU78" s="1193"/>
      <c r="BV78" s="1193"/>
      <c r="BW78" s="1193"/>
      <c r="BX78" s="1193"/>
      <c r="BY78" s="1193"/>
      <c r="BZ78" s="1193"/>
      <c r="CA78" s="1193"/>
      <c r="CB78" s="1193"/>
      <c r="CC78" s="1193"/>
      <c r="CD78" s="1193"/>
      <c r="CE78" s="1193"/>
      <c r="CF78" s="1193"/>
      <c r="CG78" s="1193"/>
      <c r="CH78" s="1193"/>
      <c r="CI78" s="1193"/>
      <c r="CJ78" s="1193"/>
      <c r="CK78" s="1193"/>
      <c r="CL78" s="1193"/>
      <c r="CM78" s="1193"/>
      <c r="CN78" s="1193"/>
      <c r="CO78" s="1193"/>
      <c r="CP78" s="1193"/>
      <c r="CQ78" s="1193"/>
      <c r="CR78" s="1193"/>
      <c r="CS78" s="1193"/>
      <c r="CT78" s="1193"/>
      <c r="CU78" s="1193"/>
      <c r="CV78" s="1193"/>
      <c r="CW78" s="1193"/>
      <c r="CX78" s="1193"/>
      <c r="CY78" s="1193"/>
      <c r="CZ78" s="1193"/>
      <c r="DA78" s="1193"/>
      <c r="DB78" s="1194"/>
      <c r="DC78" s="1192" t="s">
        <v>476</v>
      </c>
      <c r="DD78" s="1193"/>
      <c r="DE78" s="1193"/>
      <c r="DF78" s="1193"/>
      <c r="DG78" s="1193"/>
      <c r="DH78" s="1193"/>
      <c r="DI78" s="1193"/>
      <c r="DJ78" s="1193"/>
      <c r="DK78" s="1193"/>
      <c r="DL78" s="1193"/>
      <c r="DM78" s="1193"/>
      <c r="DN78" s="1193"/>
      <c r="DO78" s="1193"/>
      <c r="DP78" s="1193"/>
      <c r="DQ78" s="1193"/>
      <c r="DR78" s="1193"/>
      <c r="DS78" s="1193"/>
      <c r="DT78" s="1193"/>
      <c r="DU78" s="1193"/>
      <c r="DV78" s="1193"/>
      <c r="DW78" s="1193"/>
      <c r="DX78" s="1193"/>
      <c r="DY78" s="1193"/>
      <c r="DZ78" s="1193"/>
      <c r="EA78" s="1193"/>
      <c r="EB78" s="1193"/>
      <c r="EC78" s="1193"/>
      <c r="ED78" s="1193"/>
      <c r="EE78" s="1193"/>
      <c r="EF78" s="1193"/>
      <c r="EG78" s="1193"/>
      <c r="EH78" s="1193"/>
      <c r="EI78" s="1193"/>
      <c r="EJ78" s="1193"/>
      <c r="EK78" s="1193"/>
      <c r="EL78" s="1194"/>
      <c r="EM78" s="1545" t="s">
        <v>632</v>
      </c>
      <c r="EN78" s="1546"/>
      <c r="EO78" s="1546"/>
      <c r="EP78" s="1546"/>
      <c r="EQ78" s="1546"/>
      <c r="ER78" s="1546"/>
      <c r="ES78" s="1546"/>
      <c r="ET78" s="1546"/>
      <c r="EU78" s="1546"/>
      <c r="EV78" s="1546"/>
      <c r="EW78" s="1546"/>
      <c r="EX78" s="1546"/>
      <c r="EY78" s="1546"/>
      <c r="EZ78" s="1546"/>
      <c r="FA78" s="1546"/>
      <c r="FB78" s="1546"/>
      <c r="FC78" s="1547"/>
      <c r="FD78" s="1190" t="s">
        <v>633</v>
      </c>
      <c r="FE78" s="1190"/>
      <c r="FF78" s="1190"/>
      <c r="FG78" s="1190"/>
      <c r="FH78" s="1190"/>
      <c r="FI78" s="1190"/>
      <c r="FJ78" s="1190"/>
      <c r="FK78" s="1190"/>
      <c r="FL78" s="1190"/>
      <c r="FM78" s="1190"/>
      <c r="FN78" s="1190"/>
      <c r="FO78" s="1190"/>
      <c r="FP78" s="1190"/>
      <c r="FQ78" s="1190"/>
      <c r="FR78" s="1190"/>
      <c r="FS78" s="1190"/>
      <c r="FT78" s="1191"/>
      <c r="FU78" s="1595"/>
      <c r="FV78" s="1595"/>
      <c r="FW78" s="1595"/>
      <c r="FX78" s="1595"/>
      <c r="FY78" s="1595"/>
      <c r="FZ78" s="1595"/>
      <c r="GA78" s="1595"/>
      <c r="GB78" s="1595"/>
      <c r="GC78" s="1595"/>
      <c r="GD78" s="1595"/>
      <c r="GE78" s="1595"/>
      <c r="GF78" s="1595"/>
      <c r="GG78" s="1595"/>
      <c r="GH78" s="1595"/>
      <c r="GI78" s="1595"/>
      <c r="GJ78" s="1595"/>
      <c r="GK78" s="1595"/>
    </row>
    <row r="79" spans="1:193" ht="12" customHeight="1" thickBot="1">
      <c r="A79" s="1183"/>
      <c r="B79" s="1175"/>
      <c r="C79" s="1175"/>
      <c r="D79" s="1175"/>
      <c r="E79" s="1175"/>
      <c r="F79" s="1175"/>
      <c r="G79" s="1175"/>
      <c r="H79" s="1175"/>
      <c r="I79" s="1175"/>
      <c r="J79" s="1175"/>
      <c r="K79" s="1175"/>
      <c r="L79" s="1175"/>
      <c r="M79" s="1175"/>
      <c r="N79" s="1175"/>
      <c r="O79" s="1175"/>
      <c r="P79" s="1175"/>
      <c r="Q79" s="1175"/>
      <c r="R79" s="1175"/>
      <c r="S79" s="1175"/>
      <c r="T79" s="1175"/>
      <c r="U79" s="1175"/>
      <c r="V79" s="1175"/>
      <c r="W79" s="1433"/>
      <c r="X79" s="1181"/>
      <c r="Y79" s="1173"/>
      <c r="Z79" s="1173"/>
      <c r="AA79" s="1173"/>
      <c r="AB79" s="1173"/>
      <c r="AC79" s="1173"/>
      <c r="AD79" s="1173"/>
      <c r="AE79" s="1173"/>
      <c r="AF79" s="1173"/>
      <c r="AG79" s="1173"/>
      <c r="AH79" s="1173"/>
      <c r="AI79" s="1173"/>
      <c r="AJ79" s="1173"/>
      <c r="AK79" s="1173"/>
      <c r="AL79" s="1173"/>
      <c r="AM79" s="1182"/>
      <c r="AN79" s="1343"/>
      <c r="AO79" s="1344"/>
      <c r="AP79" s="1344"/>
      <c r="AQ79" s="1344"/>
      <c r="AR79" s="1344"/>
      <c r="AS79" s="1344"/>
      <c r="AT79" s="1344"/>
      <c r="AU79" s="1344"/>
      <c r="AV79" s="1344"/>
      <c r="AW79" s="1344"/>
      <c r="AX79" s="1344"/>
      <c r="AY79" s="1344"/>
      <c r="AZ79" s="1344"/>
      <c r="BA79" s="1344"/>
      <c r="BB79" s="1344"/>
      <c r="BC79" s="1345"/>
      <c r="BD79" s="1508" t="s">
        <v>634</v>
      </c>
      <c r="BE79" s="1509"/>
      <c r="BF79" s="1509"/>
      <c r="BG79" s="1509"/>
      <c r="BH79" s="1509"/>
      <c r="BI79" s="1509"/>
      <c r="BJ79" s="1509"/>
      <c r="BK79" s="1509"/>
      <c r="BL79" s="1509"/>
      <c r="BM79" s="1509"/>
      <c r="BN79" s="1509"/>
      <c r="BO79" s="1509"/>
      <c r="BP79" s="1509"/>
      <c r="BQ79" s="1509"/>
      <c r="BR79" s="1509"/>
      <c r="BS79" s="1509"/>
      <c r="BT79" s="1509"/>
      <c r="BU79" s="1509"/>
      <c r="BV79" s="1509"/>
      <c r="BW79" s="1509"/>
      <c r="BX79" s="1509"/>
      <c r="BY79" s="1509"/>
      <c r="BZ79" s="1509"/>
      <c r="CA79" s="1509"/>
      <c r="CB79" s="1509"/>
      <c r="CC79" s="1510"/>
      <c r="CD79" s="1508" t="s">
        <v>635</v>
      </c>
      <c r="CE79" s="1509"/>
      <c r="CF79" s="1509"/>
      <c r="CG79" s="1509"/>
      <c r="CH79" s="1509"/>
      <c r="CI79" s="1509"/>
      <c r="CJ79" s="1509"/>
      <c r="CK79" s="1509"/>
      <c r="CL79" s="1509"/>
      <c r="CM79" s="1509"/>
      <c r="CN79" s="1509"/>
      <c r="CO79" s="1509"/>
      <c r="CP79" s="1509"/>
      <c r="CQ79" s="1509"/>
      <c r="CR79" s="1509"/>
      <c r="CS79" s="1509"/>
      <c r="CT79" s="1509"/>
      <c r="CU79" s="1509"/>
      <c r="CV79" s="1509"/>
      <c r="CW79" s="1509"/>
      <c r="CX79" s="1509"/>
      <c r="CY79" s="1509"/>
      <c r="CZ79" s="1509"/>
      <c r="DA79" s="1509"/>
      <c r="DB79" s="1510"/>
      <c r="DC79" s="1348" t="s">
        <v>618</v>
      </c>
      <c r="DD79" s="1349"/>
      <c r="DE79" s="1349"/>
      <c r="DF79" s="1349"/>
      <c r="DG79" s="1349"/>
      <c r="DH79" s="1349"/>
      <c r="DI79" s="1349"/>
      <c r="DJ79" s="1349"/>
      <c r="DK79" s="1349"/>
      <c r="DL79" s="1349"/>
      <c r="DM79" s="1349"/>
      <c r="DN79" s="1349"/>
      <c r="DO79" s="1349"/>
      <c r="DP79" s="1349"/>
      <c r="DQ79" s="1349"/>
      <c r="DR79" s="1349"/>
      <c r="DS79" s="1349"/>
      <c r="DT79" s="1350"/>
      <c r="DU79" s="1348" t="s">
        <v>619</v>
      </c>
      <c r="DV79" s="1349"/>
      <c r="DW79" s="1349"/>
      <c r="DX79" s="1349"/>
      <c r="DY79" s="1349"/>
      <c r="DZ79" s="1349"/>
      <c r="EA79" s="1349"/>
      <c r="EB79" s="1349"/>
      <c r="EC79" s="1349"/>
      <c r="ED79" s="1349"/>
      <c r="EE79" s="1349"/>
      <c r="EF79" s="1349"/>
      <c r="EG79" s="1349"/>
      <c r="EH79" s="1349"/>
      <c r="EI79" s="1349"/>
      <c r="EJ79" s="1349"/>
      <c r="EK79" s="1349"/>
      <c r="EL79" s="1350"/>
      <c r="EM79" s="1551"/>
      <c r="EN79" s="1552"/>
      <c r="EO79" s="1552"/>
      <c r="EP79" s="1552"/>
      <c r="EQ79" s="1552"/>
      <c r="ER79" s="1552"/>
      <c r="ES79" s="1552"/>
      <c r="ET79" s="1552"/>
      <c r="EU79" s="1552"/>
      <c r="EV79" s="1552"/>
      <c r="EW79" s="1552"/>
      <c r="EX79" s="1552"/>
      <c r="EY79" s="1552"/>
      <c r="EZ79" s="1552"/>
      <c r="FA79" s="1552"/>
      <c r="FB79" s="1552"/>
      <c r="FC79" s="1553"/>
      <c r="FD79" s="1344"/>
      <c r="FE79" s="1344"/>
      <c r="FF79" s="1344"/>
      <c r="FG79" s="1344"/>
      <c r="FH79" s="1344"/>
      <c r="FI79" s="1344"/>
      <c r="FJ79" s="1344"/>
      <c r="FK79" s="1344"/>
      <c r="FL79" s="1344"/>
      <c r="FM79" s="1344"/>
      <c r="FN79" s="1344"/>
      <c r="FO79" s="1344"/>
      <c r="FP79" s="1344"/>
      <c r="FQ79" s="1344"/>
      <c r="FR79" s="1344"/>
      <c r="FS79" s="1344"/>
      <c r="FT79" s="1345"/>
      <c r="FU79" s="1595"/>
      <c r="FV79" s="1595"/>
      <c r="FW79" s="1595"/>
      <c r="FX79" s="1595"/>
      <c r="FY79" s="1595"/>
      <c r="FZ79" s="1595"/>
      <c r="GA79" s="1595"/>
      <c r="GB79" s="1595"/>
      <c r="GC79" s="1595"/>
      <c r="GD79" s="1595"/>
      <c r="GE79" s="1595"/>
      <c r="GF79" s="1595"/>
      <c r="GG79" s="1595"/>
      <c r="GH79" s="1595"/>
      <c r="GI79" s="1595"/>
      <c r="GJ79" s="1595"/>
      <c r="GK79" s="1595"/>
    </row>
    <row r="80" spans="1:193" ht="12" customHeight="1">
      <c r="A80" s="311"/>
      <c r="B80" s="1258" t="s">
        <v>636</v>
      </c>
      <c r="C80" s="1258"/>
      <c r="D80" s="1258"/>
      <c r="E80" s="1258"/>
      <c r="F80" s="1258"/>
      <c r="G80" s="1258"/>
      <c r="H80" s="1258"/>
      <c r="I80" s="1258"/>
      <c r="J80" s="1258"/>
      <c r="K80" s="1258"/>
      <c r="L80" s="1258"/>
      <c r="M80" s="1258"/>
      <c r="N80" s="1258"/>
      <c r="O80" s="1258"/>
      <c r="P80" s="1258"/>
      <c r="Q80" s="1258"/>
      <c r="R80" s="1258"/>
      <c r="S80" s="1258"/>
      <c r="T80" s="1258"/>
      <c r="U80" s="1258"/>
      <c r="V80" s="1258"/>
      <c r="W80" s="1426">
        <v>5551</v>
      </c>
      <c r="X80" s="332"/>
      <c r="Y80" s="320"/>
      <c r="Z80" s="320"/>
      <c r="AA80" s="320"/>
      <c r="AB80" s="320"/>
      <c r="AC80" s="356" t="s">
        <v>305</v>
      </c>
      <c r="AD80" s="320"/>
      <c r="AE80" s="1228" t="s">
        <v>219</v>
      </c>
      <c r="AF80" s="1228"/>
      <c r="AG80" s="1228"/>
      <c r="AH80" s="321" t="s">
        <v>484</v>
      </c>
      <c r="AI80" s="321"/>
      <c r="AJ80" s="321"/>
      <c r="AK80" s="321"/>
      <c r="AL80" s="321"/>
      <c r="AM80" s="321"/>
      <c r="AN80" s="1205">
        <f>+AN84+AN89+AN93</f>
        <v>1470000</v>
      </c>
      <c r="AO80" s="1206"/>
      <c r="AP80" s="1206"/>
      <c r="AQ80" s="1206"/>
      <c r="AR80" s="1206"/>
      <c r="AS80" s="1206"/>
      <c r="AT80" s="1206"/>
      <c r="AU80" s="1206"/>
      <c r="AV80" s="1206"/>
      <c r="AW80" s="1206"/>
      <c r="AX80" s="1206"/>
      <c r="AY80" s="1206"/>
      <c r="AZ80" s="1206"/>
      <c r="BA80" s="1206"/>
      <c r="BB80" s="1206"/>
      <c r="BC80" s="1206"/>
      <c r="BD80" s="1218">
        <f>+BD84+BD89+BD93</f>
        <v>1513500</v>
      </c>
      <c r="BE80" s="1206"/>
      <c r="BF80" s="1206"/>
      <c r="BG80" s="1206"/>
      <c r="BH80" s="1206"/>
      <c r="BI80" s="1206"/>
      <c r="BJ80" s="1206"/>
      <c r="BK80" s="1206"/>
      <c r="BL80" s="1206"/>
      <c r="BM80" s="1206"/>
      <c r="BN80" s="1206"/>
      <c r="BO80" s="1206"/>
      <c r="BP80" s="1206"/>
      <c r="BQ80" s="1206"/>
      <c r="BR80" s="1206"/>
      <c r="BS80" s="1206"/>
      <c r="BT80" s="1206"/>
      <c r="BU80" s="1206"/>
      <c r="BV80" s="1206"/>
      <c r="BW80" s="1206"/>
      <c r="BX80" s="1206"/>
      <c r="BY80" s="1206"/>
      <c r="BZ80" s="1206"/>
      <c r="CA80" s="1206"/>
      <c r="CB80" s="1206"/>
      <c r="CC80" s="1219"/>
      <c r="CD80" s="1218">
        <f>+CD84+CD89+CD93</f>
        <v>0</v>
      </c>
      <c r="CE80" s="1206"/>
      <c r="CF80" s="1206"/>
      <c r="CG80" s="1206"/>
      <c r="CH80" s="1206"/>
      <c r="CI80" s="1206"/>
      <c r="CJ80" s="1206"/>
      <c r="CK80" s="1206"/>
      <c r="CL80" s="1206"/>
      <c r="CM80" s="1206"/>
      <c r="CN80" s="1206"/>
      <c r="CO80" s="1206"/>
      <c r="CP80" s="1206"/>
      <c r="CQ80" s="1206"/>
      <c r="CR80" s="1206"/>
      <c r="CS80" s="1206"/>
      <c r="CT80" s="1206"/>
      <c r="CU80" s="1206"/>
      <c r="CV80" s="1206"/>
      <c r="CW80" s="1206"/>
      <c r="CX80" s="1206"/>
      <c r="CY80" s="1206"/>
      <c r="CZ80" s="1206"/>
      <c r="DA80" s="1206"/>
      <c r="DB80" s="1219"/>
      <c r="DC80" s="1209" t="s">
        <v>128</v>
      </c>
      <c r="DD80" s="1210"/>
      <c r="DE80" s="1206">
        <f>+DE84+DE89+DE93</f>
        <v>1578500</v>
      </c>
      <c r="DF80" s="1206"/>
      <c r="DG80" s="1206"/>
      <c r="DH80" s="1206"/>
      <c r="DI80" s="1206"/>
      <c r="DJ80" s="1206"/>
      <c r="DK80" s="1206"/>
      <c r="DL80" s="1206"/>
      <c r="DM80" s="1206"/>
      <c r="DN80" s="1206"/>
      <c r="DO80" s="1206"/>
      <c r="DP80" s="1206"/>
      <c r="DQ80" s="1206"/>
      <c r="DR80" s="1206"/>
      <c r="DS80" s="1214" t="s">
        <v>129</v>
      </c>
      <c r="DT80" s="1215"/>
      <c r="DU80" s="1209" t="s">
        <v>128</v>
      </c>
      <c r="DV80" s="1210"/>
      <c r="DW80" s="1206">
        <f>+DW84+DW89+DW93</f>
        <v>0</v>
      </c>
      <c r="DX80" s="1206"/>
      <c r="DY80" s="1206"/>
      <c r="DZ80" s="1206"/>
      <c r="EA80" s="1206"/>
      <c r="EB80" s="1206"/>
      <c r="EC80" s="1206"/>
      <c r="ED80" s="1206"/>
      <c r="EE80" s="1206"/>
      <c r="EF80" s="1206"/>
      <c r="EG80" s="1206"/>
      <c r="EH80" s="1206"/>
      <c r="EI80" s="1206"/>
      <c r="EJ80" s="1206"/>
      <c r="EK80" s="1214" t="s">
        <v>129</v>
      </c>
      <c r="EL80" s="1215"/>
      <c r="EM80" s="1209"/>
      <c r="EN80" s="1210"/>
      <c r="EO80" s="1206">
        <f>+EO84+EO89+EO93</f>
        <v>0</v>
      </c>
      <c r="EP80" s="1206"/>
      <c r="EQ80" s="1206"/>
      <c r="ER80" s="1206"/>
      <c r="ES80" s="1206"/>
      <c r="ET80" s="1206"/>
      <c r="EU80" s="1206"/>
      <c r="EV80" s="1206"/>
      <c r="EW80" s="1206"/>
      <c r="EX80" s="1206"/>
      <c r="EY80" s="1206"/>
      <c r="EZ80" s="1206"/>
      <c r="FA80" s="1206"/>
      <c r="FB80" s="1214"/>
      <c r="FC80" s="1215"/>
      <c r="FD80" s="1210" t="s">
        <v>128</v>
      </c>
      <c r="FE80" s="1210"/>
      <c r="FF80" s="1206">
        <f>+FF84+FF89+FF93</f>
        <v>150000</v>
      </c>
      <c r="FG80" s="1206"/>
      <c r="FH80" s="1206"/>
      <c r="FI80" s="1206"/>
      <c r="FJ80" s="1206"/>
      <c r="FK80" s="1206"/>
      <c r="FL80" s="1206"/>
      <c r="FM80" s="1206"/>
      <c r="FN80" s="1206"/>
      <c r="FO80" s="1206"/>
      <c r="FP80" s="1206"/>
      <c r="FQ80" s="1206"/>
      <c r="FR80" s="1206"/>
      <c r="FS80" s="1214" t="s">
        <v>129</v>
      </c>
      <c r="FT80" s="1214"/>
      <c r="FU80" s="1303">
        <f>+FU84+FU89+FU93</f>
        <v>1255000</v>
      </c>
      <c r="FV80" s="1303"/>
      <c r="FW80" s="1303"/>
      <c r="FX80" s="1303"/>
      <c r="FY80" s="1303"/>
      <c r="FZ80" s="1303"/>
      <c r="GA80" s="1303"/>
      <c r="GB80" s="1303"/>
      <c r="GC80" s="1303"/>
      <c r="GD80" s="1303"/>
      <c r="GE80" s="1303"/>
      <c r="GF80" s="1303"/>
      <c r="GG80" s="1303"/>
      <c r="GH80" s="1303"/>
      <c r="GI80" s="1303"/>
      <c r="GJ80" s="1303"/>
      <c r="GK80" s="1303"/>
    </row>
    <row r="81" spans="1:193" ht="6.75" customHeight="1">
      <c r="A81" s="316"/>
      <c r="B81" s="1242"/>
      <c r="C81" s="1242"/>
      <c r="D81" s="1242"/>
      <c r="E81" s="1242"/>
      <c r="F81" s="1242"/>
      <c r="G81" s="1242"/>
      <c r="H81" s="1242"/>
      <c r="I81" s="1242"/>
      <c r="J81" s="1242"/>
      <c r="K81" s="1242"/>
      <c r="L81" s="1242"/>
      <c r="M81" s="1242"/>
      <c r="N81" s="1242"/>
      <c r="O81" s="1242"/>
      <c r="P81" s="1242"/>
      <c r="Q81" s="1242"/>
      <c r="R81" s="1242"/>
      <c r="S81" s="1242"/>
      <c r="T81" s="1242"/>
      <c r="U81" s="1242"/>
      <c r="V81" s="1242"/>
      <c r="W81" s="1427"/>
      <c r="X81" s="1382"/>
      <c r="Y81" s="1383"/>
      <c r="Z81" s="1383"/>
      <c r="AA81" s="1383"/>
      <c r="AB81" s="1383"/>
      <c r="AC81" s="1383"/>
      <c r="AD81" s="1383"/>
      <c r="AE81" s="1383"/>
      <c r="AF81" s="1383"/>
      <c r="AG81" s="1383"/>
      <c r="AH81" s="1383"/>
      <c r="AI81" s="1383"/>
      <c r="AJ81" s="1383"/>
      <c r="AK81" s="1383"/>
      <c r="AL81" s="1383"/>
      <c r="AM81" s="1383"/>
      <c r="AN81" s="1207"/>
      <c r="AO81" s="1208"/>
      <c r="AP81" s="1208"/>
      <c r="AQ81" s="1208"/>
      <c r="AR81" s="1208"/>
      <c r="AS81" s="1208"/>
      <c r="AT81" s="1208"/>
      <c r="AU81" s="1208"/>
      <c r="AV81" s="1208"/>
      <c r="AW81" s="1208"/>
      <c r="AX81" s="1208"/>
      <c r="AY81" s="1208"/>
      <c r="AZ81" s="1208"/>
      <c r="BA81" s="1208"/>
      <c r="BB81" s="1208"/>
      <c r="BC81" s="1208"/>
      <c r="BD81" s="1220"/>
      <c r="BE81" s="1208"/>
      <c r="BF81" s="1208"/>
      <c r="BG81" s="1208"/>
      <c r="BH81" s="1208"/>
      <c r="BI81" s="1208"/>
      <c r="BJ81" s="1208"/>
      <c r="BK81" s="1208"/>
      <c r="BL81" s="1208"/>
      <c r="BM81" s="1208"/>
      <c r="BN81" s="1208"/>
      <c r="BO81" s="1208"/>
      <c r="BP81" s="1208"/>
      <c r="BQ81" s="1208"/>
      <c r="BR81" s="1208"/>
      <c r="BS81" s="1208"/>
      <c r="BT81" s="1208"/>
      <c r="BU81" s="1208"/>
      <c r="BV81" s="1208"/>
      <c r="BW81" s="1208"/>
      <c r="BX81" s="1208"/>
      <c r="BY81" s="1208"/>
      <c r="BZ81" s="1208"/>
      <c r="CA81" s="1208"/>
      <c r="CB81" s="1208"/>
      <c r="CC81" s="1221"/>
      <c r="CD81" s="1220"/>
      <c r="CE81" s="1208"/>
      <c r="CF81" s="1208"/>
      <c r="CG81" s="1208"/>
      <c r="CH81" s="1208"/>
      <c r="CI81" s="1208"/>
      <c r="CJ81" s="1208"/>
      <c r="CK81" s="1208"/>
      <c r="CL81" s="1208"/>
      <c r="CM81" s="1208"/>
      <c r="CN81" s="1208"/>
      <c r="CO81" s="1208"/>
      <c r="CP81" s="1208"/>
      <c r="CQ81" s="1208"/>
      <c r="CR81" s="1208"/>
      <c r="CS81" s="1208"/>
      <c r="CT81" s="1208"/>
      <c r="CU81" s="1208"/>
      <c r="CV81" s="1208"/>
      <c r="CW81" s="1208"/>
      <c r="CX81" s="1208"/>
      <c r="CY81" s="1208"/>
      <c r="CZ81" s="1208"/>
      <c r="DA81" s="1208"/>
      <c r="DB81" s="1221"/>
      <c r="DC81" s="1211"/>
      <c r="DD81" s="1212"/>
      <c r="DE81" s="1213"/>
      <c r="DF81" s="1213"/>
      <c r="DG81" s="1213"/>
      <c r="DH81" s="1213"/>
      <c r="DI81" s="1213"/>
      <c r="DJ81" s="1213"/>
      <c r="DK81" s="1213"/>
      <c r="DL81" s="1213"/>
      <c r="DM81" s="1213"/>
      <c r="DN81" s="1213"/>
      <c r="DO81" s="1213"/>
      <c r="DP81" s="1213"/>
      <c r="DQ81" s="1213"/>
      <c r="DR81" s="1213"/>
      <c r="DS81" s="1216"/>
      <c r="DT81" s="1217"/>
      <c r="DU81" s="1211"/>
      <c r="DV81" s="1212"/>
      <c r="DW81" s="1213"/>
      <c r="DX81" s="1213"/>
      <c r="DY81" s="1213"/>
      <c r="DZ81" s="1213"/>
      <c r="EA81" s="1213"/>
      <c r="EB81" s="1213"/>
      <c r="EC81" s="1213"/>
      <c r="ED81" s="1213"/>
      <c r="EE81" s="1213"/>
      <c r="EF81" s="1213"/>
      <c r="EG81" s="1213"/>
      <c r="EH81" s="1213"/>
      <c r="EI81" s="1213"/>
      <c r="EJ81" s="1213"/>
      <c r="EK81" s="1216"/>
      <c r="EL81" s="1217"/>
      <c r="EM81" s="1211"/>
      <c r="EN81" s="1212"/>
      <c r="EO81" s="1213"/>
      <c r="EP81" s="1213"/>
      <c r="EQ81" s="1213"/>
      <c r="ER81" s="1213"/>
      <c r="ES81" s="1213"/>
      <c r="ET81" s="1213"/>
      <c r="EU81" s="1213"/>
      <c r="EV81" s="1213"/>
      <c r="EW81" s="1213"/>
      <c r="EX81" s="1213"/>
      <c r="EY81" s="1213"/>
      <c r="EZ81" s="1213"/>
      <c r="FA81" s="1213"/>
      <c r="FB81" s="1216"/>
      <c r="FC81" s="1217"/>
      <c r="FD81" s="1212"/>
      <c r="FE81" s="1212"/>
      <c r="FF81" s="1213"/>
      <c r="FG81" s="1213"/>
      <c r="FH81" s="1213"/>
      <c r="FI81" s="1213"/>
      <c r="FJ81" s="1213"/>
      <c r="FK81" s="1213"/>
      <c r="FL81" s="1213"/>
      <c r="FM81" s="1213"/>
      <c r="FN81" s="1213"/>
      <c r="FO81" s="1213"/>
      <c r="FP81" s="1213"/>
      <c r="FQ81" s="1213"/>
      <c r="FR81" s="1213"/>
      <c r="FS81" s="1216"/>
      <c r="FT81" s="1216"/>
      <c r="FU81" s="1303"/>
      <c r="FV81" s="1303"/>
      <c r="FW81" s="1303"/>
      <c r="FX81" s="1303"/>
      <c r="FY81" s="1303"/>
      <c r="FZ81" s="1303"/>
      <c r="GA81" s="1303"/>
      <c r="GB81" s="1303"/>
      <c r="GC81" s="1303"/>
      <c r="GD81" s="1303"/>
      <c r="GE81" s="1303"/>
      <c r="GF81" s="1303"/>
      <c r="GG81" s="1303"/>
      <c r="GH81" s="1303"/>
      <c r="GI81" s="1303"/>
      <c r="GJ81" s="1303"/>
      <c r="GK81" s="1303"/>
    </row>
    <row r="82" spans="1:193" ht="12" customHeight="1">
      <c r="A82" s="316"/>
      <c r="B82" s="1242"/>
      <c r="C82" s="1242"/>
      <c r="D82" s="1242"/>
      <c r="E82" s="1242"/>
      <c r="F82" s="1242"/>
      <c r="G82" s="1242"/>
      <c r="H82" s="1242"/>
      <c r="I82" s="1242"/>
      <c r="J82" s="1242"/>
      <c r="K82" s="1242"/>
      <c r="L82" s="1242"/>
      <c r="M82" s="1242"/>
      <c r="N82" s="1242"/>
      <c r="O82" s="1242"/>
      <c r="P82" s="1242"/>
      <c r="Q82" s="1242"/>
      <c r="R82" s="1242"/>
      <c r="S82" s="1242"/>
      <c r="T82" s="1242"/>
      <c r="U82" s="1242"/>
      <c r="V82" s="1242"/>
      <c r="W82" s="1426">
        <v>5571</v>
      </c>
      <c r="X82" s="332"/>
      <c r="Y82" s="320"/>
      <c r="Z82" s="320"/>
      <c r="AA82" s="320"/>
      <c r="AB82" s="320"/>
      <c r="AC82" s="356" t="s">
        <v>305</v>
      </c>
      <c r="AD82" s="320"/>
      <c r="AE82" s="1228" t="s">
        <v>296</v>
      </c>
      <c r="AF82" s="1228"/>
      <c r="AG82" s="1228"/>
      <c r="AH82" s="321" t="s">
        <v>485</v>
      </c>
      <c r="AI82" s="321"/>
      <c r="AJ82" s="321"/>
      <c r="AK82" s="321"/>
      <c r="AL82" s="321"/>
      <c r="AM82" s="321"/>
      <c r="AN82" s="1230">
        <f>+AN87+AN91+AN95</f>
        <v>1616219</v>
      </c>
      <c r="AO82" s="1231"/>
      <c r="AP82" s="1231"/>
      <c r="AQ82" s="1231"/>
      <c r="AR82" s="1231"/>
      <c r="AS82" s="1231"/>
      <c r="AT82" s="1231"/>
      <c r="AU82" s="1231"/>
      <c r="AV82" s="1231"/>
      <c r="AW82" s="1231"/>
      <c r="AX82" s="1231"/>
      <c r="AY82" s="1231"/>
      <c r="AZ82" s="1231"/>
      <c r="BA82" s="1231"/>
      <c r="BB82" s="1231"/>
      <c r="BC82" s="1231"/>
      <c r="BD82" s="1237">
        <f>+BD87+BD91+BD95</f>
        <v>3485066</v>
      </c>
      <c r="BE82" s="1231"/>
      <c r="BF82" s="1231"/>
      <c r="BG82" s="1231"/>
      <c r="BH82" s="1231"/>
      <c r="BI82" s="1231"/>
      <c r="BJ82" s="1231"/>
      <c r="BK82" s="1231"/>
      <c r="BL82" s="1231"/>
      <c r="BM82" s="1231"/>
      <c r="BN82" s="1231"/>
      <c r="BO82" s="1231"/>
      <c r="BP82" s="1231"/>
      <c r="BQ82" s="1231"/>
      <c r="BR82" s="1231"/>
      <c r="BS82" s="1231"/>
      <c r="BT82" s="1231"/>
      <c r="BU82" s="1231"/>
      <c r="BV82" s="1231"/>
      <c r="BW82" s="1231"/>
      <c r="BX82" s="1231"/>
      <c r="BY82" s="1231"/>
      <c r="BZ82" s="1231"/>
      <c r="CA82" s="1231"/>
      <c r="CB82" s="1231"/>
      <c r="CC82" s="1232"/>
      <c r="CD82" s="1237">
        <f>+CD87+CD91+CD95</f>
        <v>159118</v>
      </c>
      <c r="CE82" s="1231"/>
      <c r="CF82" s="1231"/>
      <c r="CG82" s="1231"/>
      <c r="CH82" s="1231"/>
      <c r="CI82" s="1231"/>
      <c r="CJ82" s="1231"/>
      <c r="CK82" s="1231"/>
      <c r="CL82" s="1231"/>
      <c r="CM82" s="1231"/>
      <c r="CN82" s="1231"/>
      <c r="CO82" s="1231"/>
      <c r="CP82" s="1231"/>
      <c r="CQ82" s="1231"/>
      <c r="CR82" s="1231"/>
      <c r="CS82" s="1231"/>
      <c r="CT82" s="1231"/>
      <c r="CU82" s="1231"/>
      <c r="CV82" s="1231"/>
      <c r="CW82" s="1231"/>
      <c r="CX82" s="1231"/>
      <c r="CY82" s="1231"/>
      <c r="CZ82" s="1231"/>
      <c r="DA82" s="1231"/>
      <c r="DB82" s="1232"/>
      <c r="DC82" s="1233" t="s">
        <v>128</v>
      </c>
      <c r="DD82" s="1234"/>
      <c r="DE82" s="1231">
        <f>+DE87+DE91+DE95</f>
        <v>3312869</v>
      </c>
      <c r="DF82" s="1231"/>
      <c r="DG82" s="1231"/>
      <c r="DH82" s="1231"/>
      <c r="DI82" s="1231"/>
      <c r="DJ82" s="1231"/>
      <c r="DK82" s="1231"/>
      <c r="DL82" s="1231"/>
      <c r="DM82" s="1231"/>
      <c r="DN82" s="1231"/>
      <c r="DO82" s="1231"/>
      <c r="DP82" s="1231"/>
      <c r="DQ82" s="1231"/>
      <c r="DR82" s="1231"/>
      <c r="DS82" s="1235" t="s">
        <v>129</v>
      </c>
      <c r="DT82" s="1236"/>
      <c r="DU82" s="1233" t="s">
        <v>128</v>
      </c>
      <c r="DV82" s="1234"/>
      <c r="DW82" s="1231">
        <f>+DW87+DW91+DW95</f>
        <v>0</v>
      </c>
      <c r="DX82" s="1231"/>
      <c r="DY82" s="1231"/>
      <c r="DZ82" s="1231"/>
      <c r="EA82" s="1231"/>
      <c r="EB82" s="1231"/>
      <c r="EC82" s="1231"/>
      <c r="ED82" s="1231"/>
      <c r="EE82" s="1231"/>
      <c r="EF82" s="1231"/>
      <c r="EG82" s="1231"/>
      <c r="EH82" s="1231"/>
      <c r="EI82" s="1231"/>
      <c r="EJ82" s="1231"/>
      <c r="EK82" s="1235" t="s">
        <v>129</v>
      </c>
      <c r="EL82" s="1236"/>
      <c r="EM82" s="1233"/>
      <c r="EN82" s="1234"/>
      <c r="EO82" s="1231">
        <f>+EO87+EO91+EO95</f>
        <v>2466</v>
      </c>
      <c r="EP82" s="1231"/>
      <c r="EQ82" s="1231"/>
      <c r="ER82" s="1231"/>
      <c r="ES82" s="1231"/>
      <c r="ET82" s="1231"/>
      <c r="EU82" s="1231"/>
      <c r="EV82" s="1231"/>
      <c r="EW82" s="1231"/>
      <c r="EX82" s="1231"/>
      <c r="EY82" s="1231"/>
      <c r="EZ82" s="1231"/>
      <c r="FA82" s="1231"/>
      <c r="FB82" s="1235"/>
      <c r="FC82" s="1236"/>
      <c r="FD82" s="1234" t="s">
        <v>128</v>
      </c>
      <c r="FE82" s="1234"/>
      <c r="FF82" s="1231">
        <f>+FF87+FF91+FF95</f>
        <v>480000</v>
      </c>
      <c r="FG82" s="1231"/>
      <c r="FH82" s="1231"/>
      <c r="FI82" s="1231"/>
      <c r="FJ82" s="1231"/>
      <c r="FK82" s="1231"/>
      <c r="FL82" s="1231"/>
      <c r="FM82" s="1231"/>
      <c r="FN82" s="1231"/>
      <c r="FO82" s="1231"/>
      <c r="FP82" s="1231"/>
      <c r="FQ82" s="1231"/>
      <c r="FR82" s="1231"/>
      <c r="FS82" s="1235" t="s">
        <v>129</v>
      </c>
      <c r="FT82" s="1235"/>
      <c r="FU82" s="1303">
        <f>+FU87+FU91+FU95</f>
        <v>1470000</v>
      </c>
      <c r="FV82" s="1303"/>
      <c r="FW82" s="1303"/>
      <c r="FX82" s="1303"/>
      <c r="FY82" s="1303"/>
      <c r="FZ82" s="1303"/>
      <c r="GA82" s="1303"/>
      <c r="GB82" s="1303"/>
      <c r="GC82" s="1303"/>
      <c r="GD82" s="1303"/>
      <c r="GE82" s="1303"/>
      <c r="GF82" s="1303"/>
      <c r="GG82" s="1303"/>
      <c r="GH82" s="1303"/>
      <c r="GI82" s="1303"/>
      <c r="GJ82" s="1303"/>
      <c r="GK82" s="1303"/>
    </row>
    <row r="83" spans="1:193" ht="6.75" customHeight="1">
      <c r="A83" s="336"/>
      <c r="B83" s="1244"/>
      <c r="C83" s="1244"/>
      <c r="D83" s="1244"/>
      <c r="E83" s="1244"/>
      <c r="F83" s="1244"/>
      <c r="G83" s="1244"/>
      <c r="H83" s="1244"/>
      <c r="I83" s="1244"/>
      <c r="J83" s="1244"/>
      <c r="K83" s="1244"/>
      <c r="L83" s="1244"/>
      <c r="M83" s="1244"/>
      <c r="N83" s="1244"/>
      <c r="O83" s="1244"/>
      <c r="P83" s="1244"/>
      <c r="Q83" s="1244"/>
      <c r="R83" s="1244"/>
      <c r="S83" s="1244"/>
      <c r="T83" s="1244"/>
      <c r="U83" s="1244"/>
      <c r="V83" s="1244"/>
      <c r="W83" s="1427"/>
      <c r="X83" s="1295"/>
      <c r="Y83" s="1293"/>
      <c r="Z83" s="1293"/>
      <c r="AA83" s="1293"/>
      <c r="AB83" s="1293"/>
      <c r="AC83" s="1293"/>
      <c r="AD83" s="1293"/>
      <c r="AE83" s="1293"/>
      <c r="AF83" s="1293"/>
      <c r="AG83" s="1293"/>
      <c r="AH83" s="1293"/>
      <c r="AI83" s="1293"/>
      <c r="AJ83" s="1293"/>
      <c r="AK83" s="1293"/>
      <c r="AL83" s="1293"/>
      <c r="AM83" s="1293"/>
      <c r="AN83" s="1207"/>
      <c r="AO83" s="1208"/>
      <c r="AP83" s="1208"/>
      <c r="AQ83" s="1208"/>
      <c r="AR83" s="1208"/>
      <c r="AS83" s="1208"/>
      <c r="AT83" s="1208"/>
      <c r="AU83" s="1208"/>
      <c r="AV83" s="1208"/>
      <c r="AW83" s="1208"/>
      <c r="AX83" s="1208"/>
      <c r="AY83" s="1208"/>
      <c r="AZ83" s="1208"/>
      <c r="BA83" s="1208"/>
      <c r="BB83" s="1208"/>
      <c r="BC83" s="1208"/>
      <c r="BD83" s="1220"/>
      <c r="BE83" s="1208"/>
      <c r="BF83" s="1208"/>
      <c r="BG83" s="1208"/>
      <c r="BH83" s="1208"/>
      <c r="BI83" s="1208"/>
      <c r="BJ83" s="1208"/>
      <c r="BK83" s="1208"/>
      <c r="BL83" s="1208"/>
      <c r="BM83" s="1208"/>
      <c r="BN83" s="1208"/>
      <c r="BO83" s="1208"/>
      <c r="BP83" s="1208"/>
      <c r="BQ83" s="1208"/>
      <c r="BR83" s="1208"/>
      <c r="BS83" s="1208"/>
      <c r="BT83" s="1208"/>
      <c r="BU83" s="1208"/>
      <c r="BV83" s="1208"/>
      <c r="BW83" s="1208"/>
      <c r="BX83" s="1208"/>
      <c r="BY83" s="1208"/>
      <c r="BZ83" s="1208"/>
      <c r="CA83" s="1208"/>
      <c r="CB83" s="1208"/>
      <c r="CC83" s="1221"/>
      <c r="CD83" s="1220"/>
      <c r="CE83" s="1208"/>
      <c r="CF83" s="1208"/>
      <c r="CG83" s="1208"/>
      <c r="CH83" s="1208"/>
      <c r="CI83" s="1208"/>
      <c r="CJ83" s="1208"/>
      <c r="CK83" s="1208"/>
      <c r="CL83" s="1208"/>
      <c r="CM83" s="1208"/>
      <c r="CN83" s="1208"/>
      <c r="CO83" s="1208"/>
      <c r="CP83" s="1208"/>
      <c r="CQ83" s="1208"/>
      <c r="CR83" s="1208"/>
      <c r="CS83" s="1208"/>
      <c r="CT83" s="1208"/>
      <c r="CU83" s="1208"/>
      <c r="CV83" s="1208"/>
      <c r="CW83" s="1208"/>
      <c r="CX83" s="1208"/>
      <c r="CY83" s="1208"/>
      <c r="CZ83" s="1208"/>
      <c r="DA83" s="1208"/>
      <c r="DB83" s="1221"/>
      <c r="DC83" s="1253"/>
      <c r="DD83" s="1254"/>
      <c r="DE83" s="1208"/>
      <c r="DF83" s="1208"/>
      <c r="DG83" s="1208"/>
      <c r="DH83" s="1208"/>
      <c r="DI83" s="1208"/>
      <c r="DJ83" s="1208"/>
      <c r="DK83" s="1208"/>
      <c r="DL83" s="1208"/>
      <c r="DM83" s="1208"/>
      <c r="DN83" s="1208"/>
      <c r="DO83" s="1208"/>
      <c r="DP83" s="1208"/>
      <c r="DQ83" s="1208"/>
      <c r="DR83" s="1208"/>
      <c r="DS83" s="1255"/>
      <c r="DT83" s="1256"/>
      <c r="DU83" s="1253"/>
      <c r="DV83" s="1254"/>
      <c r="DW83" s="1208"/>
      <c r="DX83" s="1208"/>
      <c r="DY83" s="1208"/>
      <c r="DZ83" s="1208"/>
      <c r="EA83" s="1208"/>
      <c r="EB83" s="1208"/>
      <c r="EC83" s="1208"/>
      <c r="ED83" s="1208"/>
      <c r="EE83" s="1208"/>
      <c r="EF83" s="1208"/>
      <c r="EG83" s="1208"/>
      <c r="EH83" s="1208"/>
      <c r="EI83" s="1208"/>
      <c r="EJ83" s="1208"/>
      <c r="EK83" s="1255"/>
      <c r="EL83" s="1256"/>
      <c r="EM83" s="1253"/>
      <c r="EN83" s="1254"/>
      <c r="EO83" s="1208"/>
      <c r="EP83" s="1208"/>
      <c r="EQ83" s="1208"/>
      <c r="ER83" s="1208"/>
      <c r="ES83" s="1208"/>
      <c r="ET83" s="1208"/>
      <c r="EU83" s="1208"/>
      <c r="EV83" s="1208"/>
      <c r="EW83" s="1208"/>
      <c r="EX83" s="1208"/>
      <c r="EY83" s="1208"/>
      <c r="EZ83" s="1208"/>
      <c r="FA83" s="1208"/>
      <c r="FB83" s="1255"/>
      <c r="FC83" s="1256"/>
      <c r="FD83" s="1254"/>
      <c r="FE83" s="1254"/>
      <c r="FF83" s="1208"/>
      <c r="FG83" s="1208"/>
      <c r="FH83" s="1208"/>
      <c r="FI83" s="1208"/>
      <c r="FJ83" s="1208"/>
      <c r="FK83" s="1208"/>
      <c r="FL83" s="1208"/>
      <c r="FM83" s="1208"/>
      <c r="FN83" s="1208"/>
      <c r="FO83" s="1208"/>
      <c r="FP83" s="1208"/>
      <c r="FQ83" s="1208"/>
      <c r="FR83" s="1208"/>
      <c r="FS83" s="1255"/>
      <c r="FT83" s="1255"/>
      <c r="FU83" s="1303"/>
      <c r="FV83" s="1303"/>
      <c r="FW83" s="1303"/>
      <c r="FX83" s="1303"/>
      <c r="FY83" s="1303"/>
      <c r="FZ83" s="1303"/>
      <c r="GA83" s="1303"/>
      <c r="GB83" s="1303"/>
      <c r="GC83" s="1303"/>
      <c r="GD83" s="1303"/>
      <c r="GE83" s="1303"/>
      <c r="GF83" s="1303"/>
      <c r="GG83" s="1303"/>
      <c r="GH83" s="1303"/>
      <c r="GI83" s="1303"/>
      <c r="GJ83" s="1303"/>
      <c r="GK83" s="1303"/>
    </row>
    <row r="84" spans="1:193" ht="12" customHeight="1">
      <c r="A84" s="311"/>
      <c r="B84" s="1241" t="s">
        <v>69</v>
      </c>
      <c r="C84" s="1241"/>
      <c r="D84" s="1241"/>
      <c r="E84" s="1241"/>
      <c r="F84" s="1241"/>
      <c r="G84" s="1241"/>
      <c r="H84" s="1241"/>
      <c r="I84" s="1241"/>
      <c r="J84" s="1241"/>
      <c r="K84" s="1241"/>
      <c r="L84" s="1241"/>
      <c r="M84" s="1241"/>
      <c r="N84" s="1241"/>
      <c r="O84" s="1241"/>
      <c r="P84" s="1241"/>
      <c r="Q84" s="1241"/>
      <c r="R84" s="1241"/>
      <c r="S84" s="1241"/>
      <c r="T84" s="1241"/>
      <c r="U84" s="1241"/>
      <c r="V84" s="378"/>
      <c r="W84" s="380"/>
      <c r="X84" s="332"/>
      <c r="Y84" s="320"/>
      <c r="Z84" s="320"/>
      <c r="AA84" s="320"/>
      <c r="AB84" s="320"/>
      <c r="AC84" s="320"/>
      <c r="AD84" s="320"/>
      <c r="AE84" s="1359"/>
      <c r="AF84" s="1359"/>
      <c r="AG84" s="1359"/>
      <c r="AH84" s="321"/>
      <c r="AI84" s="321"/>
      <c r="AJ84" s="321"/>
      <c r="AK84" s="321"/>
      <c r="AL84" s="321"/>
      <c r="AM84" s="321"/>
      <c r="AN84" s="1230">
        <v>1470000</v>
      </c>
      <c r="AO84" s="1231"/>
      <c r="AP84" s="1231"/>
      <c r="AQ84" s="1231"/>
      <c r="AR84" s="1231"/>
      <c r="AS84" s="1231"/>
      <c r="AT84" s="1231"/>
      <c r="AU84" s="1231"/>
      <c r="AV84" s="1231"/>
      <c r="AW84" s="1231"/>
      <c r="AX84" s="1231"/>
      <c r="AY84" s="1231"/>
      <c r="AZ84" s="1231"/>
      <c r="BA84" s="1231"/>
      <c r="BB84" s="1231"/>
      <c r="BC84" s="1231"/>
      <c r="BD84" s="1237">
        <v>1513500</v>
      </c>
      <c r="BE84" s="1231"/>
      <c r="BF84" s="1231"/>
      <c r="BG84" s="1231"/>
      <c r="BH84" s="1231"/>
      <c r="BI84" s="1231"/>
      <c r="BJ84" s="1231"/>
      <c r="BK84" s="1231"/>
      <c r="BL84" s="1231"/>
      <c r="BM84" s="1231"/>
      <c r="BN84" s="1231"/>
      <c r="BO84" s="1231"/>
      <c r="BP84" s="1231"/>
      <c r="BQ84" s="1231"/>
      <c r="BR84" s="1231"/>
      <c r="BS84" s="1231"/>
      <c r="BT84" s="1231"/>
      <c r="BU84" s="1231"/>
      <c r="BV84" s="1231"/>
      <c r="BW84" s="1231"/>
      <c r="BX84" s="1231"/>
      <c r="BY84" s="1231"/>
      <c r="BZ84" s="1231"/>
      <c r="CA84" s="1231"/>
      <c r="CB84" s="1231"/>
      <c r="CC84" s="1232"/>
      <c r="CD84" s="1237"/>
      <c r="CE84" s="1231"/>
      <c r="CF84" s="1231"/>
      <c r="CG84" s="1231"/>
      <c r="CH84" s="1231"/>
      <c r="CI84" s="1231"/>
      <c r="CJ84" s="1231"/>
      <c r="CK84" s="1231"/>
      <c r="CL84" s="1231"/>
      <c r="CM84" s="1231"/>
      <c r="CN84" s="1231"/>
      <c r="CO84" s="1231"/>
      <c r="CP84" s="1231"/>
      <c r="CQ84" s="1231"/>
      <c r="CR84" s="1231"/>
      <c r="CS84" s="1231"/>
      <c r="CT84" s="1231"/>
      <c r="CU84" s="1231"/>
      <c r="CV84" s="1231"/>
      <c r="CW84" s="1231"/>
      <c r="CX84" s="1231"/>
      <c r="CY84" s="1231"/>
      <c r="CZ84" s="1231"/>
      <c r="DA84" s="1231"/>
      <c r="DB84" s="1232"/>
      <c r="DC84" s="1233" t="s">
        <v>128</v>
      </c>
      <c r="DD84" s="1234"/>
      <c r="DE84" s="1231">
        <v>1578500</v>
      </c>
      <c r="DF84" s="1231"/>
      <c r="DG84" s="1231"/>
      <c r="DH84" s="1231"/>
      <c r="DI84" s="1231"/>
      <c r="DJ84" s="1231"/>
      <c r="DK84" s="1231"/>
      <c r="DL84" s="1231"/>
      <c r="DM84" s="1231"/>
      <c r="DN84" s="1231"/>
      <c r="DO84" s="1231"/>
      <c r="DP84" s="1231"/>
      <c r="DQ84" s="1231"/>
      <c r="DR84" s="1231"/>
      <c r="DS84" s="1235" t="s">
        <v>129</v>
      </c>
      <c r="DT84" s="1236"/>
      <c r="DU84" s="1233" t="s">
        <v>128</v>
      </c>
      <c r="DV84" s="1234"/>
      <c r="DW84" s="1231"/>
      <c r="DX84" s="1231"/>
      <c r="DY84" s="1231"/>
      <c r="DZ84" s="1231"/>
      <c r="EA84" s="1231"/>
      <c r="EB84" s="1231"/>
      <c r="EC84" s="1231"/>
      <c r="ED84" s="1231"/>
      <c r="EE84" s="1231"/>
      <c r="EF84" s="1231"/>
      <c r="EG84" s="1231"/>
      <c r="EH84" s="1231"/>
      <c r="EI84" s="1231"/>
      <c r="EJ84" s="1231"/>
      <c r="EK84" s="1235" t="s">
        <v>129</v>
      </c>
      <c r="EL84" s="1236"/>
      <c r="EM84" s="1233"/>
      <c r="EN84" s="1234"/>
      <c r="EO84" s="1231"/>
      <c r="EP84" s="1231"/>
      <c r="EQ84" s="1231"/>
      <c r="ER84" s="1231"/>
      <c r="ES84" s="1231"/>
      <c r="ET84" s="1231"/>
      <c r="EU84" s="1231"/>
      <c r="EV84" s="1231"/>
      <c r="EW84" s="1231"/>
      <c r="EX84" s="1231"/>
      <c r="EY84" s="1231"/>
      <c r="EZ84" s="1231"/>
      <c r="FA84" s="1231"/>
      <c r="FB84" s="1235"/>
      <c r="FC84" s="1236"/>
      <c r="FD84" s="1234" t="s">
        <v>128</v>
      </c>
      <c r="FE84" s="1234"/>
      <c r="FF84" s="1231">
        <v>150000</v>
      </c>
      <c r="FG84" s="1231"/>
      <c r="FH84" s="1231"/>
      <c r="FI84" s="1231"/>
      <c r="FJ84" s="1231"/>
      <c r="FK84" s="1231"/>
      <c r="FL84" s="1231"/>
      <c r="FM84" s="1231"/>
      <c r="FN84" s="1231"/>
      <c r="FO84" s="1231"/>
      <c r="FP84" s="1231"/>
      <c r="FQ84" s="1231"/>
      <c r="FR84" s="1231"/>
      <c r="FS84" s="1235" t="s">
        <v>129</v>
      </c>
      <c r="FT84" s="1235"/>
      <c r="FU84" s="1303">
        <f>+AN84+BD84+CD84-DE84-DW84-FF84+EO84</f>
        <v>1255000</v>
      </c>
      <c r="FV84" s="1303"/>
      <c r="FW84" s="1303"/>
      <c r="FX84" s="1303"/>
      <c r="FY84" s="1303"/>
      <c r="FZ84" s="1303"/>
      <c r="GA84" s="1303"/>
      <c r="GB84" s="1303"/>
      <c r="GC84" s="1303"/>
      <c r="GD84" s="1303"/>
      <c r="GE84" s="1303"/>
      <c r="GF84" s="1303"/>
      <c r="GG84" s="1303"/>
      <c r="GH84" s="1303"/>
      <c r="GI84" s="1303"/>
      <c r="GJ84" s="1303"/>
      <c r="GK84" s="1303"/>
    </row>
    <row r="85" spans="1:193" ht="12" customHeight="1">
      <c r="A85" s="316"/>
      <c r="B85" s="1570" t="s">
        <v>637</v>
      </c>
      <c r="C85" s="1570"/>
      <c r="D85" s="1570"/>
      <c r="E85" s="1570"/>
      <c r="F85" s="1570"/>
      <c r="G85" s="1570"/>
      <c r="H85" s="1570"/>
      <c r="I85" s="1570"/>
      <c r="J85" s="1570"/>
      <c r="K85" s="1570"/>
      <c r="L85" s="1570"/>
      <c r="M85" s="1570"/>
      <c r="N85" s="1570"/>
      <c r="O85" s="1570"/>
      <c r="P85" s="1570"/>
      <c r="Q85" s="1570"/>
      <c r="R85" s="1570"/>
      <c r="S85" s="1570"/>
      <c r="T85" s="1570"/>
      <c r="U85" s="1570"/>
      <c r="V85" s="1596"/>
      <c r="W85" s="1430">
        <v>5552</v>
      </c>
      <c r="X85" s="413"/>
      <c r="Y85" s="313"/>
      <c r="Z85" s="313"/>
      <c r="AA85" s="313"/>
      <c r="AB85" s="313"/>
      <c r="AC85" s="334" t="s">
        <v>305</v>
      </c>
      <c r="AD85" s="313"/>
      <c r="AE85" s="1203" t="s">
        <v>219</v>
      </c>
      <c r="AF85" s="1203"/>
      <c r="AG85" s="1203"/>
      <c r="AH85" s="314" t="s">
        <v>484</v>
      </c>
      <c r="AI85" s="314"/>
      <c r="AJ85" s="314"/>
      <c r="AK85" s="314"/>
      <c r="AL85" s="314"/>
      <c r="AM85" s="314"/>
      <c r="AN85" s="1252"/>
      <c r="AO85" s="1213"/>
      <c r="AP85" s="1213"/>
      <c r="AQ85" s="1213"/>
      <c r="AR85" s="1213"/>
      <c r="AS85" s="1213"/>
      <c r="AT85" s="1213"/>
      <c r="AU85" s="1213"/>
      <c r="AV85" s="1213"/>
      <c r="AW85" s="1213"/>
      <c r="AX85" s="1213"/>
      <c r="AY85" s="1213"/>
      <c r="AZ85" s="1213"/>
      <c r="BA85" s="1213"/>
      <c r="BB85" s="1213"/>
      <c r="BC85" s="1213"/>
      <c r="BD85" s="1238"/>
      <c r="BE85" s="1213"/>
      <c r="BF85" s="1213"/>
      <c r="BG85" s="1213"/>
      <c r="BH85" s="1213"/>
      <c r="BI85" s="1213"/>
      <c r="BJ85" s="1213"/>
      <c r="BK85" s="1213"/>
      <c r="BL85" s="1213"/>
      <c r="BM85" s="1213"/>
      <c r="BN85" s="1213"/>
      <c r="BO85" s="1213"/>
      <c r="BP85" s="1213"/>
      <c r="BQ85" s="1213"/>
      <c r="BR85" s="1213"/>
      <c r="BS85" s="1213"/>
      <c r="BT85" s="1213"/>
      <c r="BU85" s="1213"/>
      <c r="BV85" s="1213"/>
      <c r="BW85" s="1213"/>
      <c r="BX85" s="1213"/>
      <c r="BY85" s="1213"/>
      <c r="BZ85" s="1213"/>
      <c r="CA85" s="1213"/>
      <c r="CB85" s="1213"/>
      <c r="CC85" s="1239"/>
      <c r="CD85" s="1238"/>
      <c r="CE85" s="1213"/>
      <c r="CF85" s="1213"/>
      <c r="CG85" s="1213"/>
      <c r="CH85" s="1213"/>
      <c r="CI85" s="1213"/>
      <c r="CJ85" s="1213"/>
      <c r="CK85" s="1213"/>
      <c r="CL85" s="1213"/>
      <c r="CM85" s="1213"/>
      <c r="CN85" s="1213"/>
      <c r="CO85" s="1213"/>
      <c r="CP85" s="1213"/>
      <c r="CQ85" s="1213"/>
      <c r="CR85" s="1213"/>
      <c r="CS85" s="1213"/>
      <c r="CT85" s="1213"/>
      <c r="CU85" s="1213"/>
      <c r="CV85" s="1213"/>
      <c r="CW85" s="1213"/>
      <c r="CX85" s="1213"/>
      <c r="CY85" s="1213"/>
      <c r="CZ85" s="1213"/>
      <c r="DA85" s="1213"/>
      <c r="DB85" s="1239"/>
      <c r="DC85" s="1211"/>
      <c r="DD85" s="1212"/>
      <c r="DE85" s="1213"/>
      <c r="DF85" s="1213"/>
      <c r="DG85" s="1213"/>
      <c r="DH85" s="1213"/>
      <c r="DI85" s="1213"/>
      <c r="DJ85" s="1213"/>
      <c r="DK85" s="1213"/>
      <c r="DL85" s="1213"/>
      <c r="DM85" s="1213"/>
      <c r="DN85" s="1213"/>
      <c r="DO85" s="1213"/>
      <c r="DP85" s="1213"/>
      <c r="DQ85" s="1213"/>
      <c r="DR85" s="1213"/>
      <c r="DS85" s="1216"/>
      <c r="DT85" s="1217"/>
      <c r="DU85" s="1211"/>
      <c r="DV85" s="1212"/>
      <c r="DW85" s="1213"/>
      <c r="DX85" s="1213"/>
      <c r="DY85" s="1213"/>
      <c r="DZ85" s="1213"/>
      <c r="EA85" s="1213"/>
      <c r="EB85" s="1213"/>
      <c r="EC85" s="1213"/>
      <c r="ED85" s="1213"/>
      <c r="EE85" s="1213"/>
      <c r="EF85" s="1213"/>
      <c r="EG85" s="1213"/>
      <c r="EH85" s="1213"/>
      <c r="EI85" s="1213"/>
      <c r="EJ85" s="1213"/>
      <c r="EK85" s="1216"/>
      <c r="EL85" s="1217"/>
      <c r="EM85" s="1211"/>
      <c r="EN85" s="1212"/>
      <c r="EO85" s="1213"/>
      <c r="EP85" s="1213"/>
      <c r="EQ85" s="1213"/>
      <c r="ER85" s="1213"/>
      <c r="ES85" s="1213"/>
      <c r="ET85" s="1213"/>
      <c r="EU85" s="1213"/>
      <c r="EV85" s="1213"/>
      <c r="EW85" s="1213"/>
      <c r="EX85" s="1213"/>
      <c r="EY85" s="1213"/>
      <c r="EZ85" s="1213"/>
      <c r="FA85" s="1213"/>
      <c r="FB85" s="1216"/>
      <c r="FC85" s="1217"/>
      <c r="FD85" s="1212"/>
      <c r="FE85" s="1212"/>
      <c r="FF85" s="1213"/>
      <c r="FG85" s="1213"/>
      <c r="FH85" s="1213"/>
      <c r="FI85" s="1213"/>
      <c r="FJ85" s="1213"/>
      <c r="FK85" s="1213"/>
      <c r="FL85" s="1213"/>
      <c r="FM85" s="1213"/>
      <c r="FN85" s="1213"/>
      <c r="FO85" s="1213"/>
      <c r="FP85" s="1213"/>
      <c r="FQ85" s="1213"/>
      <c r="FR85" s="1213"/>
      <c r="FS85" s="1216"/>
      <c r="FT85" s="1216"/>
      <c r="FU85" s="1303"/>
      <c r="FV85" s="1303"/>
      <c r="FW85" s="1303"/>
      <c r="FX85" s="1303"/>
      <c r="FY85" s="1303"/>
      <c r="FZ85" s="1303"/>
      <c r="GA85" s="1303"/>
      <c r="GB85" s="1303"/>
      <c r="GC85" s="1303"/>
      <c r="GD85" s="1303"/>
      <c r="GE85" s="1303"/>
      <c r="GF85" s="1303"/>
      <c r="GG85" s="1303"/>
      <c r="GH85" s="1303"/>
      <c r="GI85" s="1303"/>
      <c r="GJ85" s="1303"/>
      <c r="GK85" s="1303"/>
    </row>
    <row r="86" spans="1:193" ht="6.75" customHeight="1">
      <c r="A86" s="316"/>
      <c r="B86" s="1570"/>
      <c r="C86" s="1570"/>
      <c r="D86" s="1570"/>
      <c r="E86" s="1570"/>
      <c r="F86" s="1570"/>
      <c r="G86" s="1570"/>
      <c r="H86" s="1570"/>
      <c r="I86" s="1570"/>
      <c r="J86" s="1570"/>
      <c r="K86" s="1570"/>
      <c r="L86" s="1570"/>
      <c r="M86" s="1570"/>
      <c r="N86" s="1570"/>
      <c r="O86" s="1570"/>
      <c r="P86" s="1570"/>
      <c r="Q86" s="1570"/>
      <c r="R86" s="1570"/>
      <c r="S86" s="1570"/>
      <c r="T86" s="1570"/>
      <c r="U86" s="1570"/>
      <c r="V86" s="1596"/>
      <c r="W86" s="1427"/>
      <c r="X86" s="1382"/>
      <c r="Y86" s="1383"/>
      <c r="Z86" s="1383"/>
      <c r="AA86" s="1383"/>
      <c r="AB86" s="1383"/>
      <c r="AC86" s="1383"/>
      <c r="AD86" s="1383"/>
      <c r="AE86" s="1383"/>
      <c r="AF86" s="1383"/>
      <c r="AG86" s="1383"/>
      <c r="AH86" s="1383"/>
      <c r="AI86" s="1383"/>
      <c r="AJ86" s="1383"/>
      <c r="AK86" s="1383"/>
      <c r="AL86" s="1383"/>
      <c r="AM86" s="1383"/>
      <c r="AN86" s="1207"/>
      <c r="AO86" s="1208"/>
      <c r="AP86" s="1208"/>
      <c r="AQ86" s="1208"/>
      <c r="AR86" s="1208"/>
      <c r="AS86" s="1208"/>
      <c r="AT86" s="1208"/>
      <c r="AU86" s="1208"/>
      <c r="AV86" s="1208"/>
      <c r="AW86" s="1208"/>
      <c r="AX86" s="1208"/>
      <c r="AY86" s="1208"/>
      <c r="AZ86" s="1208"/>
      <c r="BA86" s="1208"/>
      <c r="BB86" s="1208"/>
      <c r="BC86" s="1208"/>
      <c r="BD86" s="1220"/>
      <c r="BE86" s="1208"/>
      <c r="BF86" s="1208"/>
      <c r="BG86" s="1208"/>
      <c r="BH86" s="1208"/>
      <c r="BI86" s="1208"/>
      <c r="BJ86" s="1208"/>
      <c r="BK86" s="1208"/>
      <c r="BL86" s="1208"/>
      <c r="BM86" s="1208"/>
      <c r="BN86" s="1208"/>
      <c r="BO86" s="1208"/>
      <c r="BP86" s="1208"/>
      <c r="BQ86" s="1208"/>
      <c r="BR86" s="1208"/>
      <c r="BS86" s="1208"/>
      <c r="BT86" s="1208"/>
      <c r="BU86" s="1208"/>
      <c r="BV86" s="1208"/>
      <c r="BW86" s="1208"/>
      <c r="BX86" s="1208"/>
      <c r="BY86" s="1208"/>
      <c r="BZ86" s="1208"/>
      <c r="CA86" s="1208"/>
      <c r="CB86" s="1208"/>
      <c r="CC86" s="1221"/>
      <c r="CD86" s="1220"/>
      <c r="CE86" s="1208"/>
      <c r="CF86" s="1208"/>
      <c r="CG86" s="1208"/>
      <c r="CH86" s="1208"/>
      <c r="CI86" s="1208"/>
      <c r="CJ86" s="1208"/>
      <c r="CK86" s="1208"/>
      <c r="CL86" s="1208"/>
      <c r="CM86" s="1208"/>
      <c r="CN86" s="1208"/>
      <c r="CO86" s="1208"/>
      <c r="CP86" s="1208"/>
      <c r="CQ86" s="1208"/>
      <c r="CR86" s="1208"/>
      <c r="CS86" s="1208"/>
      <c r="CT86" s="1208"/>
      <c r="CU86" s="1208"/>
      <c r="CV86" s="1208"/>
      <c r="CW86" s="1208"/>
      <c r="CX86" s="1208"/>
      <c r="CY86" s="1208"/>
      <c r="CZ86" s="1208"/>
      <c r="DA86" s="1208"/>
      <c r="DB86" s="1221"/>
      <c r="DC86" s="1253"/>
      <c r="DD86" s="1254"/>
      <c r="DE86" s="1208"/>
      <c r="DF86" s="1208"/>
      <c r="DG86" s="1208"/>
      <c r="DH86" s="1208"/>
      <c r="DI86" s="1208"/>
      <c r="DJ86" s="1208"/>
      <c r="DK86" s="1208"/>
      <c r="DL86" s="1208"/>
      <c r="DM86" s="1208"/>
      <c r="DN86" s="1208"/>
      <c r="DO86" s="1208"/>
      <c r="DP86" s="1208"/>
      <c r="DQ86" s="1208"/>
      <c r="DR86" s="1208"/>
      <c r="DS86" s="1255"/>
      <c r="DT86" s="1256"/>
      <c r="DU86" s="1253"/>
      <c r="DV86" s="1254"/>
      <c r="DW86" s="1208"/>
      <c r="DX86" s="1208"/>
      <c r="DY86" s="1208"/>
      <c r="DZ86" s="1208"/>
      <c r="EA86" s="1208"/>
      <c r="EB86" s="1208"/>
      <c r="EC86" s="1208"/>
      <c r="ED86" s="1208"/>
      <c r="EE86" s="1208"/>
      <c r="EF86" s="1208"/>
      <c r="EG86" s="1208"/>
      <c r="EH86" s="1208"/>
      <c r="EI86" s="1208"/>
      <c r="EJ86" s="1208"/>
      <c r="EK86" s="1255"/>
      <c r="EL86" s="1256"/>
      <c r="EM86" s="1253"/>
      <c r="EN86" s="1254"/>
      <c r="EO86" s="1208"/>
      <c r="EP86" s="1208"/>
      <c r="EQ86" s="1208"/>
      <c r="ER86" s="1208"/>
      <c r="ES86" s="1208"/>
      <c r="ET86" s="1208"/>
      <c r="EU86" s="1208"/>
      <c r="EV86" s="1208"/>
      <c r="EW86" s="1208"/>
      <c r="EX86" s="1208"/>
      <c r="EY86" s="1208"/>
      <c r="EZ86" s="1208"/>
      <c r="FA86" s="1208"/>
      <c r="FB86" s="1255"/>
      <c r="FC86" s="1256"/>
      <c r="FD86" s="1254"/>
      <c r="FE86" s="1254"/>
      <c r="FF86" s="1208"/>
      <c r="FG86" s="1208"/>
      <c r="FH86" s="1208"/>
      <c r="FI86" s="1208"/>
      <c r="FJ86" s="1208"/>
      <c r="FK86" s="1208"/>
      <c r="FL86" s="1208"/>
      <c r="FM86" s="1208"/>
      <c r="FN86" s="1208"/>
      <c r="FO86" s="1208"/>
      <c r="FP86" s="1208"/>
      <c r="FQ86" s="1208"/>
      <c r="FR86" s="1208"/>
      <c r="FS86" s="1255"/>
      <c r="FT86" s="1255"/>
      <c r="FU86" s="1303"/>
      <c r="FV86" s="1303"/>
      <c r="FW86" s="1303"/>
      <c r="FX86" s="1303"/>
      <c r="FY86" s="1303"/>
      <c r="FZ86" s="1303"/>
      <c r="GA86" s="1303"/>
      <c r="GB86" s="1303"/>
      <c r="GC86" s="1303"/>
      <c r="GD86" s="1303"/>
      <c r="GE86" s="1303"/>
      <c r="GF86" s="1303"/>
      <c r="GG86" s="1303"/>
      <c r="GH86" s="1303"/>
      <c r="GI86" s="1303"/>
      <c r="GJ86" s="1303"/>
      <c r="GK86" s="1303"/>
    </row>
    <row r="87" spans="1:193" ht="12" customHeight="1">
      <c r="A87" s="316"/>
      <c r="B87" s="1570"/>
      <c r="C87" s="1570"/>
      <c r="D87" s="1570"/>
      <c r="E87" s="1570"/>
      <c r="F87" s="1570"/>
      <c r="G87" s="1570"/>
      <c r="H87" s="1570"/>
      <c r="I87" s="1570"/>
      <c r="J87" s="1570"/>
      <c r="K87" s="1570"/>
      <c r="L87" s="1570"/>
      <c r="M87" s="1570"/>
      <c r="N87" s="1570"/>
      <c r="O87" s="1570"/>
      <c r="P87" s="1570"/>
      <c r="Q87" s="1570"/>
      <c r="R87" s="1570"/>
      <c r="S87" s="1570"/>
      <c r="T87" s="1570"/>
      <c r="U87" s="1570"/>
      <c r="V87" s="1596"/>
      <c r="W87" s="1426">
        <v>5572</v>
      </c>
      <c r="X87" s="332"/>
      <c r="Y87" s="320"/>
      <c r="Z87" s="320"/>
      <c r="AA87" s="320"/>
      <c r="AB87" s="320"/>
      <c r="AC87" s="356" t="s">
        <v>305</v>
      </c>
      <c r="AD87" s="320"/>
      <c r="AE87" s="1228" t="s">
        <v>296</v>
      </c>
      <c r="AF87" s="1228"/>
      <c r="AG87" s="1228"/>
      <c r="AH87" s="321" t="s">
        <v>485</v>
      </c>
      <c r="AI87" s="321"/>
      <c r="AJ87" s="321"/>
      <c r="AK87" s="321"/>
      <c r="AL87" s="321"/>
      <c r="AM87" s="321"/>
      <c r="AN87" s="1230">
        <v>1616219</v>
      </c>
      <c r="AO87" s="1231"/>
      <c r="AP87" s="1231"/>
      <c r="AQ87" s="1231"/>
      <c r="AR87" s="1231"/>
      <c r="AS87" s="1231"/>
      <c r="AT87" s="1231"/>
      <c r="AU87" s="1231"/>
      <c r="AV87" s="1231"/>
      <c r="AW87" s="1231"/>
      <c r="AX87" s="1231"/>
      <c r="AY87" s="1231"/>
      <c r="AZ87" s="1231"/>
      <c r="BA87" s="1231"/>
      <c r="BB87" s="1231"/>
      <c r="BC87" s="1231"/>
      <c r="BD87" s="1237">
        <v>3485066</v>
      </c>
      <c r="BE87" s="1231"/>
      <c r="BF87" s="1231"/>
      <c r="BG87" s="1231"/>
      <c r="BH87" s="1231"/>
      <c r="BI87" s="1231"/>
      <c r="BJ87" s="1231"/>
      <c r="BK87" s="1231"/>
      <c r="BL87" s="1231"/>
      <c r="BM87" s="1231"/>
      <c r="BN87" s="1231"/>
      <c r="BO87" s="1231"/>
      <c r="BP87" s="1231"/>
      <c r="BQ87" s="1231"/>
      <c r="BR87" s="1231"/>
      <c r="BS87" s="1231"/>
      <c r="BT87" s="1231"/>
      <c r="BU87" s="1231"/>
      <c r="BV87" s="1231"/>
      <c r="BW87" s="1231"/>
      <c r="BX87" s="1231"/>
      <c r="BY87" s="1231"/>
      <c r="BZ87" s="1231"/>
      <c r="CA87" s="1231"/>
      <c r="CB87" s="1231"/>
      <c r="CC87" s="1232"/>
      <c r="CD87" s="1237">
        <v>159118</v>
      </c>
      <c r="CE87" s="1231"/>
      <c r="CF87" s="1231"/>
      <c r="CG87" s="1231"/>
      <c r="CH87" s="1231"/>
      <c r="CI87" s="1231"/>
      <c r="CJ87" s="1231"/>
      <c r="CK87" s="1231"/>
      <c r="CL87" s="1231"/>
      <c r="CM87" s="1231"/>
      <c r="CN87" s="1231"/>
      <c r="CO87" s="1231"/>
      <c r="CP87" s="1231"/>
      <c r="CQ87" s="1231"/>
      <c r="CR87" s="1231"/>
      <c r="CS87" s="1231"/>
      <c r="CT87" s="1231"/>
      <c r="CU87" s="1231"/>
      <c r="CV87" s="1231"/>
      <c r="CW87" s="1231"/>
      <c r="CX87" s="1231"/>
      <c r="CY87" s="1231"/>
      <c r="CZ87" s="1231"/>
      <c r="DA87" s="1231"/>
      <c r="DB87" s="1232"/>
      <c r="DC87" s="1233" t="s">
        <v>128</v>
      </c>
      <c r="DD87" s="1234"/>
      <c r="DE87" s="1231">
        <v>3312869</v>
      </c>
      <c r="DF87" s="1231"/>
      <c r="DG87" s="1231"/>
      <c r="DH87" s="1231"/>
      <c r="DI87" s="1231"/>
      <c r="DJ87" s="1231"/>
      <c r="DK87" s="1231"/>
      <c r="DL87" s="1231"/>
      <c r="DM87" s="1231"/>
      <c r="DN87" s="1231"/>
      <c r="DO87" s="1231"/>
      <c r="DP87" s="1231"/>
      <c r="DQ87" s="1231"/>
      <c r="DR87" s="1231"/>
      <c r="DS87" s="1235" t="s">
        <v>129</v>
      </c>
      <c r="DT87" s="1236"/>
      <c r="DU87" s="1233" t="s">
        <v>128</v>
      </c>
      <c r="DV87" s="1234"/>
      <c r="DW87" s="1231"/>
      <c r="DX87" s="1231"/>
      <c r="DY87" s="1231"/>
      <c r="DZ87" s="1231"/>
      <c r="EA87" s="1231"/>
      <c r="EB87" s="1231"/>
      <c r="EC87" s="1231"/>
      <c r="ED87" s="1231"/>
      <c r="EE87" s="1231"/>
      <c r="EF87" s="1231"/>
      <c r="EG87" s="1231"/>
      <c r="EH87" s="1231"/>
      <c r="EI87" s="1231"/>
      <c r="EJ87" s="1231"/>
      <c r="EK87" s="1235" t="s">
        <v>129</v>
      </c>
      <c r="EL87" s="1236"/>
      <c r="EM87" s="1233"/>
      <c r="EN87" s="1234"/>
      <c r="EO87" s="1231">
        <v>2466</v>
      </c>
      <c r="EP87" s="1231"/>
      <c r="EQ87" s="1231"/>
      <c r="ER87" s="1231"/>
      <c r="ES87" s="1231"/>
      <c r="ET87" s="1231"/>
      <c r="EU87" s="1231"/>
      <c r="EV87" s="1231"/>
      <c r="EW87" s="1231"/>
      <c r="EX87" s="1231"/>
      <c r="EY87" s="1231"/>
      <c r="EZ87" s="1231"/>
      <c r="FA87" s="1231"/>
      <c r="FB87" s="1235"/>
      <c r="FC87" s="1236"/>
      <c r="FD87" s="1234" t="s">
        <v>128</v>
      </c>
      <c r="FE87" s="1234"/>
      <c r="FF87" s="1231">
        <v>480000</v>
      </c>
      <c r="FG87" s="1231"/>
      <c r="FH87" s="1231"/>
      <c r="FI87" s="1231"/>
      <c r="FJ87" s="1231"/>
      <c r="FK87" s="1231"/>
      <c r="FL87" s="1231"/>
      <c r="FM87" s="1231"/>
      <c r="FN87" s="1231"/>
      <c r="FO87" s="1231"/>
      <c r="FP87" s="1231"/>
      <c r="FQ87" s="1231"/>
      <c r="FR87" s="1231"/>
      <c r="FS87" s="1235" t="s">
        <v>129</v>
      </c>
      <c r="FT87" s="1235"/>
      <c r="FU87" s="1303">
        <f>+AN87+BD87+CD87-DE87-DW87-FF87+EO87</f>
        <v>1470000</v>
      </c>
      <c r="FV87" s="1303"/>
      <c r="FW87" s="1303"/>
      <c r="FX87" s="1303"/>
      <c r="FY87" s="1303"/>
      <c r="FZ87" s="1303"/>
      <c r="GA87" s="1303"/>
      <c r="GB87" s="1303"/>
      <c r="GC87" s="1303"/>
      <c r="GD87" s="1303"/>
      <c r="GE87" s="1303"/>
      <c r="GF87" s="1303"/>
      <c r="GG87" s="1303"/>
      <c r="GH87" s="1303"/>
      <c r="GI87" s="1303"/>
      <c r="GJ87" s="1303"/>
      <c r="GK87" s="1303"/>
    </row>
    <row r="88" spans="1:193" ht="6.75" customHeight="1">
      <c r="A88" s="336"/>
      <c r="B88" s="1574"/>
      <c r="C88" s="1574"/>
      <c r="D88" s="1574"/>
      <c r="E88" s="1574"/>
      <c r="F88" s="1574"/>
      <c r="G88" s="1574"/>
      <c r="H88" s="1574"/>
      <c r="I88" s="1574"/>
      <c r="J88" s="1574"/>
      <c r="K88" s="1574"/>
      <c r="L88" s="1574"/>
      <c r="M88" s="1574"/>
      <c r="N88" s="1574"/>
      <c r="O88" s="1574"/>
      <c r="P88" s="1574"/>
      <c r="Q88" s="1574"/>
      <c r="R88" s="1574"/>
      <c r="S88" s="1574"/>
      <c r="T88" s="1574"/>
      <c r="U88" s="1574"/>
      <c r="V88" s="1597"/>
      <c r="W88" s="1427"/>
      <c r="X88" s="1295"/>
      <c r="Y88" s="1293"/>
      <c r="Z88" s="1293"/>
      <c r="AA88" s="1293"/>
      <c r="AB88" s="1293"/>
      <c r="AC88" s="1293"/>
      <c r="AD88" s="1293"/>
      <c r="AE88" s="1293"/>
      <c r="AF88" s="1293"/>
      <c r="AG88" s="1293"/>
      <c r="AH88" s="1293"/>
      <c r="AI88" s="1293"/>
      <c r="AJ88" s="1293"/>
      <c r="AK88" s="1293"/>
      <c r="AL88" s="1293"/>
      <c r="AM88" s="1293"/>
      <c r="AN88" s="1207"/>
      <c r="AO88" s="1208"/>
      <c r="AP88" s="1208"/>
      <c r="AQ88" s="1208"/>
      <c r="AR88" s="1208"/>
      <c r="AS88" s="1208"/>
      <c r="AT88" s="1208"/>
      <c r="AU88" s="1208"/>
      <c r="AV88" s="1208"/>
      <c r="AW88" s="1208"/>
      <c r="AX88" s="1208"/>
      <c r="AY88" s="1208"/>
      <c r="AZ88" s="1208"/>
      <c r="BA88" s="1208"/>
      <c r="BB88" s="1208"/>
      <c r="BC88" s="1208"/>
      <c r="BD88" s="1220"/>
      <c r="BE88" s="1208"/>
      <c r="BF88" s="1208"/>
      <c r="BG88" s="1208"/>
      <c r="BH88" s="1208"/>
      <c r="BI88" s="1208"/>
      <c r="BJ88" s="1208"/>
      <c r="BK88" s="1208"/>
      <c r="BL88" s="1208"/>
      <c r="BM88" s="1208"/>
      <c r="BN88" s="1208"/>
      <c r="BO88" s="1208"/>
      <c r="BP88" s="1208"/>
      <c r="BQ88" s="1208"/>
      <c r="BR88" s="1208"/>
      <c r="BS88" s="1208"/>
      <c r="BT88" s="1208"/>
      <c r="BU88" s="1208"/>
      <c r="BV88" s="1208"/>
      <c r="BW88" s="1208"/>
      <c r="BX88" s="1208"/>
      <c r="BY88" s="1208"/>
      <c r="BZ88" s="1208"/>
      <c r="CA88" s="1208"/>
      <c r="CB88" s="1208"/>
      <c r="CC88" s="1221"/>
      <c r="CD88" s="1220"/>
      <c r="CE88" s="1208"/>
      <c r="CF88" s="1208"/>
      <c r="CG88" s="1208"/>
      <c r="CH88" s="1208"/>
      <c r="CI88" s="1208"/>
      <c r="CJ88" s="1208"/>
      <c r="CK88" s="1208"/>
      <c r="CL88" s="1208"/>
      <c r="CM88" s="1208"/>
      <c r="CN88" s="1208"/>
      <c r="CO88" s="1208"/>
      <c r="CP88" s="1208"/>
      <c r="CQ88" s="1208"/>
      <c r="CR88" s="1208"/>
      <c r="CS88" s="1208"/>
      <c r="CT88" s="1208"/>
      <c r="CU88" s="1208"/>
      <c r="CV88" s="1208"/>
      <c r="CW88" s="1208"/>
      <c r="CX88" s="1208"/>
      <c r="CY88" s="1208"/>
      <c r="CZ88" s="1208"/>
      <c r="DA88" s="1208"/>
      <c r="DB88" s="1221"/>
      <c r="DC88" s="1253"/>
      <c r="DD88" s="1254"/>
      <c r="DE88" s="1208"/>
      <c r="DF88" s="1208"/>
      <c r="DG88" s="1208"/>
      <c r="DH88" s="1208"/>
      <c r="DI88" s="1208"/>
      <c r="DJ88" s="1208"/>
      <c r="DK88" s="1208"/>
      <c r="DL88" s="1208"/>
      <c r="DM88" s="1208"/>
      <c r="DN88" s="1208"/>
      <c r="DO88" s="1208"/>
      <c r="DP88" s="1208"/>
      <c r="DQ88" s="1208"/>
      <c r="DR88" s="1208"/>
      <c r="DS88" s="1255"/>
      <c r="DT88" s="1256"/>
      <c r="DU88" s="1253"/>
      <c r="DV88" s="1254"/>
      <c r="DW88" s="1208"/>
      <c r="DX88" s="1208"/>
      <c r="DY88" s="1208"/>
      <c r="DZ88" s="1208"/>
      <c r="EA88" s="1208"/>
      <c r="EB88" s="1208"/>
      <c r="EC88" s="1208"/>
      <c r="ED88" s="1208"/>
      <c r="EE88" s="1208"/>
      <c r="EF88" s="1208"/>
      <c r="EG88" s="1208"/>
      <c r="EH88" s="1208"/>
      <c r="EI88" s="1208"/>
      <c r="EJ88" s="1208"/>
      <c r="EK88" s="1255"/>
      <c r="EL88" s="1256"/>
      <c r="EM88" s="1253"/>
      <c r="EN88" s="1254"/>
      <c r="EO88" s="1208"/>
      <c r="EP88" s="1208"/>
      <c r="EQ88" s="1208"/>
      <c r="ER88" s="1208"/>
      <c r="ES88" s="1208"/>
      <c r="ET88" s="1208"/>
      <c r="EU88" s="1208"/>
      <c r="EV88" s="1208"/>
      <c r="EW88" s="1208"/>
      <c r="EX88" s="1208"/>
      <c r="EY88" s="1208"/>
      <c r="EZ88" s="1208"/>
      <c r="FA88" s="1208"/>
      <c r="FB88" s="1255"/>
      <c r="FC88" s="1256"/>
      <c r="FD88" s="1254"/>
      <c r="FE88" s="1254"/>
      <c r="FF88" s="1208"/>
      <c r="FG88" s="1208"/>
      <c r="FH88" s="1208"/>
      <c r="FI88" s="1208"/>
      <c r="FJ88" s="1208"/>
      <c r="FK88" s="1208"/>
      <c r="FL88" s="1208"/>
      <c r="FM88" s="1208"/>
      <c r="FN88" s="1208"/>
      <c r="FO88" s="1208"/>
      <c r="FP88" s="1208"/>
      <c r="FQ88" s="1208"/>
      <c r="FR88" s="1208"/>
      <c r="FS88" s="1255"/>
      <c r="FT88" s="1255"/>
      <c r="FU88" s="1303"/>
      <c r="FV88" s="1303"/>
      <c r="FW88" s="1303"/>
      <c r="FX88" s="1303"/>
      <c r="FY88" s="1303"/>
      <c r="FZ88" s="1303"/>
      <c r="GA88" s="1303"/>
      <c r="GB88" s="1303"/>
      <c r="GC88" s="1303"/>
      <c r="GD88" s="1303"/>
      <c r="GE88" s="1303"/>
      <c r="GF88" s="1303"/>
      <c r="GG88" s="1303"/>
      <c r="GH88" s="1303"/>
      <c r="GI88" s="1303"/>
      <c r="GJ88" s="1303"/>
      <c r="GK88" s="1303"/>
    </row>
    <row r="89" spans="1:193" ht="12" customHeight="1">
      <c r="A89" s="311"/>
      <c r="B89" s="1569" t="s">
        <v>638</v>
      </c>
      <c r="C89" s="1569"/>
      <c r="D89" s="1569"/>
      <c r="E89" s="1569"/>
      <c r="F89" s="1569"/>
      <c r="G89" s="1569"/>
      <c r="H89" s="1569"/>
      <c r="I89" s="1569"/>
      <c r="J89" s="1569"/>
      <c r="K89" s="1569"/>
      <c r="L89" s="1569"/>
      <c r="M89" s="1569"/>
      <c r="N89" s="1569"/>
      <c r="O89" s="1569"/>
      <c r="P89" s="1569"/>
      <c r="Q89" s="1569"/>
      <c r="R89" s="1569"/>
      <c r="S89" s="1569"/>
      <c r="T89" s="1569"/>
      <c r="U89" s="1569"/>
      <c r="V89" s="1569"/>
      <c r="W89" s="1426">
        <v>5553</v>
      </c>
      <c r="X89" s="332"/>
      <c r="Y89" s="320"/>
      <c r="Z89" s="320"/>
      <c r="AA89" s="320"/>
      <c r="AB89" s="320"/>
      <c r="AC89" s="356" t="s">
        <v>305</v>
      </c>
      <c r="AD89" s="320"/>
      <c r="AE89" s="1228" t="s">
        <v>219</v>
      </c>
      <c r="AF89" s="1228"/>
      <c r="AG89" s="1228"/>
      <c r="AH89" s="321" t="s">
        <v>484</v>
      </c>
      <c r="AI89" s="321"/>
      <c r="AJ89" s="321"/>
      <c r="AK89" s="321"/>
      <c r="AL89" s="321"/>
      <c r="AM89" s="321"/>
      <c r="AN89" s="1230">
        <v>0</v>
      </c>
      <c r="AO89" s="1231"/>
      <c r="AP89" s="1231"/>
      <c r="AQ89" s="1231"/>
      <c r="AR89" s="1231"/>
      <c r="AS89" s="1231"/>
      <c r="AT89" s="1231"/>
      <c r="AU89" s="1231"/>
      <c r="AV89" s="1231"/>
      <c r="AW89" s="1231"/>
      <c r="AX89" s="1231"/>
      <c r="AY89" s="1231"/>
      <c r="AZ89" s="1231"/>
      <c r="BA89" s="1231"/>
      <c r="BB89" s="1231"/>
      <c r="BC89" s="1231"/>
      <c r="BD89" s="1237"/>
      <c r="BE89" s="1231"/>
      <c r="BF89" s="1231"/>
      <c r="BG89" s="1231"/>
      <c r="BH89" s="1231"/>
      <c r="BI89" s="1231"/>
      <c r="BJ89" s="1231"/>
      <c r="BK89" s="1231"/>
      <c r="BL89" s="1231"/>
      <c r="BM89" s="1231"/>
      <c r="BN89" s="1231"/>
      <c r="BO89" s="1231"/>
      <c r="BP89" s="1231"/>
      <c r="BQ89" s="1231"/>
      <c r="BR89" s="1231"/>
      <c r="BS89" s="1231"/>
      <c r="BT89" s="1231"/>
      <c r="BU89" s="1231"/>
      <c r="BV89" s="1231"/>
      <c r="BW89" s="1231"/>
      <c r="BX89" s="1231"/>
      <c r="BY89" s="1231"/>
      <c r="BZ89" s="1231"/>
      <c r="CA89" s="1231"/>
      <c r="CB89" s="1231"/>
      <c r="CC89" s="1232"/>
      <c r="CD89" s="1237"/>
      <c r="CE89" s="1231"/>
      <c r="CF89" s="1231"/>
      <c r="CG89" s="1231"/>
      <c r="CH89" s="1231"/>
      <c r="CI89" s="1231"/>
      <c r="CJ89" s="1231"/>
      <c r="CK89" s="1231"/>
      <c r="CL89" s="1231"/>
      <c r="CM89" s="1231"/>
      <c r="CN89" s="1231"/>
      <c r="CO89" s="1231"/>
      <c r="CP89" s="1231"/>
      <c r="CQ89" s="1231"/>
      <c r="CR89" s="1231"/>
      <c r="CS89" s="1231"/>
      <c r="CT89" s="1231"/>
      <c r="CU89" s="1231"/>
      <c r="CV89" s="1231"/>
      <c r="CW89" s="1231"/>
      <c r="CX89" s="1231"/>
      <c r="CY89" s="1231"/>
      <c r="CZ89" s="1231"/>
      <c r="DA89" s="1231"/>
      <c r="DB89" s="1232"/>
      <c r="DC89" s="1233" t="s">
        <v>128</v>
      </c>
      <c r="DD89" s="1234"/>
      <c r="DE89" s="1231"/>
      <c r="DF89" s="1231"/>
      <c r="DG89" s="1231"/>
      <c r="DH89" s="1231"/>
      <c r="DI89" s="1231"/>
      <c r="DJ89" s="1231"/>
      <c r="DK89" s="1231"/>
      <c r="DL89" s="1231"/>
      <c r="DM89" s="1231"/>
      <c r="DN89" s="1231"/>
      <c r="DO89" s="1231"/>
      <c r="DP89" s="1231"/>
      <c r="DQ89" s="1231"/>
      <c r="DR89" s="1231"/>
      <c r="DS89" s="1235" t="s">
        <v>129</v>
      </c>
      <c r="DT89" s="1236"/>
      <c r="DU89" s="1233" t="s">
        <v>128</v>
      </c>
      <c r="DV89" s="1234"/>
      <c r="DW89" s="1231"/>
      <c r="DX89" s="1231"/>
      <c r="DY89" s="1231"/>
      <c r="DZ89" s="1231"/>
      <c r="EA89" s="1231"/>
      <c r="EB89" s="1231"/>
      <c r="EC89" s="1231"/>
      <c r="ED89" s="1231"/>
      <c r="EE89" s="1231"/>
      <c r="EF89" s="1231"/>
      <c r="EG89" s="1231"/>
      <c r="EH89" s="1231"/>
      <c r="EI89" s="1231"/>
      <c r="EJ89" s="1231"/>
      <c r="EK89" s="1235" t="s">
        <v>129</v>
      </c>
      <c r="EL89" s="1236"/>
      <c r="EM89" s="1233"/>
      <c r="EN89" s="1234"/>
      <c r="EO89" s="1231"/>
      <c r="EP89" s="1231"/>
      <c r="EQ89" s="1231"/>
      <c r="ER89" s="1231"/>
      <c r="ES89" s="1231"/>
      <c r="ET89" s="1231"/>
      <c r="EU89" s="1231"/>
      <c r="EV89" s="1231"/>
      <c r="EW89" s="1231"/>
      <c r="EX89" s="1231"/>
      <c r="EY89" s="1231"/>
      <c r="EZ89" s="1231"/>
      <c r="FA89" s="1231"/>
      <c r="FB89" s="1235"/>
      <c r="FC89" s="1236"/>
      <c r="FD89" s="1234" t="s">
        <v>128</v>
      </c>
      <c r="FE89" s="1234"/>
      <c r="FF89" s="1231"/>
      <c r="FG89" s="1231"/>
      <c r="FH89" s="1231"/>
      <c r="FI89" s="1231"/>
      <c r="FJ89" s="1231"/>
      <c r="FK89" s="1231"/>
      <c r="FL89" s="1231"/>
      <c r="FM89" s="1231"/>
      <c r="FN89" s="1231"/>
      <c r="FO89" s="1231"/>
      <c r="FP89" s="1231"/>
      <c r="FQ89" s="1231"/>
      <c r="FR89" s="1231"/>
      <c r="FS89" s="1235" t="s">
        <v>129</v>
      </c>
      <c r="FT89" s="1235"/>
      <c r="FU89" s="1303">
        <f>+AN89+BD89+CD89-DE89-DW89-FF89+EO89</f>
        <v>0</v>
      </c>
      <c r="FV89" s="1303"/>
      <c r="FW89" s="1303"/>
      <c r="FX89" s="1303"/>
      <c r="FY89" s="1303"/>
      <c r="FZ89" s="1303"/>
      <c r="GA89" s="1303"/>
      <c r="GB89" s="1303"/>
      <c r="GC89" s="1303"/>
      <c r="GD89" s="1303"/>
      <c r="GE89" s="1303"/>
      <c r="GF89" s="1303"/>
      <c r="GG89" s="1303"/>
      <c r="GH89" s="1303"/>
      <c r="GI89" s="1303"/>
      <c r="GJ89" s="1303"/>
      <c r="GK89" s="1303"/>
    </row>
    <row r="90" spans="1:193" ht="6.75" customHeight="1">
      <c r="A90" s="316"/>
      <c r="B90" s="1570"/>
      <c r="C90" s="1570"/>
      <c r="D90" s="1570"/>
      <c r="E90" s="1570"/>
      <c r="F90" s="1570"/>
      <c r="G90" s="1570"/>
      <c r="H90" s="1570"/>
      <c r="I90" s="1570"/>
      <c r="J90" s="1570"/>
      <c r="K90" s="1570"/>
      <c r="L90" s="1570"/>
      <c r="M90" s="1570"/>
      <c r="N90" s="1570"/>
      <c r="O90" s="1570"/>
      <c r="P90" s="1570"/>
      <c r="Q90" s="1570"/>
      <c r="R90" s="1570"/>
      <c r="S90" s="1570"/>
      <c r="T90" s="1570"/>
      <c r="U90" s="1570"/>
      <c r="V90" s="1570"/>
      <c r="W90" s="1427"/>
      <c r="X90" s="1382"/>
      <c r="Y90" s="1383"/>
      <c r="Z90" s="1383"/>
      <c r="AA90" s="1383"/>
      <c r="AB90" s="1383"/>
      <c r="AC90" s="1383"/>
      <c r="AD90" s="1383"/>
      <c r="AE90" s="1383"/>
      <c r="AF90" s="1383"/>
      <c r="AG90" s="1383"/>
      <c r="AH90" s="1383"/>
      <c r="AI90" s="1383"/>
      <c r="AJ90" s="1383"/>
      <c r="AK90" s="1383"/>
      <c r="AL90" s="1383"/>
      <c r="AM90" s="1383"/>
      <c r="AN90" s="1207"/>
      <c r="AO90" s="1208"/>
      <c r="AP90" s="1208"/>
      <c r="AQ90" s="1208"/>
      <c r="AR90" s="1208"/>
      <c r="AS90" s="1208"/>
      <c r="AT90" s="1208"/>
      <c r="AU90" s="1208"/>
      <c r="AV90" s="1208"/>
      <c r="AW90" s="1208"/>
      <c r="AX90" s="1208"/>
      <c r="AY90" s="1208"/>
      <c r="AZ90" s="1208"/>
      <c r="BA90" s="1208"/>
      <c r="BB90" s="1208"/>
      <c r="BC90" s="1208"/>
      <c r="BD90" s="1220"/>
      <c r="BE90" s="1208"/>
      <c r="BF90" s="1208"/>
      <c r="BG90" s="1208"/>
      <c r="BH90" s="1208"/>
      <c r="BI90" s="1208"/>
      <c r="BJ90" s="1208"/>
      <c r="BK90" s="1208"/>
      <c r="BL90" s="1208"/>
      <c r="BM90" s="1208"/>
      <c r="BN90" s="1208"/>
      <c r="BO90" s="1208"/>
      <c r="BP90" s="1208"/>
      <c r="BQ90" s="1208"/>
      <c r="BR90" s="1208"/>
      <c r="BS90" s="1208"/>
      <c r="BT90" s="1208"/>
      <c r="BU90" s="1208"/>
      <c r="BV90" s="1208"/>
      <c r="BW90" s="1208"/>
      <c r="BX90" s="1208"/>
      <c r="BY90" s="1208"/>
      <c r="BZ90" s="1208"/>
      <c r="CA90" s="1208"/>
      <c r="CB90" s="1208"/>
      <c r="CC90" s="1221"/>
      <c r="CD90" s="1220"/>
      <c r="CE90" s="1208"/>
      <c r="CF90" s="1208"/>
      <c r="CG90" s="1208"/>
      <c r="CH90" s="1208"/>
      <c r="CI90" s="1208"/>
      <c r="CJ90" s="1208"/>
      <c r="CK90" s="1208"/>
      <c r="CL90" s="1208"/>
      <c r="CM90" s="1208"/>
      <c r="CN90" s="1208"/>
      <c r="CO90" s="1208"/>
      <c r="CP90" s="1208"/>
      <c r="CQ90" s="1208"/>
      <c r="CR90" s="1208"/>
      <c r="CS90" s="1208"/>
      <c r="CT90" s="1208"/>
      <c r="CU90" s="1208"/>
      <c r="CV90" s="1208"/>
      <c r="CW90" s="1208"/>
      <c r="CX90" s="1208"/>
      <c r="CY90" s="1208"/>
      <c r="CZ90" s="1208"/>
      <c r="DA90" s="1208"/>
      <c r="DB90" s="1221"/>
      <c r="DC90" s="1211"/>
      <c r="DD90" s="1212"/>
      <c r="DE90" s="1213"/>
      <c r="DF90" s="1213"/>
      <c r="DG90" s="1213"/>
      <c r="DH90" s="1213"/>
      <c r="DI90" s="1213"/>
      <c r="DJ90" s="1213"/>
      <c r="DK90" s="1213"/>
      <c r="DL90" s="1213"/>
      <c r="DM90" s="1213"/>
      <c r="DN90" s="1213"/>
      <c r="DO90" s="1213"/>
      <c r="DP90" s="1213"/>
      <c r="DQ90" s="1213"/>
      <c r="DR90" s="1213"/>
      <c r="DS90" s="1216"/>
      <c r="DT90" s="1217"/>
      <c r="DU90" s="1211"/>
      <c r="DV90" s="1212"/>
      <c r="DW90" s="1213"/>
      <c r="DX90" s="1213"/>
      <c r="DY90" s="1213"/>
      <c r="DZ90" s="1213"/>
      <c r="EA90" s="1213"/>
      <c r="EB90" s="1213"/>
      <c r="EC90" s="1213"/>
      <c r="ED90" s="1213"/>
      <c r="EE90" s="1213"/>
      <c r="EF90" s="1213"/>
      <c r="EG90" s="1213"/>
      <c r="EH90" s="1213"/>
      <c r="EI90" s="1213"/>
      <c r="EJ90" s="1213"/>
      <c r="EK90" s="1216"/>
      <c r="EL90" s="1217"/>
      <c r="EM90" s="1211"/>
      <c r="EN90" s="1212"/>
      <c r="EO90" s="1213"/>
      <c r="EP90" s="1213"/>
      <c r="EQ90" s="1213"/>
      <c r="ER90" s="1213"/>
      <c r="ES90" s="1213"/>
      <c r="ET90" s="1213"/>
      <c r="EU90" s="1213"/>
      <c r="EV90" s="1213"/>
      <c r="EW90" s="1213"/>
      <c r="EX90" s="1213"/>
      <c r="EY90" s="1213"/>
      <c r="EZ90" s="1213"/>
      <c r="FA90" s="1213"/>
      <c r="FB90" s="1216"/>
      <c r="FC90" s="1217"/>
      <c r="FD90" s="1212"/>
      <c r="FE90" s="1212"/>
      <c r="FF90" s="1213"/>
      <c r="FG90" s="1213"/>
      <c r="FH90" s="1213"/>
      <c r="FI90" s="1213"/>
      <c r="FJ90" s="1213"/>
      <c r="FK90" s="1213"/>
      <c r="FL90" s="1213"/>
      <c r="FM90" s="1213"/>
      <c r="FN90" s="1213"/>
      <c r="FO90" s="1213"/>
      <c r="FP90" s="1213"/>
      <c r="FQ90" s="1213"/>
      <c r="FR90" s="1213"/>
      <c r="FS90" s="1216"/>
      <c r="FT90" s="1216"/>
      <c r="FU90" s="1303"/>
      <c r="FV90" s="1303"/>
      <c r="FW90" s="1303"/>
      <c r="FX90" s="1303"/>
      <c r="FY90" s="1303"/>
      <c r="FZ90" s="1303"/>
      <c r="GA90" s="1303"/>
      <c r="GB90" s="1303"/>
      <c r="GC90" s="1303"/>
      <c r="GD90" s="1303"/>
      <c r="GE90" s="1303"/>
      <c r="GF90" s="1303"/>
      <c r="GG90" s="1303"/>
      <c r="GH90" s="1303"/>
      <c r="GI90" s="1303"/>
      <c r="GJ90" s="1303"/>
      <c r="GK90" s="1303"/>
    </row>
    <row r="91" spans="1:193" ht="12" customHeight="1">
      <c r="A91" s="316"/>
      <c r="B91" s="1570"/>
      <c r="C91" s="1570"/>
      <c r="D91" s="1570"/>
      <c r="E91" s="1570"/>
      <c r="F91" s="1570"/>
      <c r="G91" s="1570"/>
      <c r="H91" s="1570"/>
      <c r="I91" s="1570"/>
      <c r="J91" s="1570"/>
      <c r="K91" s="1570"/>
      <c r="L91" s="1570"/>
      <c r="M91" s="1570"/>
      <c r="N91" s="1570"/>
      <c r="O91" s="1570"/>
      <c r="P91" s="1570"/>
      <c r="Q91" s="1570"/>
      <c r="R91" s="1570"/>
      <c r="S91" s="1570"/>
      <c r="T91" s="1570"/>
      <c r="U91" s="1570"/>
      <c r="V91" s="1570"/>
      <c r="W91" s="1426">
        <v>5573</v>
      </c>
      <c r="X91" s="332"/>
      <c r="Y91" s="320"/>
      <c r="Z91" s="320"/>
      <c r="AA91" s="320"/>
      <c r="AB91" s="320"/>
      <c r="AC91" s="356" t="s">
        <v>305</v>
      </c>
      <c r="AD91" s="320"/>
      <c r="AE91" s="1228" t="s">
        <v>296</v>
      </c>
      <c r="AF91" s="1228"/>
      <c r="AG91" s="1228"/>
      <c r="AH91" s="321" t="s">
        <v>485</v>
      </c>
      <c r="AI91" s="321"/>
      <c r="AJ91" s="321"/>
      <c r="AK91" s="321"/>
      <c r="AL91" s="321"/>
      <c r="AM91" s="321"/>
      <c r="AN91" s="1230">
        <v>0</v>
      </c>
      <c r="AO91" s="1231"/>
      <c r="AP91" s="1231"/>
      <c r="AQ91" s="1231"/>
      <c r="AR91" s="1231"/>
      <c r="AS91" s="1231"/>
      <c r="AT91" s="1231"/>
      <c r="AU91" s="1231"/>
      <c r="AV91" s="1231"/>
      <c r="AW91" s="1231"/>
      <c r="AX91" s="1231"/>
      <c r="AY91" s="1231"/>
      <c r="AZ91" s="1231"/>
      <c r="BA91" s="1231"/>
      <c r="BB91" s="1231"/>
      <c r="BC91" s="1231"/>
      <c r="BD91" s="1237"/>
      <c r="BE91" s="1231"/>
      <c r="BF91" s="1231"/>
      <c r="BG91" s="1231"/>
      <c r="BH91" s="1231"/>
      <c r="BI91" s="1231"/>
      <c r="BJ91" s="1231"/>
      <c r="BK91" s="1231"/>
      <c r="BL91" s="1231"/>
      <c r="BM91" s="1231"/>
      <c r="BN91" s="1231"/>
      <c r="BO91" s="1231"/>
      <c r="BP91" s="1231"/>
      <c r="BQ91" s="1231"/>
      <c r="BR91" s="1231"/>
      <c r="BS91" s="1231"/>
      <c r="BT91" s="1231"/>
      <c r="BU91" s="1231"/>
      <c r="BV91" s="1231"/>
      <c r="BW91" s="1231"/>
      <c r="BX91" s="1231"/>
      <c r="BY91" s="1231"/>
      <c r="BZ91" s="1231"/>
      <c r="CA91" s="1231"/>
      <c r="CB91" s="1231"/>
      <c r="CC91" s="1232"/>
      <c r="CD91" s="1237"/>
      <c r="CE91" s="1231"/>
      <c r="CF91" s="1231"/>
      <c r="CG91" s="1231"/>
      <c r="CH91" s="1231"/>
      <c r="CI91" s="1231"/>
      <c r="CJ91" s="1231"/>
      <c r="CK91" s="1231"/>
      <c r="CL91" s="1231"/>
      <c r="CM91" s="1231"/>
      <c r="CN91" s="1231"/>
      <c r="CO91" s="1231"/>
      <c r="CP91" s="1231"/>
      <c r="CQ91" s="1231"/>
      <c r="CR91" s="1231"/>
      <c r="CS91" s="1231"/>
      <c r="CT91" s="1231"/>
      <c r="CU91" s="1231"/>
      <c r="CV91" s="1231"/>
      <c r="CW91" s="1231"/>
      <c r="CX91" s="1231"/>
      <c r="CY91" s="1231"/>
      <c r="CZ91" s="1231"/>
      <c r="DA91" s="1231"/>
      <c r="DB91" s="1232"/>
      <c r="DC91" s="1233" t="s">
        <v>128</v>
      </c>
      <c r="DD91" s="1234"/>
      <c r="DE91" s="1231"/>
      <c r="DF91" s="1231"/>
      <c r="DG91" s="1231"/>
      <c r="DH91" s="1231"/>
      <c r="DI91" s="1231"/>
      <c r="DJ91" s="1231"/>
      <c r="DK91" s="1231"/>
      <c r="DL91" s="1231"/>
      <c r="DM91" s="1231"/>
      <c r="DN91" s="1231"/>
      <c r="DO91" s="1231"/>
      <c r="DP91" s="1231"/>
      <c r="DQ91" s="1231"/>
      <c r="DR91" s="1231"/>
      <c r="DS91" s="1235" t="s">
        <v>129</v>
      </c>
      <c r="DT91" s="1236"/>
      <c r="DU91" s="1233" t="s">
        <v>128</v>
      </c>
      <c r="DV91" s="1234"/>
      <c r="DW91" s="1231"/>
      <c r="DX91" s="1231"/>
      <c r="DY91" s="1231"/>
      <c r="DZ91" s="1231"/>
      <c r="EA91" s="1231"/>
      <c r="EB91" s="1231"/>
      <c r="EC91" s="1231"/>
      <c r="ED91" s="1231"/>
      <c r="EE91" s="1231"/>
      <c r="EF91" s="1231"/>
      <c r="EG91" s="1231"/>
      <c r="EH91" s="1231"/>
      <c r="EI91" s="1231"/>
      <c r="EJ91" s="1231"/>
      <c r="EK91" s="1235" t="s">
        <v>129</v>
      </c>
      <c r="EL91" s="1236"/>
      <c r="EM91" s="1233"/>
      <c r="EN91" s="1234"/>
      <c r="EO91" s="1231"/>
      <c r="EP91" s="1231"/>
      <c r="EQ91" s="1231"/>
      <c r="ER91" s="1231"/>
      <c r="ES91" s="1231"/>
      <c r="ET91" s="1231"/>
      <c r="EU91" s="1231"/>
      <c r="EV91" s="1231"/>
      <c r="EW91" s="1231"/>
      <c r="EX91" s="1231"/>
      <c r="EY91" s="1231"/>
      <c r="EZ91" s="1231"/>
      <c r="FA91" s="1231"/>
      <c r="FB91" s="1235"/>
      <c r="FC91" s="1236"/>
      <c r="FD91" s="1234" t="s">
        <v>128</v>
      </c>
      <c r="FE91" s="1234"/>
      <c r="FF91" s="1231"/>
      <c r="FG91" s="1231"/>
      <c r="FH91" s="1231"/>
      <c r="FI91" s="1231"/>
      <c r="FJ91" s="1231"/>
      <c r="FK91" s="1231"/>
      <c r="FL91" s="1231"/>
      <c r="FM91" s="1231"/>
      <c r="FN91" s="1231"/>
      <c r="FO91" s="1231"/>
      <c r="FP91" s="1231"/>
      <c r="FQ91" s="1231"/>
      <c r="FR91" s="1231"/>
      <c r="FS91" s="1235" t="s">
        <v>129</v>
      </c>
      <c r="FT91" s="1235"/>
      <c r="FU91" s="1303">
        <f>+AN91+BD91+CD91-DE91-DW91-FF91+EO91</f>
        <v>0</v>
      </c>
      <c r="FV91" s="1303"/>
      <c r="FW91" s="1303"/>
      <c r="FX91" s="1303"/>
      <c r="FY91" s="1303"/>
      <c r="FZ91" s="1303"/>
      <c r="GA91" s="1303"/>
      <c r="GB91" s="1303"/>
      <c r="GC91" s="1303"/>
      <c r="GD91" s="1303"/>
      <c r="GE91" s="1303"/>
      <c r="GF91" s="1303"/>
      <c r="GG91" s="1303"/>
      <c r="GH91" s="1303"/>
      <c r="GI91" s="1303"/>
      <c r="GJ91" s="1303"/>
      <c r="GK91" s="1303"/>
    </row>
    <row r="92" spans="1:193" ht="6.75" customHeight="1">
      <c r="A92" s="336"/>
      <c r="B92" s="1574"/>
      <c r="C92" s="1574"/>
      <c r="D92" s="1574"/>
      <c r="E92" s="1574"/>
      <c r="F92" s="1574"/>
      <c r="G92" s="1574"/>
      <c r="H92" s="1574"/>
      <c r="I92" s="1574"/>
      <c r="J92" s="1574"/>
      <c r="K92" s="1574"/>
      <c r="L92" s="1574"/>
      <c r="M92" s="1574"/>
      <c r="N92" s="1574"/>
      <c r="O92" s="1574"/>
      <c r="P92" s="1574"/>
      <c r="Q92" s="1574"/>
      <c r="R92" s="1574"/>
      <c r="S92" s="1574"/>
      <c r="T92" s="1574"/>
      <c r="U92" s="1574"/>
      <c r="V92" s="1574"/>
      <c r="W92" s="1427"/>
      <c r="X92" s="1295"/>
      <c r="Y92" s="1293"/>
      <c r="Z92" s="1293"/>
      <c r="AA92" s="1293"/>
      <c r="AB92" s="1293"/>
      <c r="AC92" s="1293"/>
      <c r="AD92" s="1293"/>
      <c r="AE92" s="1293"/>
      <c r="AF92" s="1293"/>
      <c r="AG92" s="1293"/>
      <c r="AH92" s="1293"/>
      <c r="AI92" s="1293"/>
      <c r="AJ92" s="1293"/>
      <c r="AK92" s="1293"/>
      <c r="AL92" s="1293"/>
      <c r="AM92" s="1293"/>
      <c r="AN92" s="1207"/>
      <c r="AO92" s="1208"/>
      <c r="AP92" s="1208"/>
      <c r="AQ92" s="1208"/>
      <c r="AR92" s="1208"/>
      <c r="AS92" s="1208"/>
      <c r="AT92" s="1208"/>
      <c r="AU92" s="1208"/>
      <c r="AV92" s="1208"/>
      <c r="AW92" s="1208"/>
      <c r="AX92" s="1208"/>
      <c r="AY92" s="1208"/>
      <c r="AZ92" s="1208"/>
      <c r="BA92" s="1208"/>
      <c r="BB92" s="1208"/>
      <c r="BC92" s="1208"/>
      <c r="BD92" s="1220"/>
      <c r="BE92" s="1208"/>
      <c r="BF92" s="1208"/>
      <c r="BG92" s="1208"/>
      <c r="BH92" s="1208"/>
      <c r="BI92" s="1208"/>
      <c r="BJ92" s="1208"/>
      <c r="BK92" s="1208"/>
      <c r="BL92" s="1208"/>
      <c r="BM92" s="1208"/>
      <c r="BN92" s="1208"/>
      <c r="BO92" s="1208"/>
      <c r="BP92" s="1208"/>
      <c r="BQ92" s="1208"/>
      <c r="BR92" s="1208"/>
      <c r="BS92" s="1208"/>
      <c r="BT92" s="1208"/>
      <c r="BU92" s="1208"/>
      <c r="BV92" s="1208"/>
      <c r="BW92" s="1208"/>
      <c r="BX92" s="1208"/>
      <c r="BY92" s="1208"/>
      <c r="BZ92" s="1208"/>
      <c r="CA92" s="1208"/>
      <c r="CB92" s="1208"/>
      <c r="CC92" s="1221"/>
      <c r="CD92" s="1220"/>
      <c r="CE92" s="1208"/>
      <c r="CF92" s="1208"/>
      <c r="CG92" s="1208"/>
      <c r="CH92" s="1208"/>
      <c r="CI92" s="1208"/>
      <c r="CJ92" s="1208"/>
      <c r="CK92" s="1208"/>
      <c r="CL92" s="1208"/>
      <c r="CM92" s="1208"/>
      <c r="CN92" s="1208"/>
      <c r="CO92" s="1208"/>
      <c r="CP92" s="1208"/>
      <c r="CQ92" s="1208"/>
      <c r="CR92" s="1208"/>
      <c r="CS92" s="1208"/>
      <c r="CT92" s="1208"/>
      <c r="CU92" s="1208"/>
      <c r="CV92" s="1208"/>
      <c r="CW92" s="1208"/>
      <c r="CX92" s="1208"/>
      <c r="CY92" s="1208"/>
      <c r="CZ92" s="1208"/>
      <c r="DA92" s="1208"/>
      <c r="DB92" s="1221"/>
      <c r="DC92" s="1253"/>
      <c r="DD92" s="1254"/>
      <c r="DE92" s="1208"/>
      <c r="DF92" s="1208"/>
      <c r="DG92" s="1208"/>
      <c r="DH92" s="1208"/>
      <c r="DI92" s="1208"/>
      <c r="DJ92" s="1208"/>
      <c r="DK92" s="1208"/>
      <c r="DL92" s="1208"/>
      <c r="DM92" s="1208"/>
      <c r="DN92" s="1208"/>
      <c r="DO92" s="1208"/>
      <c r="DP92" s="1208"/>
      <c r="DQ92" s="1208"/>
      <c r="DR92" s="1208"/>
      <c r="DS92" s="1255"/>
      <c r="DT92" s="1256"/>
      <c r="DU92" s="1253"/>
      <c r="DV92" s="1254"/>
      <c r="DW92" s="1208"/>
      <c r="DX92" s="1208"/>
      <c r="DY92" s="1208"/>
      <c r="DZ92" s="1208"/>
      <c r="EA92" s="1208"/>
      <c r="EB92" s="1208"/>
      <c r="EC92" s="1208"/>
      <c r="ED92" s="1208"/>
      <c r="EE92" s="1208"/>
      <c r="EF92" s="1208"/>
      <c r="EG92" s="1208"/>
      <c r="EH92" s="1208"/>
      <c r="EI92" s="1208"/>
      <c r="EJ92" s="1208"/>
      <c r="EK92" s="1255"/>
      <c r="EL92" s="1256"/>
      <c r="EM92" s="1253"/>
      <c r="EN92" s="1254"/>
      <c r="EO92" s="1208"/>
      <c r="EP92" s="1208"/>
      <c r="EQ92" s="1208"/>
      <c r="ER92" s="1208"/>
      <c r="ES92" s="1208"/>
      <c r="ET92" s="1208"/>
      <c r="EU92" s="1208"/>
      <c r="EV92" s="1208"/>
      <c r="EW92" s="1208"/>
      <c r="EX92" s="1208"/>
      <c r="EY92" s="1208"/>
      <c r="EZ92" s="1208"/>
      <c r="FA92" s="1208"/>
      <c r="FB92" s="1255"/>
      <c r="FC92" s="1256"/>
      <c r="FD92" s="1254"/>
      <c r="FE92" s="1254"/>
      <c r="FF92" s="1208"/>
      <c r="FG92" s="1208"/>
      <c r="FH92" s="1208"/>
      <c r="FI92" s="1208"/>
      <c r="FJ92" s="1208"/>
      <c r="FK92" s="1208"/>
      <c r="FL92" s="1208"/>
      <c r="FM92" s="1208"/>
      <c r="FN92" s="1208"/>
      <c r="FO92" s="1208"/>
      <c r="FP92" s="1208"/>
      <c r="FQ92" s="1208"/>
      <c r="FR92" s="1208"/>
      <c r="FS92" s="1255"/>
      <c r="FT92" s="1255"/>
      <c r="FU92" s="1303"/>
      <c r="FV92" s="1303"/>
      <c r="FW92" s="1303"/>
      <c r="FX92" s="1303"/>
      <c r="FY92" s="1303"/>
      <c r="FZ92" s="1303"/>
      <c r="GA92" s="1303"/>
      <c r="GB92" s="1303"/>
      <c r="GC92" s="1303"/>
      <c r="GD92" s="1303"/>
      <c r="GE92" s="1303"/>
      <c r="GF92" s="1303"/>
      <c r="GG92" s="1303"/>
      <c r="GH92" s="1303"/>
      <c r="GI92" s="1303"/>
      <c r="GJ92" s="1303"/>
      <c r="GK92" s="1303"/>
    </row>
    <row r="93" spans="1:193" ht="12" customHeight="1">
      <c r="A93" s="311"/>
      <c r="B93" s="1569" t="s">
        <v>639</v>
      </c>
      <c r="C93" s="1569"/>
      <c r="D93" s="1569"/>
      <c r="E93" s="1569"/>
      <c r="F93" s="1569"/>
      <c r="G93" s="1569"/>
      <c r="H93" s="1569"/>
      <c r="I93" s="1569"/>
      <c r="J93" s="1569"/>
      <c r="K93" s="1569"/>
      <c r="L93" s="1569"/>
      <c r="M93" s="1569"/>
      <c r="N93" s="1569"/>
      <c r="O93" s="1569"/>
      <c r="P93" s="1569"/>
      <c r="Q93" s="1569"/>
      <c r="R93" s="1569"/>
      <c r="S93" s="1569"/>
      <c r="T93" s="1569"/>
      <c r="U93" s="1569"/>
      <c r="V93" s="1569"/>
      <c r="W93" s="1426">
        <v>5554</v>
      </c>
      <c r="X93" s="332"/>
      <c r="Y93" s="320"/>
      <c r="Z93" s="320"/>
      <c r="AA93" s="320"/>
      <c r="AB93" s="320"/>
      <c r="AC93" s="356" t="s">
        <v>305</v>
      </c>
      <c r="AD93" s="320"/>
      <c r="AE93" s="1228" t="s">
        <v>219</v>
      </c>
      <c r="AF93" s="1228"/>
      <c r="AG93" s="1228"/>
      <c r="AH93" s="321" t="s">
        <v>484</v>
      </c>
      <c r="AI93" s="321"/>
      <c r="AJ93" s="321"/>
      <c r="AK93" s="321"/>
      <c r="AL93" s="321"/>
      <c r="AM93" s="321"/>
      <c r="AN93" s="1230"/>
      <c r="AO93" s="1231"/>
      <c r="AP93" s="1231"/>
      <c r="AQ93" s="1231"/>
      <c r="AR93" s="1231"/>
      <c r="AS93" s="1231"/>
      <c r="AT93" s="1231"/>
      <c r="AU93" s="1231"/>
      <c r="AV93" s="1231"/>
      <c r="AW93" s="1231"/>
      <c r="AX93" s="1231"/>
      <c r="AY93" s="1231"/>
      <c r="AZ93" s="1231"/>
      <c r="BA93" s="1231"/>
      <c r="BB93" s="1231"/>
      <c r="BC93" s="1231"/>
      <c r="BD93" s="1237"/>
      <c r="BE93" s="1231"/>
      <c r="BF93" s="1231"/>
      <c r="BG93" s="1231"/>
      <c r="BH93" s="1231"/>
      <c r="BI93" s="1231"/>
      <c r="BJ93" s="1231"/>
      <c r="BK93" s="1231"/>
      <c r="BL93" s="1231"/>
      <c r="BM93" s="1231"/>
      <c r="BN93" s="1231"/>
      <c r="BO93" s="1231"/>
      <c r="BP93" s="1231"/>
      <c r="BQ93" s="1231"/>
      <c r="BR93" s="1231"/>
      <c r="BS93" s="1231"/>
      <c r="BT93" s="1231"/>
      <c r="BU93" s="1231"/>
      <c r="BV93" s="1231"/>
      <c r="BW93" s="1231"/>
      <c r="BX93" s="1231"/>
      <c r="BY93" s="1231"/>
      <c r="BZ93" s="1231"/>
      <c r="CA93" s="1231"/>
      <c r="CB93" s="1231"/>
      <c r="CC93" s="1232"/>
      <c r="CD93" s="1237"/>
      <c r="CE93" s="1231"/>
      <c r="CF93" s="1231"/>
      <c r="CG93" s="1231"/>
      <c r="CH93" s="1231"/>
      <c r="CI93" s="1231"/>
      <c r="CJ93" s="1231"/>
      <c r="CK93" s="1231"/>
      <c r="CL93" s="1231"/>
      <c r="CM93" s="1231"/>
      <c r="CN93" s="1231"/>
      <c r="CO93" s="1231"/>
      <c r="CP93" s="1231"/>
      <c r="CQ93" s="1231"/>
      <c r="CR93" s="1231"/>
      <c r="CS93" s="1231"/>
      <c r="CT93" s="1231"/>
      <c r="CU93" s="1231"/>
      <c r="CV93" s="1231"/>
      <c r="CW93" s="1231"/>
      <c r="CX93" s="1231"/>
      <c r="CY93" s="1231"/>
      <c r="CZ93" s="1231"/>
      <c r="DA93" s="1231"/>
      <c r="DB93" s="1232"/>
      <c r="DC93" s="1233" t="s">
        <v>128</v>
      </c>
      <c r="DD93" s="1234"/>
      <c r="DE93" s="1231"/>
      <c r="DF93" s="1231"/>
      <c r="DG93" s="1231"/>
      <c r="DH93" s="1231"/>
      <c r="DI93" s="1231"/>
      <c r="DJ93" s="1231"/>
      <c r="DK93" s="1231"/>
      <c r="DL93" s="1231"/>
      <c r="DM93" s="1231"/>
      <c r="DN93" s="1231"/>
      <c r="DO93" s="1231"/>
      <c r="DP93" s="1231"/>
      <c r="DQ93" s="1231"/>
      <c r="DR93" s="1231"/>
      <c r="DS93" s="1235" t="s">
        <v>129</v>
      </c>
      <c r="DT93" s="1236"/>
      <c r="DU93" s="1233" t="s">
        <v>128</v>
      </c>
      <c r="DV93" s="1234"/>
      <c r="DW93" s="1231"/>
      <c r="DX93" s="1231"/>
      <c r="DY93" s="1231"/>
      <c r="DZ93" s="1231"/>
      <c r="EA93" s="1231"/>
      <c r="EB93" s="1231"/>
      <c r="EC93" s="1231"/>
      <c r="ED93" s="1231"/>
      <c r="EE93" s="1231"/>
      <c r="EF93" s="1231"/>
      <c r="EG93" s="1231"/>
      <c r="EH93" s="1231"/>
      <c r="EI93" s="1231"/>
      <c r="EJ93" s="1231"/>
      <c r="EK93" s="1235" t="s">
        <v>129</v>
      </c>
      <c r="EL93" s="1236"/>
      <c r="EM93" s="1233"/>
      <c r="EN93" s="1234"/>
      <c r="EO93" s="1231"/>
      <c r="EP93" s="1231"/>
      <c r="EQ93" s="1231"/>
      <c r="ER93" s="1231"/>
      <c r="ES93" s="1231"/>
      <c r="ET93" s="1231"/>
      <c r="EU93" s="1231"/>
      <c r="EV93" s="1231"/>
      <c r="EW93" s="1231"/>
      <c r="EX93" s="1231"/>
      <c r="EY93" s="1231"/>
      <c r="EZ93" s="1231"/>
      <c r="FA93" s="1231"/>
      <c r="FB93" s="1235"/>
      <c r="FC93" s="1236"/>
      <c r="FD93" s="1234" t="s">
        <v>128</v>
      </c>
      <c r="FE93" s="1234"/>
      <c r="FF93" s="1231"/>
      <c r="FG93" s="1231"/>
      <c r="FH93" s="1231"/>
      <c r="FI93" s="1231"/>
      <c r="FJ93" s="1231"/>
      <c r="FK93" s="1231"/>
      <c r="FL93" s="1231"/>
      <c r="FM93" s="1231"/>
      <c r="FN93" s="1231"/>
      <c r="FO93" s="1231"/>
      <c r="FP93" s="1231"/>
      <c r="FQ93" s="1231"/>
      <c r="FR93" s="1231"/>
      <c r="FS93" s="1235" t="s">
        <v>129</v>
      </c>
      <c r="FT93" s="1235"/>
      <c r="FU93" s="1303">
        <f>+AN93+BD93+CD93-DE93-DW93-FF93+EO93</f>
        <v>0</v>
      </c>
      <c r="FV93" s="1303"/>
      <c r="FW93" s="1303"/>
      <c r="FX93" s="1303"/>
      <c r="FY93" s="1303"/>
      <c r="FZ93" s="1303"/>
      <c r="GA93" s="1303"/>
      <c r="GB93" s="1303"/>
      <c r="GC93" s="1303"/>
      <c r="GD93" s="1303"/>
      <c r="GE93" s="1303"/>
      <c r="GF93" s="1303"/>
      <c r="GG93" s="1303"/>
      <c r="GH93" s="1303"/>
      <c r="GI93" s="1303"/>
      <c r="GJ93" s="1303"/>
      <c r="GK93" s="1303"/>
    </row>
    <row r="94" spans="1:193" ht="6.75" customHeight="1">
      <c r="A94" s="316"/>
      <c r="B94" s="1570"/>
      <c r="C94" s="1570"/>
      <c r="D94" s="1570"/>
      <c r="E94" s="1570"/>
      <c r="F94" s="1570"/>
      <c r="G94" s="1570"/>
      <c r="H94" s="1570"/>
      <c r="I94" s="1570"/>
      <c r="J94" s="1570"/>
      <c r="K94" s="1570"/>
      <c r="L94" s="1570"/>
      <c r="M94" s="1570"/>
      <c r="N94" s="1570"/>
      <c r="O94" s="1570"/>
      <c r="P94" s="1570"/>
      <c r="Q94" s="1570"/>
      <c r="R94" s="1570"/>
      <c r="S94" s="1570"/>
      <c r="T94" s="1570"/>
      <c r="U94" s="1570"/>
      <c r="V94" s="1570"/>
      <c r="W94" s="1427"/>
      <c r="X94" s="1382"/>
      <c r="Y94" s="1383"/>
      <c r="Z94" s="1383"/>
      <c r="AA94" s="1383"/>
      <c r="AB94" s="1383"/>
      <c r="AC94" s="1383"/>
      <c r="AD94" s="1383"/>
      <c r="AE94" s="1383"/>
      <c r="AF94" s="1383"/>
      <c r="AG94" s="1383"/>
      <c r="AH94" s="1383"/>
      <c r="AI94" s="1383"/>
      <c r="AJ94" s="1383"/>
      <c r="AK94" s="1383"/>
      <c r="AL94" s="1383"/>
      <c r="AM94" s="1383"/>
      <c r="AN94" s="1207"/>
      <c r="AO94" s="1208"/>
      <c r="AP94" s="1208"/>
      <c r="AQ94" s="1208"/>
      <c r="AR94" s="1208"/>
      <c r="AS94" s="1208"/>
      <c r="AT94" s="1208"/>
      <c r="AU94" s="1208"/>
      <c r="AV94" s="1208"/>
      <c r="AW94" s="1208"/>
      <c r="AX94" s="1208"/>
      <c r="AY94" s="1208"/>
      <c r="AZ94" s="1208"/>
      <c r="BA94" s="1208"/>
      <c r="BB94" s="1208"/>
      <c r="BC94" s="1208"/>
      <c r="BD94" s="1220"/>
      <c r="BE94" s="1208"/>
      <c r="BF94" s="1208"/>
      <c r="BG94" s="1208"/>
      <c r="BH94" s="1208"/>
      <c r="BI94" s="1208"/>
      <c r="BJ94" s="1208"/>
      <c r="BK94" s="1208"/>
      <c r="BL94" s="1208"/>
      <c r="BM94" s="1208"/>
      <c r="BN94" s="1208"/>
      <c r="BO94" s="1208"/>
      <c r="BP94" s="1208"/>
      <c r="BQ94" s="1208"/>
      <c r="BR94" s="1208"/>
      <c r="BS94" s="1208"/>
      <c r="BT94" s="1208"/>
      <c r="BU94" s="1208"/>
      <c r="BV94" s="1208"/>
      <c r="BW94" s="1208"/>
      <c r="BX94" s="1208"/>
      <c r="BY94" s="1208"/>
      <c r="BZ94" s="1208"/>
      <c r="CA94" s="1208"/>
      <c r="CB94" s="1208"/>
      <c r="CC94" s="1221"/>
      <c r="CD94" s="1220"/>
      <c r="CE94" s="1208"/>
      <c r="CF94" s="1208"/>
      <c r="CG94" s="1208"/>
      <c r="CH94" s="1208"/>
      <c r="CI94" s="1208"/>
      <c r="CJ94" s="1208"/>
      <c r="CK94" s="1208"/>
      <c r="CL94" s="1208"/>
      <c r="CM94" s="1208"/>
      <c r="CN94" s="1208"/>
      <c r="CO94" s="1208"/>
      <c r="CP94" s="1208"/>
      <c r="CQ94" s="1208"/>
      <c r="CR94" s="1208"/>
      <c r="CS94" s="1208"/>
      <c r="CT94" s="1208"/>
      <c r="CU94" s="1208"/>
      <c r="CV94" s="1208"/>
      <c r="CW94" s="1208"/>
      <c r="CX94" s="1208"/>
      <c r="CY94" s="1208"/>
      <c r="CZ94" s="1208"/>
      <c r="DA94" s="1208"/>
      <c r="DB94" s="1221"/>
      <c r="DC94" s="1211"/>
      <c r="DD94" s="1212"/>
      <c r="DE94" s="1213"/>
      <c r="DF94" s="1213"/>
      <c r="DG94" s="1213"/>
      <c r="DH94" s="1213"/>
      <c r="DI94" s="1213"/>
      <c r="DJ94" s="1213"/>
      <c r="DK94" s="1213"/>
      <c r="DL94" s="1213"/>
      <c r="DM94" s="1213"/>
      <c r="DN94" s="1213"/>
      <c r="DO94" s="1213"/>
      <c r="DP94" s="1213"/>
      <c r="DQ94" s="1213"/>
      <c r="DR94" s="1213"/>
      <c r="DS94" s="1216"/>
      <c r="DT94" s="1217"/>
      <c r="DU94" s="1211"/>
      <c r="DV94" s="1212"/>
      <c r="DW94" s="1213"/>
      <c r="DX94" s="1213"/>
      <c r="DY94" s="1213"/>
      <c r="DZ94" s="1213"/>
      <c r="EA94" s="1213"/>
      <c r="EB94" s="1213"/>
      <c r="EC94" s="1213"/>
      <c r="ED94" s="1213"/>
      <c r="EE94" s="1213"/>
      <c r="EF94" s="1213"/>
      <c r="EG94" s="1213"/>
      <c r="EH94" s="1213"/>
      <c r="EI94" s="1213"/>
      <c r="EJ94" s="1213"/>
      <c r="EK94" s="1216"/>
      <c r="EL94" s="1217"/>
      <c r="EM94" s="1211"/>
      <c r="EN94" s="1212"/>
      <c r="EO94" s="1213"/>
      <c r="EP94" s="1213"/>
      <c r="EQ94" s="1213"/>
      <c r="ER94" s="1213"/>
      <c r="ES94" s="1213"/>
      <c r="ET94" s="1213"/>
      <c r="EU94" s="1213"/>
      <c r="EV94" s="1213"/>
      <c r="EW94" s="1213"/>
      <c r="EX94" s="1213"/>
      <c r="EY94" s="1213"/>
      <c r="EZ94" s="1213"/>
      <c r="FA94" s="1213"/>
      <c r="FB94" s="1216"/>
      <c r="FC94" s="1217"/>
      <c r="FD94" s="1212"/>
      <c r="FE94" s="1212"/>
      <c r="FF94" s="1213"/>
      <c r="FG94" s="1213"/>
      <c r="FH94" s="1213"/>
      <c r="FI94" s="1213"/>
      <c r="FJ94" s="1213"/>
      <c r="FK94" s="1213"/>
      <c r="FL94" s="1213"/>
      <c r="FM94" s="1213"/>
      <c r="FN94" s="1213"/>
      <c r="FO94" s="1213"/>
      <c r="FP94" s="1213"/>
      <c r="FQ94" s="1213"/>
      <c r="FR94" s="1213"/>
      <c r="FS94" s="1216"/>
      <c r="FT94" s="1216"/>
      <c r="FU94" s="1303"/>
      <c r="FV94" s="1303"/>
      <c r="FW94" s="1303"/>
      <c r="FX94" s="1303"/>
      <c r="FY94" s="1303"/>
      <c r="FZ94" s="1303"/>
      <c r="GA94" s="1303"/>
      <c r="GB94" s="1303"/>
      <c r="GC94" s="1303"/>
      <c r="GD94" s="1303"/>
      <c r="GE94" s="1303"/>
      <c r="GF94" s="1303"/>
      <c r="GG94" s="1303"/>
      <c r="GH94" s="1303"/>
      <c r="GI94" s="1303"/>
      <c r="GJ94" s="1303"/>
      <c r="GK94" s="1303"/>
    </row>
    <row r="95" spans="1:193" ht="12" customHeight="1">
      <c r="A95" s="316"/>
      <c r="B95" s="1570"/>
      <c r="C95" s="1570"/>
      <c r="D95" s="1570"/>
      <c r="E95" s="1570"/>
      <c r="F95" s="1570"/>
      <c r="G95" s="1570"/>
      <c r="H95" s="1570"/>
      <c r="I95" s="1570"/>
      <c r="J95" s="1570"/>
      <c r="K95" s="1570"/>
      <c r="L95" s="1570"/>
      <c r="M95" s="1570"/>
      <c r="N95" s="1570"/>
      <c r="O95" s="1570"/>
      <c r="P95" s="1570"/>
      <c r="Q95" s="1570"/>
      <c r="R95" s="1570"/>
      <c r="S95" s="1570"/>
      <c r="T95" s="1570"/>
      <c r="U95" s="1570"/>
      <c r="V95" s="1570"/>
      <c r="W95" s="1426">
        <v>5574</v>
      </c>
      <c r="X95" s="332"/>
      <c r="Y95" s="320"/>
      <c r="Z95" s="320"/>
      <c r="AA95" s="320"/>
      <c r="AB95" s="320"/>
      <c r="AC95" s="356" t="s">
        <v>305</v>
      </c>
      <c r="AD95" s="320"/>
      <c r="AE95" s="1228" t="s">
        <v>296</v>
      </c>
      <c r="AF95" s="1228"/>
      <c r="AG95" s="1228"/>
      <c r="AH95" s="321" t="s">
        <v>485</v>
      </c>
      <c r="AI95" s="321"/>
      <c r="AJ95" s="321"/>
      <c r="AK95" s="321"/>
      <c r="AL95" s="321"/>
      <c r="AM95" s="321"/>
      <c r="AN95" s="1230"/>
      <c r="AO95" s="1231"/>
      <c r="AP95" s="1231"/>
      <c r="AQ95" s="1231"/>
      <c r="AR95" s="1231"/>
      <c r="AS95" s="1231"/>
      <c r="AT95" s="1231"/>
      <c r="AU95" s="1231"/>
      <c r="AV95" s="1231"/>
      <c r="AW95" s="1231"/>
      <c r="AX95" s="1231"/>
      <c r="AY95" s="1231"/>
      <c r="AZ95" s="1231"/>
      <c r="BA95" s="1231"/>
      <c r="BB95" s="1231"/>
      <c r="BC95" s="1231"/>
      <c r="BD95" s="1237"/>
      <c r="BE95" s="1231"/>
      <c r="BF95" s="1231"/>
      <c r="BG95" s="1231"/>
      <c r="BH95" s="1231"/>
      <c r="BI95" s="1231"/>
      <c r="BJ95" s="1231"/>
      <c r="BK95" s="1231"/>
      <c r="BL95" s="1231"/>
      <c r="BM95" s="1231"/>
      <c r="BN95" s="1231"/>
      <c r="BO95" s="1231"/>
      <c r="BP95" s="1231"/>
      <c r="BQ95" s="1231"/>
      <c r="BR95" s="1231"/>
      <c r="BS95" s="1231"/>
      <c r="BT95" s="1231"/>
      <c r="BU95" s="1231"/>
      <c r="BV95" s="1231"/>
      <c r="BW95" s="1231"/>
      <c r="BX95" s="1231"/>
      <c r="BY95" s="1231"/>
      <c r="BZ95" s="1231"/>
      <c r="CA95" s="1231"/>
      <c r="CB95" s="1231"/>
      <c r="CC95" s="1232"/>
      <c r="CD95" s="1237"/>
      <c r="CE95" s="1231"/>
      <c r="CF95" s="1231"/>
      <c r="CG95" s="1231"/>
      <c r="CH95" s="1231"/>
      <c r="CI95" s="1231"/>
      <c r="CJ95" s="1231"/>
      <c r="CK95" s="1231"/>
      <c r="CL95" s="1231"/>
      <c r="CM95" s="1231"/>
      <c r="CN95" s="1231"/>
      <c r="CO95" s="1231"/>
      <c r="CP95" s="1231"/>
      <c r="CQ95" s="1231"/>
      <c r="CR95" s="1231"/>
      <c r="CS95" s="1231"/>
      <c r="CT95" s="1231"/>
      <c r="CU95" s="1231"/>
      <c r="CV95" s="1231"/>
      <c r="CW95" s="1231"/>
      <c r="CX95" s="1231"/>
      <c r="CY95" s="1231"/>
      <c r="CZ95" s="1231"/>
      <c r="DA95" s="1231"/>
      <c r="DB95" s="1232"/>
      <c r="DC95" s="1233" t="s">
        <v>128</v>
      </c>
      <c r="DD95" s="1234"/>
      <c r="DE95" s="1231"/>
      <c r="DF95" s="1231"/>
      <c r="DG95" s="1231"/>
      <c r="DH95" s="1231"/>
      <c r="DI95" s="1231"/>
      <c r="DJ95" s="1231"/>
      <c r="DK95" s="1231"/>
      <c r="DL95" s="1231"/>
      <c r="DM95" s="1231"/>
      <c r="DN95" s="1231"/>
      <c r="DO95" s="1231"/>
      <c r="DP95" s="1231"/>
      <c r="DQ95" s="1231"/>
      <c r="DR95" s="1231"/>
      <c r="DS95" s="1235" t="s">
        <v>129</v>
      </c>
      <c r="DT95" s="1236"/>
      <c r="DU95" s="1233" t="s">
        <v>128</v>
      </c>
      <c r="DV95" s="1234"/>
      <c r="DW95" s="1231"/>
      <c r="DX95" s="1231"/>
      <c r="DY95" s="1231"/>
      <c r="DZ95" s="1231"/>
      <c r="EA95" s="1231"/>
      <c r="EB95" s="1231"/>
      <c r="EC95" s="1231"/>
      <c r="ED95" s="1231"/>
      <c r="EE95" s="1231"/>
      <c r="EF95" s="1231"/>
      <c r="EG95" s="1231"/>
      <c r="EH95" s="1231"/>
      <c r="EI95" s="1231"/>
      <c r="EJ95" s="1231"/>
      <c r="EK95" s="1235" t="s">
        <v>129</v>
      </c>
      <c r="EL95" s="1236"/>
      <c r="EM95" s="1233"/>
      <c r="EN95" s="1234"/>
      <c r="EO95" s="1231"/>
      <c r="EP95" s="1231"/>
      <c r="EQ95" s="1231"/>
      <c r="ER95" s="1231"/>
      <c r="ES95" s="1231"/>
      <c r="ET95" s="1231"/>
      <c r="EU95" s="1231"/>
      <c r="EV95" s="1231"/>
      <c r="EW95" s="1231"/>
      <c r="EX95" s="1231"/>
      <c r="EY95" s="1231"/>
      <c r="EZ95" s="1231"/>
      <c r="FA95" s="1231"/>
      <c r="FB95" s="1235"/>
      <c r="FC95" s="1236"/>
      <c r="FD95" s="1234" t="s">
        <v>128</v>
      </c>
      <c r="FE95" s="1234"/>
      <c r="FF95" s="1231"/>
      <c r="FG95" s="1231"/>
      <c r="FH95" s="1231"/>
      <c r="FI95" s="1231"/>
      <c r="FJ95" s="1231"/>
      <c r="FK95" s="1231"/>
      <c r="FL95" s="1231"/>
      <c r="FM95" s="1231"/>
      <c r="FN95" s="1231"/>
      <c r="FO95" s="1231"/>
      <c r="FP95" s="1231"/>
      <c r="FQ95" s="1231"/>
      <c r="FR95" s="1231"/>
      <c r="FS95" s="1235" t="s">
        <v>129</v>
      </c>
      <c r="FT95" s="1235"/>
      <c r="FU95" s="1303">
        <f>+AN95+BD95+CD95-DE95-DW95-FF95+EO95</f>
        <v>0</v>
      </c>
      <c r="FV95" s="1303"/>
      <c r="FW95" s="1303"/>
      <c r="FX95" s="1303"/>
      <c r="FY95" s="1303"/>
      <c r="FZ95" s="1303"/>
      <c r="GA95" s="1303"/>
      <c r="GB95" s="1303"/>
      <c r="GC95" s="1303"/>
      <c r="GD95" s="1303"/>
      <c r="GE95" s="1303"/>
      <c r="GF95" s="1303"/>
      <c r="GG95" s="1303"/>
      <c r="GH95" s="1303"/>
      <c r="GI95" s="1303"/>
      <c r="GJ95" s="1303"/>
      <c r="GK95" s="1303"/>
    </row>
    <row r="96" spans="1:193" ht="6.75" customHeight="1">
      <c r="A96" s="336"/>
      <c r="B96" s="1574"/>
      <c r="C96" s="1574"/>
      <c r="D96" s="1574"/>
      <c r="E96" s="1574"/>
      <c r="F96" s="1574"/>
      <c r="G96" s="1574"/>
      <c r="H96" s="1574"/>
      <c r="I96" s="1574"/>
      <c r="J96" s="1574"/>
      <c r="K96" s="1574"/>
      <c r="L96" s="1574"/>
      <c r="M96" s="1574"/>
      <c r="N96" s="1574"/>
      <c r="O96" s="1574"/>
      <c r="P96" s="1574"/>
      <c r="Q96" s="1574"/>
      <c r="R96" s="1574"/>
      <c r="S96" s="1574"/>
      <c r="T96" s="1574"/>
      <c r="U96" s="1574"/>
      <c r="V96" s="1574"/>
      <c r="W96" s="1427"/>
      <c r="X96" s="1382"/>
      <c r="Y96" s="1383"/>
      <c r="Z96" s="1383"/>
      <c r="AA96" s="1383"/>
      <c r="AB96" s="1383"/>
      <c r="AC96" s="1383"/>
      <c r="AD96" s="1383"/>
      <c r="AE96" s="1383"/>
      <c r="AF96" s="1383"/>
      <c r="AG96" s="1383"/>
      <c r="AH96" s="1383"/>
      <c r="AI96" s="1383"/>
      <c r="AJ96" s="1383"/>
      <c r="AK96" s="1383"/>
      <c r="AL96" s="1383"/>
      <c r="AM96" s="1383"/>
      <c r="AN96" s="1207"/>
      <c r="AO96" s="1208"/>
      <c r="AP96" s="1208"/>
      <c r="AQ96" s="1208"/>
      <c r="AR96" s="1208"/>
      <c r="AS96" s="1208"/>
      <c r="AT96" s="1208"/>
      <c r="AU96" s="1208"/>
      <c r="AV96" s="1208"/>
      <c r="AW96" s="1208"/>
      <c r="AX96" s="1208"/>
      <c r="AY96" s="1208"/>
      <c r="AZ96" s="1208"/>
      <c r="BA96" s="1208"/>
      <c r="BB96" s="1208"/>
      <c r="BC96" s="1208"/>
      <c r="BD96" s="1220"/>
      <c r="BE96" s="1208"/>
      <c r="BF96" s="1208"/>
      <c r="BG96" s="1208"/>
      <c r="BH96" s="1208"/>
      <c r="BI96" s="1208"/>
      <c r="BJ96" s="1208"/>
      <c r="BK96" s="1208"/>
      <c r="BL96" s="1208"/>
      <c r="BM96" s="1208"/>
      <c r="BN96" s="1208"/>
      <c r="BO96" s="1208"/>
      <c r="BP96" s="1208"/>
      <c r="BQ96" s="1208"/>
      <c r="BR96" s="1208"/>
      <c r="BS96" s="1208"/>
      <c r="BT96" s="1208"/>
      <c r="BU96" s="1208"/>
      <c r="BV96" s="1208"/>
      <c r="BW96" s="1208"/>
      <c r="BX96" s="1208"/>
      <c r="BY96" s="1208"/>
      <c r="BZ96" s="1208"/>
      <c r="CA96" s="1208"/>
      <c r="CB96" s="1208"/>
      <c r="CC96" s="1221"/>
      <c r="CD96" s="1220"/>
      <c r="CE96" s="1208"/>
      <c r="CF96" s="1208"/>
      <c r="CG96" s="1208"/>
      <c r="CH96" s="1208"/>
      <c r="CI96" s="1208"/>
      <c r="CJ96" s="1208"/>
      <c r="CK96" s="1208"/>
      <c r="CL96" s="1208"/>
      <c r="CM96" s="1208"/>
      <c r="CN96" s="1208"/>
      <c r="CO96" s="1208"/>
      <c r="CP96" s="1208"/>
      <c r="CQ96" s="1208"/>
      <c r="CR96" s="1208"/>
      <c r="CS96" s="1208"/>
      <c r="CT96" s="1208"/>
      <c r="CU96" s="1208"/>
      <c r="CV96" s="1208"/>
      <c r="CW96" s="1208"/>
      <c r="CX96" s="1208"/>
      <c r="CY96" s="1208"/>
      <c r="CZ96" s="1208"/>
      <c r="DA96" s="1208"/>
      <c r="DB96" s="1221"/>
      <c r="DC96" s="1253"/>
      <c r="DD96" s="1254"/>
      <c r="DE96" s="1208"/>
      <c r="DF96" s="1208"/>
      <c r="DG96" s="1208"/>
      <c r="DH96" s="1208"/>
      <c r="DI96" s="1208"/>
      <c r="DJ96" s="1208"/>
      <c r="DK96" s="1208"/>
      <c r="DL96" s="1208"/>
      <c r="DM96" s="1208"/>
      <c r="DN96" s="1208"/>
      <c r="DO96" s="1208"/>
      <c r="DP96" s="1208"/>
      <c r="DQ96" s="1208"/>
      <c r="DR96" s="1208"/>
      <c r="DS96" s="1255"/>
      <c r="DT96" s="1256"/>
      <c r="DU96" s="1253"/>
      <c r="DV96" s="1254"/>
      <c r="DW96" s="1208"/>
      <c r="DX96" s="1208"/>
      <c r="DY96" s="1208"/>
      <c r="DZ96" s="1208"/>
      <c r="EA96" s="1208"/>
      <c r="EB96" s="1208"/>
      <c r="EC96" s="1208"/>
      <c r="ED96" s="1208"/>
      <c r="EE96" s="1208"/>
      <c r="EF96" s="1208"/>
      <c r="EG96" s="1208"/>
      <c r="EH96" s="1208"/>
      <c r="EI96" s="1208"/>
      <c r="EJ96" s="1208"/>
      <c r="EK96" s="1255"/>
      <c r="EL96" s="1256"/>
      <c r="EM96" s="1253"/>
      <c r="EN96" s="1254"/>
      <c r="EO96" s="1208"/>
      <c r="EP96" s="1208"/>
      <c r="EQ96" s="1208"/>
      <c r="ER96" s="1208"/>
      <c r="ES96" s="1208"/>
      <c r="ET96" s="1208"/>
      <c r="EU96" s="1208"/>
      <c r="EV96" s="1208"/>
      <c r="EW96" s="1208"/>
      <c r="EX96" s="1208"/>
      <c r="EY96" s="1208"/>
      <c r="EZ96" s="1208"/>
      <c r="FA96" s="1208"/>
      <c r="FB96" s="1255"/>
      <c r="FC96" s="1256"/>
      <c r="FD96" s="1254"/>
      <c r="FE96" s="1254"/>
      <c r="FF96" s="1208"/>
      <c r="FG96" s="1208"/>
      <c r="FH96" s="1208"/>
      <c r="FI96" s="1208"/>
      <c r="FJ96" s="1208"/>
      <c r="FK96" s="1208"/>
      <c r="FL96" s="1208"/>
      <c r="FM96" s="1208"/>
      <c r="FN96" s="1208"/>
      <c r="FO96" s="1208"/>
      <c r="FP96" s="1208"/>
      <c r="FQ96" s="1208"/>
      <c r="FR96" s="1208"/>
      <c r="FS96" s="1255"/>
      <c r="FT96" s="1255"/>
      <c r="FU96" s="1303"/>
      <c r="FV96" s="1303"/>
      <c r="FW96" s="1303"/>
      <c r="FX96" s="1303"/>
      <c r="FY96" s="1303"/>
      <c r="FZ96" s="1303"/>
      <c r="GA96" s="1303"/>
      <c r="GB96" s="1303"/>
      <c r="GC96" s="1303"/>
      <c r="GD96" s="1303"/>
      <c r="GE96" s="1303"/>
      <c r="GF96" s="1303"/>
      <c r="GG96" s="1303"/>
      <c r="GH96" s="1303"/>
      <c r="GI96" s="1303"/>
      <c r="GJ96" s="1303"/>
      <c r="GK96" s="1303"/>
    </row>
    <row r="97" spans="1:193" ht="12" customHeight="1">
      <c r="A97" s="311"/>
      <c r="B97" s="1258" t="s">
        <v>640</v>
      </c>
      <c r="C97" s="1258"/>
      <c r="D97" s="1258"/>
      <c r="E97" s="1258"/>
      <c r="F97" s="1258"/>
      <c r="G97" s="1258"/>
      <c r="H97" s="1258"/>
      <c r="I97" s="1258"/>
      <c r="J97" s="1258"/>
      <c r="K97" s="1258"/>
      <c r="L97" s="1258"/>
      <c r="M97" s="1258"/>
      <c r="N97" s="1258"/>
      <c r="O97" s="1258"/>
      <c r="P97" s="1258"/>
      <c r="Q97" s="1258"/>
      <c r="R97" s="1258"/>
      <c r="S97" s="1258"/>
      <c r="T97" s="1258"/>
      <c r="U97" s="1258"/>
      <c r="V97" s="1258"/>
      <c r="W97" s="1530">
        <v>5560</v>
      </c>
      <c r="X97" s="332"/>
      <c r="Y97" s="320"/>
      <c r="Z97" s="320"/>
      <c r="AA97" s="320"/>
      <c r="AB97" s="320"/>
      <c r="AC97" s="356" t="s">
        <v>305</v>
      </c>
      <c r="AD97" s="320"/>
      <c r="AE97" s="1228" t="s">
        <v>219</v>
      </c>
      <c r="AF97" s="1228"/>
      <c r="AG97" s="1228"/>
      <c r="AH97" s="321" t="s">
        <v>484</v>
      </c>
      <c r="AI97" s="321"/>
      <c r="AJ97" s="321"/>
      <c r="AK97" s="321"/>
      <c r="AL97" s="321"/>
      <c r="AM97" s="321"/>
      <c r="AN97" s="1252">
        <f>+AN101+AN106+AN110+AN114+AN118+AN122+AN126+AN130+AN134</f>
        <v>1333230</v>
      </c>
      <c r="AO97" s="1213"/>
      <c r="AP97" s="1213"/>
      <c r="AQ97" s="1213"/>
      <c r="AR97" s="1213"/>
      <c r="AS97" s="1213"/>
      <c r="AT97" s="1213"/>
      <c r="AU97" s="1213"/>
      <c r="AV97" s="1213"/>
      <c r="AW97" s="1213"/>
      <c r="AX97" s="1213"/>
      <c r="AY97" s="1213"/>
      <c r="AZ97" s="1213"/>
      <c r="BA97" s="1213"/>
      <c r="BB97" s="1213"/>
      <c r="BC97" s="1213"/>
      <c r="BD97" s="1238">
        <f>+BD101+BD106+BD110+BD114+BD118+BD122+BD126+BD130+BD134</f>
        <v>17546359</v>
      </c>
      <c r="BE97" s="1213"/>
      <c r="BF97" s="1213"/>
      <c r="BG97" s="1213"/>
      <c r="BH97" s="1213"/>
      <c r="BI97" s="1213"/>
      <c r="BJ97" s="1213"/>
      <c r="BK97" s="1213"/>
      <c r="BL97" s="1213"/>
      <c r="BM97" s="1213"/>
      <c r="BN97" s="1213"/>
      <c r="BO97" s="1213"/>
      <c r="BP97" s="1213"/>
      <c r="BQ97" s="1213"/>
      <c r="BR97" s="1213"/>
      <c r="BS97" s="1213"/>
      <c r="BT97" s="1213"/>
      <c r="BU97" s="1213"/>
      <c r="BV97" s="1213"/>
      <c r="BW97" s="1213"/>
      <c r="BX97" s="1213"/>
      <c r="BY97" s="1213"/>
      <c r="BZ97" s="1213"/>
      <c r="CA97" s="1213"/>
      <c r="CB97" s="1213"/>
      <c r="CC97" s="1239"/>
      <c r="CD97" s="1238">
        <f>+CD101+CD106+CD110+CD114+CD118+CD122+CD126+CD130+CD134</f>
        <v>176477</v>
      </c>
      <c r="CE97" s="1213"/>
      <c r="CF97" s="1213"/>
      <c r="CG97" s="1213"/>
      <c r="CH97" s="1213"/>
      <c r="CI97" s="1213"/>
      <c r="CJ97" s="1213"/>
      <c r="CK97" s="1213"/>
      <c r="CL97" s="1213"/>
      <c r="CM97" s="1213"/>
      <c r="CN97" s="1213"/>
      <c r="CO97" s="1213"/>
      <c r="CP97" s="1213"/>
      <c r="CQ97" s="1213"/>
      <c r="CR97" s="1213"/>
      <c r="CS97" s="1213"/>
      <c r="CT97" s="1213"/>
      <c r="CU97" s="1213"/>
      <c r="CV97" s="1213"/>
      <c r="CW97" s="1213"/>
      <c r="CX97" s="1213"/>
      <c r="CY97" s="1213"/>
      <c r="CZ97" s="1213"/>
      <c r="DA97" s="1213"/>
      <c r="DB97" s="1239"/>
      <c r="DC97" s="1211" t="s">
        <v>128</v>
      </c>
      <c r="DD97" s="1212"/>
      <c r="DE97" s="1213">
        <f>+DE101+DE106+DE110+DE114+DE118+DE122+DE126+DE130+DE134</f>
        <v>17642412</v>
      </c>
      <c r="DF97" s="1213"/>
      <c r="DG97" s="1213"/>
      <c r="DH97" s="1213"/>
      <c r="DI97" s="1213"/>
      <c r="DJ97" s="1213"/>
      <c r="DK97" s="1213"/>
      <c r="DL97" s="1213"/>
      <c r="DM97" s="1213"/>
      <c r="DN97" s="1213"/>
      <c r="DO97" s="1213"/>
      <c r="DP97" s="1213"/>
      <c r="DQ97" s="1213"/>
      <c r="DR97" s="1213"/>
      <c r="DS97" s="1216" t="s">
        <v>129</v>
      </c>
      <c r="DT97" s="1217"/>
      <c r="DU97" s="1211" t="s">
        <v>128</v>
      </c>
      <c r="DV97" s="1212"/>
      <c r="DW97" s="1213">
        <f>+DW101+DW106+DW110+DW114+DW118+DW122+DW126+DW130+DW134</f>
        <v>417</v>
      </c>
      <c r="DX97" s="1213"/>
      <c r="DY97" s="1213"/>
      <c r="DZ97" s="1213"/>
      <c r="EA97" s="1213"/>
      <c r="EB97" s="1213"/>
      <c r="EC97" s="1213"/>
      <c r="ED97" s="1213"/>
      <c r="EE97" s="1213"/>
      <c r="EF97" s="1213"/>
      <c r="EG97" s="1213"/>
      <c r="EH97" s="1213"/>
      <c r="EI97" s="1213"/>
      <c r="EJ97" s="1213"/>
      <c r="EK97" s="1216" t="s">
        <v>129</v>
      </c>
      <c r="EL97" s="1217"/>
      <c r="EM97" s="1237">
        <f>+EM101+EM106+EM110+EM114+EM118+EM122+EM126+EM130+EM134</f>
        <v>-2549</v>
      </c>
      <c r="EN97" s="1231"/>
      <c r="EO97" s="1231"/>
      <c r="EP97" s="1231"/>
      <c r="EQ97" s="1231"/>
      <c r="ER97" s="1231"/>
      <c r="ES97" s="1231"/>
      <c r="ET97" s="1231"/>
      <c r="EU97" s="1231"/>
      <c r="EV97" s="1231"/>
      <c r="EW97" s="1231"/>
      <c r="EX97" s="1231"/>
      <c r="EY97" s="1231"/>
      <c r="EZ97" s="1231"/>
      <c r="FA97" s="1231"/>
      <c r="FB97" s="1231"/>
      <c r="FC97" s="1232"/>
      <c r="FD97" s="1231">
        <f>+FD101+FD106+FD110+FD114+FD118+FD122+FD126+FD130+FD134</f>
        <v>0</v>
      </c>
      <c r="FE97" s="1231"/>
      <c r="FF97" s="1231"/>
      <c r="FG97" s="1231"/>
      <c r="FH97" s="1231"/>
      <c r="FI97" s="1231"/>
      <c r="FJ97" s="1231"/>
      <c r="FK97" s="1231"/>
      <c r="FL97" s="1231"/>
      <c r="FM97" s="1231"/>
      <c r="FN97" s="1231"/>
      <c r="FO97" s="1231"/>
      <c r="FP97" s="1231"/>
      <c r="FQ97" s="1231"/>
      <c r="FR97" s="1231"/>
      <c r="FS97" s="1231"/>
      <c r="FT97" s="1232"/>
      <c r="FU97" s="1303">
        <f>+AN97+BD97+CD97-DE97-DW97+FD97+EM97</f>
        <v>1410688</v>
      </c>
      <c r="FV97" s="1303"/>
      <c r="FW97" s="1303"/>
      <c r="FX97" s="1303"/>
      <c r="FY97" s="1303"/>
      <c r="FZ97" s="1303"/>
      <c r="GA97" s="1303"/>
      <c r="GB97" s="1303"/>
      <c r="GC97" s="1303"/>
      <c r="GD97" s="1303"/>
      <c r="GE97" s="1303"/>
      <c r="GF97" s="1303"/>
      <c r="GG97" s="1303"/>
      <c r="GH97" s="1303"/>
      <c r="GI97" s="1303"/>
      <c r="GJ97" s="1303"/>
      <c r="GK97" s="1303"/>
    </row>
    <row r="98" spans="1:193" ht="6.75" customHeight="1">
      <c r="A98" s="316"/>
      <c r="B98" s="1242"/>
      <c r="C98" s="1242"/>
      <c r="D98" s="1242"/>
      <c r="E98" s="1242"/>
      <c r="F98" s="1242"/>
      <c r="G98" s="1242"/>
      <c r="H98" s="1242"/>
      <c r="I98" s="1242"/>
      <c r="J98" s="1242"/>
      <c r="K98" s="1242"/>
      <c r="L98" s="1242"/>
      <c r="M98" s="1242"/>
      <c r="N98" s="1242"/>
      <c r="O98" s="1242"/>
      <c r="P98" s="1242"/>
      <c r="Q98" s="1242"/>
      <c r="R98" s="1242"/>
      <c r="S98" s="1242"/>
      <c r="T98" s="1242"/>
      <c r="U98" s="1242"/>
      <c r="V98" s="1242"/>
      <c r="W98" s="1531"/>
      <c r="X98" s="1382"/>
      <c r="Y98" s="1383"/>
      <c r="Z98" s="1383"/>
      <c r="AA98" s="1383"/>
      <c r="AB98" s="1383"/>
      <c r="AC98" s="1383"/>
      <c r="AD98" s="1383"/>
      <c r="AE98" s="1383"/>
      <c r="AF98" s="1383"/>
      <c r="AG98" s="1383"/>
      <c r="AH98" s="1383"/>
      <c r="AI98" s="1383"/>
      <c r="AJ98" s="1383"/>
      <c r="AK98" s="1383"/>
      <c r="AL98" s="1383"/>
      <c r="AM98" s="1383"/>
      <c r="AN98" s="1207"/>
      <c r="AO98" s="1208"/>
      <c r="AP98" s="1208"/>
      <c r="AQ98" s="1208"/>
      <c r="AR98" s="1208"/>
      <c r="AS98" s="1208"/>
      <c r="AT98" s="1208"/>
      <c r="AU98" s="1208"/>
      <c r="AV98" s="1208"/>
      <c r="AW98" s="1208"/>
      <c r="AX98" s="1208"/>
      <c r="AY98" s="1208"/>
      <c r="AZ98" s="1208"/>
      <c r="BA98" s="1208"/>
      <c r="BB98" s="1208"/>
      <c r="BC98" s="1208"/>
      <c r="BD98" s="1220"/>
      <c r="BE98" s="1208"/>
      <c r="BF98" s="1208"/>
      <c r="BG98" s="1208"/>
      <c r="BH98" s="1208"/>
      <c r="BI98" s="1208"/>
      <c r="BJ98" s="1208"/>
      <c r="BK98" s="1208"/>
      <c r="BL98" s="1208"/>
      <c r="BM98" s="1208"/>
      <c r="BN98" s="1208"/>
      <c r="BO98" s="1208"/>
      <c r="BP98" s="1208"/>
      <c r="BQ98" s="1208"/>
      <c r="BR98" s="1208"/>
      <c r="BS98" s="1208"/>
      <c r="BT98" s="1208"/>
      <c r="BU98" s="1208"/>
      <c r="BV98" s="1208"/>
      <c r="BW98" s="1208"/>
      <c r="BX98" s="1208"/>
      <c r="BY98" s="1208"/>
      <c r="BZ98" s="1208"/>
      <c r="CA98" s="1208"/>
      <c r="CB98" s="1208"/>
      <c r="CC98" s="1221"/>
      <c r="CD98" s="1220"/>
      <c r="CE98" s="1208"/>
      <c r="CF98" s="1208"/>
      <c r="CG98" s="1208"/>
      <c r="CH98" s="1208"/>
      <c r="CI98" s="1208"/>
      <c r="CJ98" s="1208"/>
      <c r="CK98" s="1208"/>
      <c r="CL98" s="1208"/>
      <c r="CM98" s="1208"/>
      <c r="CN98" s="1208"/>
      <c r="CO98" s="1208"/>
      <c r="CP98" s="1208"/>
      <c r="CQ98" s="1208"/>
      <c r="CR98" s="1208"/>
      <c r="CS98" s="1208"/>
      <c r="CT98" s="1208"/>
      <c r="CU98" s="1208"/>
      <c r="CV98" s="1208"/>
      <c r="CW98" s="1208"/>
      <c r="CX98" s="1208"/>
      <c r="CY98" s="1208"/>
      <c r="CZ98" s="1208"/>
      <c r="DA98" s="1208"/>
      <c r="DB98" s="1221"/>
      <c r="DC98" s="1211"/>
      <c r="DD98" s="1212"/>
      <c r="DE98" s="1213"/>
      <c r="DF98" s="1213"/>
      <c r="DG98" s="1213"/>
      <c r="DH98" s="1213"/>
      <c r="DI98" s="1213"/>
      <c r="DJ98" s="1213"/>
      <c r="DK98" s="1213"/>
      <c r="DL98" s="1213"/>
      <c r="DM98" s="1213"/>
      <c r="DN98" s="1213"/>
      <c r="DO98" s="1213"/>
      <c r="DP98" s="1213"/>
      <c r="DQ98" s="1213"/>
      <c r="DR98" s="1213"/>
      <c r="DS98" s="1216"/>
      <c r="DT98" s="1217"/>
      <c r="DU98" s="1211"/>
      <c r="DV98" s="1212"/>
      <c r="DW98" s="1213"/>
      <c r="DX98" s="1213"/>
      <c r="DY98" s="1213"/>
      <c r="DZ98" s="1213"/>
      <c r="EA98" s="1213"/>
      <c r="EB98" s="1213"/>
      <c r="EC98" s="1213"/>
      <c r="ED98" s="1213"/>
      <c r="EE98" s="1213"/>
      <c r="EF98" s="1213"/>
      <c r="EG98" s="1213"/>
      <c r="EH98" s="1213"/>
      <c r="EI98" s="1213"/>
      <c r="EJ98" s="1213"/>
      <c r="EK98" s="1216"/>
      <c r="EL98" s="1217"/>
      <c r="EM98" s="1220"/>
      <c r="EN98" s="1208"/>
      <c r="EO98" s="1208"/>
      <c r="EP98" s="1208"/>
      <c r="EQ98" s="1208"/>
      <c r="ER98" s="1208"/>
      <c r="ES98" s="1208"/>
      <c r="ET98" s="1208"/>
      <c r="EU98" s="1208"/>
      <c r="EV98" s="1208"/>
      <c r="EW98" s="1208"/>
      <c r="EX98" s="1208"/>
      <c r="EY98" s="1208"/>
      <c r="EZ98" s="1208"/>
      <c r="FA98" s="1208"/>
      <c r="FB98" s="1208"/>
      <c r="FC98" s="1221"/>
      <c r="FD98" s="1208"/>
      <c r="FE98" s="1208"/>
      <c r="FF98" s="1208"/>
      <c r="FG98" s="1208"/>
      <c r="FH98" s="1208"/>
      <c r="FI98" s="1208"/>
      <c r="FJ98" s="1208"/>
      <c r="FK98" s="1208"/>
      <c r="FL98" s="1208"/>
      <c r="FM98" s="1208"/>
      <c r="FN98" s="1208"/>
      <c r="FO98" s="1208"/>
      <c r="FP98" s="1208"/>
      <c r="FQ98" s="1208"/>
      <c r="FR98" s="1208"/>
      <c r="FS98" s="1208"/>
      <c r="FT98" s="1221"/>
      <c r="FU98" s="1303"/>
      <c r="FV98" s="1303"/>
      <c r="FW98" s="1303"/>
      <c r="FX98" s="1303"/>
      <c r="FY98" s="1303"/>
      <c r="FZ98" s="1303"/>
      <c r="GA98" s="1303"/>
      <c r="GB98" s="1303"/>
      <c r="GC98" s="1303"/>
      <c r="GD98" s="1303"/>
      <c r="GE98" s="1303"/>
      <c r="GF98" s="1303"/>
      <c r="GG98" s="1303"/>
      <c r="GH98" s="1303"/>
      <c r="GI98" s="1303"/>
      <c r="GJ98" s="1303"/>
      <c r="GK98" s="1303"/>
    </row>
    <row r="99" spans="1:193" ht="12" customHeight="1">
      <c r="A99" s="316"/>
      <c r="B99" s="1242"/>
      <c r="C99" s="1242"/>
      <c r="D99" s="1242"/>
      <c r="E99" s="1242"/>
      <c r="F99" s="1242"/>
      <c r="G99" s="1242"/>
      <c r="H99" s="1242"/>
      <c r="I99" s="1242"/>
      <c r="J99" s="1242"/>
      <c r="K99" s="1242"/>
      <c r="L99" s="1242"/>
      <c r="M99" s="1242"/>
      <c r="N99" s="1242"/>
      <c r="O99" s="1242"/>
      <c r="P99" s="1242"/>
      <c r="Q99" s="1242"/>
      <c r="R99" s="1242"/>
      <c r="S99" s="1242"/>
      <c r="T99" s="1242"/>
      <c r="U99" s="1242"/>
      <c r="V99" s="1242"/>
      <c r="W99" s="1530">
        <v>5580</v>
      </c>
      <c r="X99" s="332"/>
      <c r="Y99" s="320"/>
      <c r="Z99" s="320"/>
      <c r="AA99" s="320"/>
      <c r="AB99" s="320"/>
      <c r="AC99" s="356" t="s">
        <v>305</v>
      </c>
      <c r="AD99" s="320"/>
      <c r="AE99" s="1228" t="s">
        <v>296</v>
      </c>
      <c r="AF99" s="1228"/>
      <c r="AG99" s="1228"/>
      <c r="AH99" s="321" t="s">
        <v>485</v>
      </c>
      <c r="AI99" s="321"/>
      <c r="AJ99" s="321"/>
      <c r="AK99" s="321"/>
      <c r="AL99" s="321"/>
      <c r="AM99" s="321"/>
      <c r="AN99" s="1230">
        <f>+AN104+AN108+AN112+AN116+AN120+AN124+AN128+AN132+AN136</f>
        <v>982103</v>
      </c>
      <c r="AO99" s="1231"/>
      <c r="AP99" s="1231"/>
      <c r="AQ99" s="1231"/>
      <c r="AR99" s="1231"/>
      <c r="AS99" s="1231"/>
      <c r="AT99" s="1231"/>
      <c r="AU99" s="1231"/>
      <c r="AV99" s="1231"/>
      <c r="AW99" s="1231"/>
      <c r="AX99" s="1231"/>
      <c r="AY99" s="1231"/>
      <c r="AZ99" s="1231"/>
      <c r="BA99" s="1231"/>
      <c r="BB99" s="1231"/>
      <c r="BC99" s="1231"/>
      <c r="BD99" s="1237">
        <f>+BD104+BD108+BD112+BD116+BD120+BD124+BD128+BD132+BD136</f>
        <v>13949945</v>
      </c>
      <c r="BE99" s="1231"/>
      <c r="BF99" s="1231"/>
      <c r="BG99" s="1231"/>
      <c r="BH99" s="1231"/>
      <c r="BI99" s="1231"/>
      <c r="BJ99" s="1231"/>
      <c r="BK99" s="1231"/>
      <c r="BL99" s="1231"/>
      <c r="BM99" s="1231"/>
      <c r="BN99" s="1231"/>
      <c r="BO99" s="1231"/>
      <c r="BP99" s="1231"/>
      <c r="BQ99" s="1231"/>
      <c r="BR99" s="1231"/>
      <c r="BS99" s="1231"/>
      <c r="BT99" s="1231"/>
      <c r="BU99" s="1231"/>
      <c r="BV99" s="1231"/>
      <c r="BW99" s="1231"/>
      <c r="BX99" s="1231"/>
      <c r="BY99" s="1231"/>
      <c r="BZ99" s="1231"/>
      <c r="CA99" s="1231"/>
      <c r="CB99" s="1231"/>
      <c r="CC99" s="1232"/>
      <c r="CD99" s="1237">
        <f>+CD104+CD108+CD112+CD116+CD120+CD124+CD128+CD132+CD136</f>
        <v>14857</v>
      </c>
      <c r="CE99" s="1231"/>
      <c r="CF99" s="1231"/>
      <c r="CG99" s="1231"/>
      <c r="CH99" s="1231"/>
      <c r="CI99" s="1231"/>
      <c r="CJ99" s="1231"/>
      <c r="CK99" s="1231"/>
      <c r="CL99" s="1231"/>
      <c r="CM99" s="1231"/>
      <c r="CN99" s="1231"/>
      <c r="CO99" s="1231"/>
      <c r="CP99" s="1231"/>
      <c r="CQ99" s="1231"/>
      <c r="CR99" s="1231"/>
      <c r="CS99" s="1231"/>
      <c r="CT99" s="1231"/>
      <c r="CU99" s="1231"/>
      <c r="CV99" s="1231"/>
      <c r="CW99" s="1231"/>
      <c r="CX99" s="1231"/>
      <c r="CY99" s="1231"/>
      <c r="CZ99" s="1231"/>
      <c r="DA99" s="1231"/>
      <c r="DB99" s="1232"/>
      <c r="DC99" s="1233" t="s">
        <v>128</v>
      </c>
      <c r="DD99" s="1234"/>
      <c r="DE99" s="1231">
        <f>+DE104+DE108+DE112+DE116+DE120+DE124+DE128+DE132+DE136</f>
        <v>13611894</v>
      </c>
      <c r="DF99" s="1231"/>
      <c r="DG99" s="1231"/>
      <c r="DH99" s="1231"/>
      <c r="DI99" s="1231"/>
      <c r="DJ99" s="1231"/>
      <c r="DK99" s="1231"/>
      <c r="DL99" s="1231"/>
      <c r="DM99" s="1231"/>
      <c r="DN99" s="1231"/>
      <c r="DO99" s="1231"/>
      <c r="DP99" s="1231"/>
      <c r="DQ99" s="1231"/>
      <c r="DR99" s="1231"/>
      <c r="DS99" s="1235" t="s">
        <v>129</v>
      </c>
      <c r="DT99" s="1236"/>
      <c r="DU99" s="1233" t="s">
        <v>128</v>
      </c>
      <c r="DV99" s="1234"/>
      <c r="DW99" s="1231">
        <f>+DW104+DW108+DW112+DW116+DW120+DW124+DW128+DW132+DW136</f>
        <v>2431</v>
      </c>
      <c r="DX99" s="1231"/>
      <c r="DY99" s="1231"/>
      <c r="DZ99" s="1231"/>
      <c r="EA99" s="1231"/>
      <c r="EB99" s="1231"/>
      <c r="EC99" s="1231"/>
      <c r="ED99" s="1231"/>
      <c r="EE99" s="1231"/>
      <c r="EF99" s="1231"/>
      <c r="EG99" s="1231"/>
      <c r="EH99" s="1231"/>
      <c r="EI99" s="1231"/>
      <c r="EJ99" s="1231"/>
      <c r="EK99" s="1235" t="s">
        <v>129</v>
      </c>
      <c r="EL99" s="1236"/>
      <c r="EM99" s="1231">
        <f>+EM104+EM108+EM112+EM116+EM120+EM124+EM128+EM132+EM136</f>
        <v>650</v>
      </c>
      <c r="EN99" s="1231"/>
      <c r="EO99" s="1231"/>
      <c r="EP99" s="1231"/>
      <c r="EQ99" s="1231"/>
      <c r="ER99" s="1231"/>
      <c r="ES99" s="1231"/>
      <c r="ET99" s="1231"/>
      <c r="EU99" s="1231"/>
      <c r="EV99" s="1231"/>
      <c r="EW99" s="1231"/>
      <c r="EX99" s="1231"/>
      <c r="EY99" s="1231"/>
      <c r="EZ99" s="1231"/>
      <c r="FA99" s="1231"/>
      <c r="FB99" s="1231"/>
      <c r="FC99" s="1232"/>
      <c r="FD99" s="1231">
        <f>+FD104+FD108+FD112+FD116+FD120+FD124+FD128+FD132+FD136</f>
        <v>0</v>
      </c>
      <c r="FE99" s="1231"/>
      <c r="FF99" s="1231"/>
      <c r="FG99" s="1231"/>
      <c r="FH99" s="1231"/>
      <c r="FI99" s="1231"/>
      <c r="FJ99" s="1231"/>
      <c r="FK99" s="1231"/>
      <c r="FL99" s="1231"/>
      <c r="FM99" s="1231"/>
      <c r="FN99" s="1231"/>
      <c r="FO99" s="1231"/>
      <c r="FP99" s="1231"/>
      <c r="FQ99" s="1231"/>
      <c r="FR99" s="1231"/>
      <c r="FS99" s="1231"/>
      <c r="FT99" s="1232"/>
      <c r="FU99" s="1303">
        <f>+AN99+BD99+CD99-DE99-DW99+FD99+EM99</f>
        <v>1333230</v>
      </c>
      <c r="FV99" s="1303"/>
      <c r="FW99" s="1303"/>
      <c r="FX99" s="1303"/>
      <c r="FY99" s="1303"/>
      <c r="FZ99" s="1303"/>
      <c r="GA99" s="1303"/>
      <c r="GB99" s="1303"/>
      <c r="GC99" s="1303"/>
      <c r="GD99" s="1303"/>
      <c r="GE99" s="1303"/>
      <c r="GF99" s="1303"/>
      <c r="GG99" s="1303"/>
      <c r="GH99" s="1303"/>
      <c r="GI99" s="1303"/>
      <c r="GJ99" s="1303"/>
      <c r="GK99" s="1303"/>
    </row>
    <row r="100" spans="1:193" ht="6.75" customHeight="1">
      <c r="A100" s="336"/>
      <c r="B100" s="1244"/>
      <c r="C100" s="1244"/>
      <c r="D100" s="1244"/>
      <c r="E100" s="1244"/>
      <c r="F100" s="1244"/>
      <c r="G100" s="1244"/>
      <c r="H100" s="1244"/>
      <c r="I100" s="1244"/>
      <c r="J100" s="1244"/>
      <c r="K100" s="1244"/>
      <c r="L100" s="1244"/>
      <c r="M100" s="1244"/>
      <c r="N100" s="1244"/>
      <c r="O100" s="1244"/>
      <c r="P100" s="1244"/>
      <c r="Q100" s="1244"/>
      <c r="R100" s="1244"/>
      <c r="S100" s="1244"/>
      <c r="T100" s="1244"/>
      <c r="U100" s="1244"/>
      <c r="V100" s="1244"/>
      <c r="W100" s="1531"/>
      <c r="X100" s="1295"/>
      <c r="Y100" s="1293"/>
      <c r="Z100" s="1293"/>
      <c r="AA100" s="1293"/>
      <c r="AB100" s="1293"/>
      <c r="AC100" s="1293"/>
      <c r="AD100" s="1293"/>
      <c r="AE100" s="1293"/>
      <c r="AF100" s="1293"/>
      <c r="AG100" s="1293"/>
      <c r="AH100" s="1293"/>
      <c r="AI100" s="1293"/>
      <c r="AJ100" s="1293"/>
      <c r="AK100" s="1293"/>
      <c r="AL100" s="1293"/>
      <c r="AM100" s="1293"/>
      <c r="AN100" s="1207"/>
      <c r="AO100" s="1208"/>
      <c r="AP100" s="1208"/>
      <c r="AQ100" s="1208"/>
      <c r="AR100" s="1208"/>
      <c r="AS100" s="1208"/>
      <c r="AT100" s="1208"/>
      <c r="AU100" s="1208"/>
      <c r="AV100" s="1208"/>
      <c r="AW100" s="1208"/>
      <c r="AX100" s="1208"/>
      <c r="AY100" s="1208"/>
      <c r="AZ100" s="1208"/>
      <c r="BA100" s="1208"/>
      <c r="BB100" s="1208"/>
      <c r="BC100" s="1208"/>
      <c r="BD100" s="1220"/>
      <c r="BE100" s="1208"/>
      <c r="BF100" s="1208"/>
      <c r="BG100" s="1208"/>
      <c r="BH100" s="1208"/>
      <c r="BI100" s="1208"/>
      <c r="BJ100" s="1208"/>
      <c r="BK100" s="1208"/>
      <c r="BL100" s="1208"/>
      <c r="BM100" s="1208"/>
      <c r="BN100" s="1208"/>
      <c r="BO100" s="1208"/>
      <c r="BP100" s="1208"/>
      <c r="BQ100" s="1208"/>
      <c r="BR100" s="1208"/>
      <c r="BS100" s="1208"/>
      <c r="BT100" s="1208"/>
      <c r="BU100" s="1208"/>
      <c r="BV100" s="1208"/>
      <c r="BW100" s="1208"/>
      <c r="BX100" s="1208"/>
      <c r="BY100" s="1208"/>
      <c r="BZ100" s="1208"/>
      <c r="CA100" s="1208"/>
      <c r="CB100" s="1208"/>
      <c r="CC100" s="1221"/>
      <c r="CD100" s="1220"/>
      <c r="CE100" s="1208"/>
      <c r="CF100" s="1208"/>
      <c r="CG100" s="1208"/>
      <c r="CH100" s="1208"/>
      <c r="CI100" s="1208"/>
      <c r="CJ100" s="1208"/>
      <c r="CK100" s="1208"/>
      <c r="CL100" s="1208"/>
      <c r="CM100" s="1208"/>
      <c r="CN100" s="1208"/>
      <c r="CO100" s="1208"/>
      <c r="CP100" s="1208"/>
      <c r="CQ100" s="1208"/>
      <c r="CR100" s="1208"/>
      <c r="CS100" s="1208"/>
      <c r="CT100" s="1208"/>
      <c r="CU100" s="1208"/>
      <c r="CV100" s="1208"/>
      <c r="CW100" s="1208"/>
      <c r="CX100" s="1208"/>
      <c r="CY100" s="1208"/>
      <c r="CZ100" s="1208"/>
      <c r="DA100" s="1208"/>
      <c r="DB100" s="1221"/>
      <c r="DC100" s="1253"/>
      <c r="DD100" s="1254"/>
      <c r="DE100" s="1208"/>
      <c r="DF100" s="1208"/>
      <c r="DG100" s="1208"/>
      <c r="DH100" s="1208"/>
      <c r="DI100" s="1208"/>
      <c r="DJ100" s="1208"/>
      <c r="DK100" s="1208"/>
      <c r="DL100" s="1208"/>
      <c r="DM100" s="1208"/>
      <c r="DN100" s="1208"/>
      <c r="DO100" s="1208"/>
      <c r="DP100" s="1208"/>
      <c r="DQ100" s="1208"/>
      <c r="DR100" s="1208"/>
      <c r="DS100" s="1255"/>
      <c r="DT100" s="1256"/>
      <c r="DU100" s="1253"/>
      <c r="DV100" s="1254"/>
      <c r="DW100" s="1208"/>
      <c r="DX100" s="1208"/>
      <c r="DY100" s="1208"/>
      <c r="DZ100" s="1208"/>
      <c r="EA100" s="1208"/>
      <c r="EB100" s="1208"/>
      <c r="EC100" s="1208"/>
      <c r="ED100" s="1208"/>
      <c r="EE100" s="1208"/>
      <c r="EF100" s="1208"/>
      <c r="EG100" s="1208"/>
      <c r="EH100" s="1208"/>
      <c r="EI100" s="1208"/>
      <c r="EJ100" s="1208"/>
      <c r="EK100" s="1255"/>
      <c r="EL100" s="1256"/>
      <c r="EM100" s="1208"/>
      <c r="EN100" s="1208"/>
      <c r="EO100" s="1208"/>
      <c r="EP100" s="1208"/>
      <c r="EQ100" s="1208"/>
      <c r="ER100" s="1208"/>
      <c r="ES100" s="1208"/>
      <c r="ET100" s="1208"/>
      <c r="EU100" s="1208"/>
      <c r="EV100" s="1208"/>
      <c r="EW100" s="1208"/>
      <c r="EX100" s="1208"/>
      <c r="EY100" s="1208"/>
      <c r="EZ100" s="1208"/>
      <c r="FA100" s="1208"/>
      <c r="FB100" s="1208"/>
      <c r="FC100" s="1221"/>
      <c r="FD100" s="1208"/>
      <c r="FE100" s="1208"/>
      <c r="FF100" s="1208"/>
      <c r="FG100" s="1208"/>
      <c r="FH100" s="1208"/>
      <c r="FI100" s="1208"/>
      <c r="FJ100" s="1208"/>
      <c r="FK100" s="1208"/>
      <c r="FL100" s="1208"/>
      <c r="FM100" s="1208"/>
      <c r="FN100" s="1208"/>
      <c r="FO100" s="1208"/>
      <c r="FP100" s="1208"/>
      <c r="FQ100" s="1208"/>
      <c r="FR100" s="1208"/>
      <c r="FS100" s="1208"/>
      <c r="FT100" s="1221"/>
      <c r="FU100" s="1303"/>
      <c r="FV100" s="1303"/>
      <c r="FW100" s="1303"/>
      <c r="FX100" s="1303"/>
      <c r="FY100" s="1303"/>
      <c r="FZ100" s="1303"/>
      <c r="GA100" s="1303"/>
      <c r="GB100" s="1303"/>
      <c r="GC100" s="1303"/>
      <c r="GD100" s="1303"/>
      <c r="GE100" s="1303"/>
      <c r="GF100" s="1303"/>
      <c r="GG100" s="1303"/>
      <c r="GH100" s="1303"/>
      <c r="GI100" s="1303"/>
      <c r="GJ100" s="1303"/>
      <c r="GK100" s="1303"/>
    </row>
    <row r="101" spans="1:193" ht="12" customHeight="1">
      <c r="A101" s="311"/>
      <c r="B101" s="1241" t="s">
        <v>69</v>
      </c>
      <c r="C101" s="1241"/>
      <c r="D101" s="1241"/>
      <c r="E101" s="1241"/>
      <c r="F101" s="1241"/>
      <c r="G101" s="1241"/>
      <c r="H101" s="1241"/>
      <c r="I101" s="1241"/>
      <c r="J101" s="1241"/>
      <c r="K101" s="1241"/>
      <c r="L101" s="1241"/>
      <c r="M101" s="1241"/>
      <c r="N101" s="1241"/>
      <c r="O101" s="1241"/>
      <c r="P101" s="1241"/>
      <c r="Q101" s="1241"/>
      <c r="R101" s="1241"/>
      <c r="S101" s="1241"/>
      <c r="T101" s="1241"/>
      <c r="U101" s="1241"/>
      <c r="V101" s="378"/>
      <c r="W101" s="380"/>
      <c r="X101" s="332"/>
      <c r="Y101" s="320"/>
      <c r="Z101" s="320"/>
      <c r="AA101" s="320"/>
      <c r="AB101" s="320"/>
      <c r="AC101" s="320"/>
      <c r="AD101" s="320"/>
      <c r="AE101" s="1359"/>
      <c r="AF101" s="1359"/>
      <c r="AG101" s="1359"/>
      <c r="AH101" s="321"/>
      <c r="AI101" s="321"/>
      <c r="AJ101" s="321"/>
      <c r="AK101" s="321"/>
      <c r="AL101" s="321"/>
      <c r="AM101" s="382"/>
      <c r="AN101" s="1230">
        <v>484986</v>
      </c>
      <c r="AO101" s="1231"/>
      <c r="AP101" s="1231"/>
      <c r="AQ101" s="1231"/>
      <c r="AR101" s="1231"/>
      <c r="AS101" s="1231"/>
      <c r="AT101" s="1231"/>
      <c r="AU101" s="1231"/>
      <c r="AV101" s="1231"/>
      <c r="AW101" s="1231"/>
      <c r="AX101" s="1231"/>
      <c r="AY101" s="1231"/>
      <c r="AZ101" s="1231"/>
      <c r="BA101" s="1231"/>
      <c r="BB101" s="1231"/>
      <c r="BC101" s="1231"/>
      <c r="BD101" s="1237">
        <v>1364000</v>
      </c>
      <c r="BE101" s="1231"/>
      <c r="BF101" s="1231"/>
      <c r="BG101" s="1231"/>
      <c r="BH101" s="1231"/>
      <c r="BI101" s="1231"/>
      <c r="BJ101" s="1231"/>
      <c r="BK101" s="1231"/>
      <c r="BL101" s="1231"/>
      <c r="BM101" s="1231"/>
      <c r="BN101" s="1231"/>
      <c r="BO101" s="1231"/>
      <c r="BP101" s="1231"/>
      <c r="BQ101" s="1231"/>
      <c r="BR101" s="1231"/>
      <c r="BS101" s="1231"/>
      <c r="BT101" s="1231"/>
      <c r="BU101" s="1231"/>
      <c r="BV101" s="1231"/>
      <c r="BW101" s="1231"/>
      <c r="BX101" s="1231"/>
      <c r="BY101" s="1231"/>
      <c r="BZ101" s="1231"/>
      <c r="CA101" s="1231"/>
      <c r="CB101" s="1231"/>
      <c r="CC101" s="1232"/>
      <c r="CD101" s="1237">
        <v>176477</v>
      </c>
      <c r="CE101" s="1231"/>
      <c r="CF101" s="1231"/>
      <c r="CG101" s="1231"/>
      <c r="CH101" s="1231"/>
      <c r="CI101" s="1231"/>
      <c r="CJ101" s="1231"/>
      <c r="CK101" s="1231"/>
      <c r="CL101" s="1231"/>
      <c r="CM101" s="1231"/>
      <c r="CN101" s="1231"/>
      <c r="CO101" s="1231"/>
      <c r="CP101" s="1231"/>
      <c r="CQ101" s="1231"/>
      <c r="CR101" s="1231"/>
      <c r="CS101" s="1231"/>
      <c r="CT101" s="1231"/>
      <c r="CU101" s="1231"/>
      <c r="CV101" s="1231"/>
      <c r="CW101" s="1231"/>
      <c r="CX101" s="1231"/>
      <c r="CY101" s="1231"/>
      <c r="CZ101" s="1231"/>
      <c r="DA101" s="1231"/>
      <c r="DB101" s="1232"/>
      <c r="DC101" s="1233" t="s">
        <v>128</v>
      </c>
      <c r="DD101" s="1234"/>
      <c r="DE101" s="1231">
        <v>1772999</v>
      </c>
      <c r="DF101" s="1231"/>
      <c r="DG101" s="1231"/>
      <c r="DH101" s="1231"/>
      <c r="DI101" s="1231"/>
      <c r="DJ101" s="1231"/>
      <c r="DK101" s="1231"/>
      <c r="DL101" s="1231"/>
      <c r="DM101" s="1231"/>
      <c r="DN101" s="1231"/>
      <c r="DO101" s="1231"/>
      <c r="DP101" s="1231"/>
      <c r="DQ101" s="1231"/>
      <c r="DR101" s="1231"/>
      <c r="DS101" s="1235" t="s">
        <v>129</v>
      </c>
      <c r="DT101" s="1236"/>
      <c r="DU101" s="1233" t="s">
        <v>128</v>
      </c>
      <c r="DV101" s="1234"/>
      <c r="DW101" s="1231"/>
      <c r="DX101" s="1231"/>
      <c r="DY101" s="1231"/>
      <c r="DZ101" s="1231"/>
      <c r="EA101" s="1231"/>
      <c r="EB101" s="1231"/>
      <c r="EC101" s="1231"/>
      <c r="ED101" s="1231"/>
      <c r="EE101" s="1231"/>
      <c r="EF101" s="1231"/>
      <c r="EG101" s="1231"/>
      <c r="EH101" s="1231"/>
      <c r="EI101" s="1231"/>
      <c r="EJ101" s="1231"/>
      <c r="EK101" s="1235" t="s">
        <v>129</v>
      </c>
      <c r="EL101" s="1236"/>
      <c r="EM101" s="1237"/>
      <c r="EN101" s="1231"/>
      <c r="EO101" s="1231"/>
      <c r="EP101" s="1231"/>
      <c r="EQ101" s="1231"/>
      <c r="ER101" s="1231"/>
      <c r="ES101" s="1231"/>
      <c r="ET101" s="1231"/>
      <c r="EU101" s="1231"/>
      <c r="EV101" s="1231"/>
      <c r="EW101" s="1231"/>
      <c r="EX101" s="1231"/>
      <c r="EY101" s="1231"/>
      <c r="EZ101" s="1231"/>
      <c r="FA101" s="1231"/>
      <c r="FB101" s="1231"/>
      <c r="FC101" s="1232"/>
      <c r="FD101" s="1231"/>
      <c r="FE101" s="1231"/>
      <c r="FF101" s="1231"/>
      <c r="FG101" s="1231"/>
      <c r="FH101" s="1231"/>
      <c r="FI101" s="1231"/>
      <c r="FJ101" s="1231"/>
      <c r="FK101" s="1231"/>
      <c r="FL101" s="1231"/>
      <c r="FM101" s="1231"/>
      <c r="FN101" s="1231"/>
      <c r="FO101" s="1231"/>
      <c r="FP101" s="1231"/>
      <c r="FQ101" s="1231"/>
      <c r="FR101" s="1231"/>
      <c r="FS101" s="1231"/>
      <c r="FT101" s="1232"/>
      <c r="FU101" s="1303">
        <f>+AN101+BD101+CD101-DE101-DW101+FD101+EM101</f>
        <v>252464</v>
      </c>
      <c r="FV101" s="1303"/>
      <c r="FW101" s="1303"/>
      <c r="FX101" s="1303"/>
      <c r="FY101" s="1303"/>
      <c r="FZ101" s="1303"/>
      <c r="GA101" s="1303"/>
      <c r="GB101" s="1303"/>
      <c r="GC101" s="1303"/>
      <c r="GD101" s="1303"/>
      <c r="GE101" s="1303"/>
      <c r="GF101" s="1303"/>
      <c r="GG101" s="1303"/>
      <c r="GH101" s="1303"/>
      <c r="GI101" s="1303"/>
      <c r="GJ101" s="1303"/>
      <c r="GK101" s="1303"/>
    </row>
    <row r="102" spans="1:193" ht="12" customHeight="1">
      <c r="A102" s="316"/>
      <c r="B102" s="1570" t="s">
        <v>637</v>
      </c>
      <c r="C102" s="1570"/>
      <c r="D102" s="1570"/>
      <c r="E102" s="1570"/>
      <c r="F102" s="1570"/>
      <c r="G102" s="1570"/>
      <c r="H102" s="1570"/>
      <c r="I102" s="1570"/>
      <c r="J102" s="1570"/>
      <c r="K102" s="1570"/>
      <c r="L102" s="1570"/>
      <c r="M102" s="1570"/>
      <c r="N102" s="1570"/>
      <c r="O102" s="1570"/>
      <c r="P102" s="1570"/>
      <c r="Q102" s="1570"/>
      <c r="R102" s="1570"/>
      <c r="S102" s="1570"/>
      <c r="T102" s="1570"/>
      <c r="U102" s="1570"/>
      <c r="V102" s="1596"/>
      <c r="W102" s="1430">
        <v>5561</v>
      </c>
      <c r="X102" s="413"/>
      <c r="Y102" s="313"/>
      <c r="Z102" s="313"/>
      <c r="AA102" s="313"/>
      <c r="AB102" s="313"/>
      <c r="AC102" s="334" t="s">
        <v>305</v>
      </c>
      <c r="AD102" s="313"/>
      <c r="AE102" s="1203" t="s">
        <v>219</v>
      </c>
      <c r="AF102" s="1203"/>
      <c r="AG102" s="1203"/>
      <c r="AH102" s="314" t="s">
        <v>484</v>
      </c>
      <c r="AI102" s="314"/>
      <c r="AJ102" s="314"/>
      <c r="AK102" s="314"/>
      <c r="AL102" s="314"/>
      <c r="AM102" s="381"/>
      <c r="AN102" s="1252"/>
      <c r="AO102" s="1213"/>
      <c r="AP102" s="1213"/>
      <c r="AQ102" s="1213"/>
      <c r="AR102" s="1213"/>
      <c r="AS102" s="1213"/>
      <c r="AT102" s="1213"/>
      <c r="AU102" s="1213"/>
      <c r="AV102" s="1213"/>
      <c r="AW102" s="1213"/>
      <c r="AX102" s="1213"/>
      <c r="AY102" s="1213"/>
      <c r="AZ102" s="1213"/>
      <c r="BA102" s="1213"/>
      <c r="BB102" s="1213"/>
      <c r="BC102" s="1213"/>
      <c r="BD102" s="1238"/>
      <c r="BE102" s="1213"/>
      <c r="BF102" s="1213"/>
      <c r="BG102" s="1213"/>
      <c r="BH102" s="1213"/>
      <c r="BI102" s="1213"/>
      <c r="BJ102" s="1213"/>
      <c r="BK102" s="1213"/>
      <c r="BL102" s="1213"/>
      <c r="BM102" s="1213"/>
      <c r="BN102" s="1213"/>
      <c r="BO102" s="1213"/>
      <c r="BP102" s="1213"/>
      <c r="BQ102" s="1213"/>
      <c r="BR102" s="1213"/>
      <c r="BS102" s="1213"/>
      <c r="BT102" s="1213"/>
      <c r="BU102" s="1213"/>
      <c r="BV102" s="1213"/>
      <c r="BW102" s="1213"/>
      <c r="BX102" s="1213"/>
      <c r="BY102" s="1213"/>
      <c r="BZ102" s="1213"/>
      <c r="CA102" s="1213"/>
      <c r="CB102" s="1213"/>
      <c r="CC102" s="1239"/>
      <c r="CD102" s="1238"/>
      <c r="CE102" s="1213"/>
      <c r="CF102" s="1213"/>
      <c r="CG102" s="1213"/>
      <c r="CH102" s="1213"/>
      <c r="CI102" s="1213"/>
      <c r="CJ102" s="1213"/>
      <c r="CK102" s="1213"/>
      <c r="CL102" s="1213"/>
      <c r="CM102" s="1213"/>
      <c r="CN102" s="1213"/>
      <c r="CO102" s="1213"/>
      <c r="CP102" s="1213"/>
      <c r="CQ102" s="1213"/>
      <c r="CR102" s="1213"/>
      <c r="CS102" s="1213"/>
      <c r="CT102" s="1213"/>
      <c r="CU102" s="1213"/>
      <c r="CV102" s="1213"/>
      <c r="CW102" s="1213"/>
      <c r="CX102" s="1213"/>
      <c r="CY102" s="1213"/>
      <c r="CZ102" s="1213"/>
      <c r="DA102" s="1213"/>
      <c r="DB102" s="1239"/>
      <c r="DC102" s="1211"/>
      <c r="DD102" s="1212"/>
      <c r="DE102" s="1213"/>
      <c r="DF102" s="1213"/>
      <c r="DG102" s="1213"/>
      <c r="DH102" s="1213"/>
      <c r="DI102" s="1213"/>
      <c r="DJ102" s="1213"/>
      <c r="DK102" s="1213"/>
      <c r="DL102" s="1213"/>
      <c r="DM102" s="1213"/>
      <c r="DN102" s="1213"/>
      <c r="DO102" s="1213"/>
      <c r="DP102" s="1213"/>
      <c r="DQ102" s="1213"/>
      <c r="DR102" s="1213"/>
      <c r="DS102" s="1216"/>
      <c r="DT102" s="1217"/>
      <c r="DU102" s="1211"/>
      <c r="DV102" s="1212"/>
      <c r="DW102" s="1213"/>
      <c r="DX102" s="1213"/>
      <c r="DY102" s="1213"/>
      <c r="DZ102" s="1213"/>
      <c r="EA102" s="1213"/>
      <c r="EB102" s="1213"/>
      <c r="EC102" s="1213"/>
      <c r="ED102" s="1213"/>
      <c r="EE102" s="1213"/>
      <c r="EF102" s="1213"/>
      <c r="EG102" s="1213"/>
      <c r="EH102" s="1213"/>
      <c r="EI102" s="1213"/>
      <c r="EJ102" s="1213"/>
      <c r="EK102" s="1216"/>
      <c r="EL102" s="1217"/>
      <c r="EM102" s="1238"/>
      <c r="EN102" s="1213"/>
      <c r="EO102" s="1213"/>
      <c r="EP102" s="1213"/>
      <c r="EQ102" s="1213"/>
      <c r="ER102" s="1213"/>
      <c r="ES102" s="1213"/>
      <c r="ET102" s="1213"/>
      <c r="EU102" s="1213"/>
      <c r="EV102" s="1213"/>
      <c r="EW102" s="1213"/>
      <c r="EX102" s="1213"/>
      <c r="EY102" s="1213"/>
      <c r="EZ102" s="1213"/>
      <c r="FA102" s="1213"/>
      <c r="FB102" s="1213"/>
      <c r="FC102" s="1239"/>
      <c r="FD102" s="1213"/>
      <c r="FE102" s="1213"/>
      <c r="FF102" s="1213"/>
      <c r="FG102" s="1213"/>
      <c r="FH102" s="1213"/>
      <c r="FI102" s="1213"/>
      <c r="FJ102" s="1213"/>
      <c r="FK102" s="1213"/>
      <c r="FL102" s="1213"/>
      <c r="FM102" s="1213"/>
      <c r="FN102" s="1213"/>
      <c r="FO102" s="1213"/>
      <c r="FP102" s="1213"/>
      <c r="FQ102" s="1213"/>
      <c r="FR102" s="1213"/>
      <c r="FS102" s="1213"/>
      <c r="FT102" s="1239"/>
      <c r="FU102" s="1303"/>
      <c r="FV102" s="1303"/>
      <c r="FW102" s="1303"/>
      <c r="FX102" s="1303"/>
      <c r="FY102" s="1303"/>
      <c r="FZ102" s="1303"/>
      <c r="GA102" s="1303"/>
      <c r="GB102" s="1303"/>
      <c r="GC102" s="1303"/>
      <c r="GD102" s="1303"/>
      <c r="GE102" s="1303"/>
      <c r="GF102" s="1303"/>
      <c r="GG102" s="1303"/>
      <c r="GH102" s="1303"/>
      <c r="GI102" s="1303"/>
      <c r="GJ102" s="1303"/>
      <c r="GK102" s="1303"/>
    </row>
    <row r="103" spans="1:193" ht="6.75" customHeight="1">
      <c r="A103" s="316"/>
      <c r="B103" s="1570"/>
      <c r="C103" s="1570"/>
      <c r="D103" s="1570"/>
      <c r="E103" s="1570"/>
      <c r="F103" s="1570"/>
      <c r="G103" s="1570"/>
      <c r="H103" s="1570"/>
      <c r="I103" s="1570"/>
      <c r="J103" s="1570"/>
      <c r="K103" s="1570"/>
      <c r="L103" s="1570"/>
      <c r="M103" s="1570"/>
      <c r="N103" s="1570"/>
      <c r="O103" s="1570"/>
      <c r="P103" s="1570"/>
      <c r="Q103" s="1570"/>
      <c r="R103" s="1570"/>
      <c r="S103" s="1570"/>
      <c r="T103" s="1570"/>
      <c r="U103" s="1570"/>
      <c r="V103" s="1596"/>
      <c r="W103" s="1427"/>
      <c r="X103" s="1382"/>
      <c r="Y103" s="1383"/>
      <c r="Z103" s="1383"/>
      <c r="AA103" s="1383"/>
      <c r="AB103" s="1383"/>
      <c r="AC103" s="1383"/>
      <c r="AD103" s="1383"/>
      <c r="AE103" s="1383"/>
      <c r="AF103" s="1383"/>
      <c r="AG103" s="1383"/>
      <c r="AH103" s="1383"/>
      <c r="AI103" s="1383"/>
      <c r="AJ103" s="1383"/>
      <c r="AK103" s="1383"/>
      <c r="AL103" s="1383"/>
      <c r="AM103" s="1384"/>
      <c r="AN103" s="1207"/>
      <c r="AO103" s="1208"/>
      <c r="AP103" s="1208"/>
      <c r="AQ103" s="1208"/>
      <c r="AR103" s="1208"/>
      <c r="AS103" s="1208"/>
      <c r="AT103" s="1208"/>
      <c r="AU103" s="1208"/>
      <c r="AV103" s="1208"/>
      <c r="AW103" s="1208"/>
      <c r="AX103" s="1208"/>
      <c r="AY103" s="1208"/>
      <c r="AZ103" s="1208"/>
      <c r="BA103" s="1208"/>
      <c r="BB103" s="1208"/>
      <c r="BC103" s="1208"/>
      <c r="BD103" s="1220"/>
      <c r="BE103" s="1208"/>
      <c r="BF103" s="1208"/>
      <c r="BG103" s="1208"/>
      <c r="BH103" s="1208"/>
      <c r="BI103" s="1208"/>
      <c r="BJ103" s="1208"/>
      <c r="BK103" s="1208"/>
      <c r="BL103" s="1208"/>
      <c r="BM103" s="1208"/>
      <c r="BN103" s="1208"/>
      <c r="BO103" s="1208"/>
      <c r="BP103" s="1208"/>
      <c r="BQ103" s="1208"/>
      <c r="BR103" s="1208"/>
      <c r="BS103" s="1208"/>
      <c r="BT103" s="1208"/>
      <c r="BU103" s="1208"/>
      <c r="BV103" s="1208"/>
      <c r="BW103" s="1208"/>
      <c r="BX103" s="1208"/>
      <c r="BY103" s="1208"/>
      <c r="BZ103" s="1208"/>
      <c r="CA103" s="1208"/>
      <c r="CB103" s="1208"/>
      <c r="CC103" s="1221"/>
      <c r="CD103" s="1220"/>
      <c r="CE103" s="1208"/>
      <c r="CF103" s="1208"/>
      <c r="CG103" s="1208"/>
      <c r="CH103" s="1208"/>
      <c r="CI103" s="1208"/>
      <c r="CJ103" s="1208"/>
      <c r="CK103" s="1208"/>
      <c r="CL103" s="1208"/>
      <c r="CM103" s="1208"/>
      <c r="CN103" s="1208"/>
      <c r="CO103" s="1208"/>
      <c r="CP103" s="1208"/>
      <c r="CQ103" s="1208"/>
      <c r="CR103" s="1208"/>
      <c r="CS103" s="1208"/>
      <c r="CT103" s="1208"/>
      <c r="CU103" s="1208"/>
      <c r="CV103" s="1208"/>
      <c r="CW103" s="1208"/>
      <c r="CX103" s="1208"/>
      <c r="CY103" s="1208"/>
      <c r="CZ103" s="1208"/>
      <c r="DA103" s="1208"/>
      <c r="DB103" s="1221"/>
      <c r="DC103" s="1253"/>
      <c r="DD103" s="1254"/>
      <c r="DE103" s="1208"/>
      <c r="DF103" s="1208"/>
      <c r="DG103" s="1208"/>
      <c r="DH103" s="1208"/>
      <c r="DI103" s="1208"/>
      <c r="DJ103" s="1208"/>
      <c r="DK103" s="1208"/>
      <c r="DL103" s="1208"/>
      <c r="DM103" s="1208"/>
      <c r="DN103" s="1208"/>
      <c r="DO103" s="1208"/>
      <c r="DP103" s="1208"/>
      <c r="DQ103" s="1208"/>
      <c r="DR103" s="1208"/>
      <c r="DS103" s="1255"/>
      <c r="DT103" s="1256"/>
      <c r="DU103" s="1253"/>
      <c r="DV103" s="1254"/>
      <c r="DW103" s="1208"/>
      <c r="DX103" s="1208"/>
      <c r="DY103" s="1208"/>
      <c r="DZ103" s="1208"/>
      <c r="EA103" s="1208"/>
      <c r="EB103" s="1208"/>
      <c r="EC103" s="1208"/>
      <c r="ED103" s="1208"/>
      <c r="EE103" s="1208"/>
      <c r="EF103" s="1208"/>
      <c r="EG103" s="1208"/>
      <c r="EH103" s="1208"/>
      <c r="EI103" s="1208"/>
      <c r="EJ103" s="1208"/>
      <c r="EK103" s="1255"/>
      <c r="EL103" s="1256"/>
      <c r="EM103" s="1220"/>
      <c r="EN103" s="1208"/>
      <c r="EO103" s="1208"/>
      <c r="EP103" s="1208"/>
      <c r="EQ103" s="1208"/>
      <c r="ER103" s="1208"/>
      <c r="ES103" s="1208"/>
      <c r="ET103" s="1208"/>
      <c r="EU103" s="1208"/>
      <c r="EV103" s="1208"/>
      <c r="EW103" s="1208"/>
      <c r="EX103" s="1208"/>
      <c r="EY103" s="1208"/>
      <c r="EZ103" s="1208"/>
      <c r="FA103" s="1208"/>
      <c r="FB103" s="1208"/>
      <c r="FC103" s="1221"/>
      <c r="FD103" s="1208"/>
      <c r="FE103" s="1208"/>
      <c r="FF103" s="1208"/>
      <c r="FG103" s="1208"/>
      <c r="FH103" s="1208"/>
      <c r="FI103" s="1208"/>
      <c r="FJ103" s="1208"/>
      <c r="FK103" s="1208"/>
      <c r="FL103" s="1208"/>
      <c r="FM103" s="1208"/>
      <c r="FN103" s="1208"/>
      <c r="FO103" s="1208"/>
      <c r="FP103" s="1208"/>
      <c r="FQ103" s="1208"/>
      <c r="FR103" s="1208"/>
      <c r="FS103" s="1208"/>
      <c r="FT103" s="1221"/>
      <c r="FU103" s="1303"/>
      <c r="FV103" s="1303"/>
      <c r="FW103" s="1303"/>
      <c r="FX103" s="1303"/>
      <c r="FY103" s="1303"/>
      <c r="FZ103" s="1303"/>
      <c r="GA103" s="1303"/>
      <c r="GB103" s="1303"/>
      <c r="GC103" s="1303"/>
      <c r="GD103" s="1303"/>
      <c r="GE103" s="1303"/>
      <c r="GF103" s="1303"/>
      <c r="GG103" s="1303"/>
      <c r="GH103" s="1303"/>
      <c r="GI103" s="1303"/>
      <c r="GJ103" s="1303"/>
      <c r="GK103" s="1303"/>
    </row>
    <row r="104" spans="1:193" ht="12" customHeight="1">
      <c r="A104" s="316"/>
      <c r="B104" s="1570"/>
      <c r="C104" s="1570"/>
      <c r="D104" s="1570"/>
      <c r="E104" s="1570"/>
      <c r="F104" s="1570"/>
      <c r="G104" s="1570"/>
      <c r="H104" s="1570"/>
      <c r="I104" s="1570"/>
      <c r="J104" s="1570"/>
      <c r="K104" s="1570"/>
      <c r="L104" s="1570"/>
      <c r="M104" s="1570"/>
      <c r="N104" s="1570"/>
      <c r="O104" s="1570"/>
      <c r="P104" s="1570"/>
      <c r="Q104" s="1570"/>
      <c r="R104" s="1570"/>
      <c r="S104" s="1570"/>
      <c r="T104" s="1570"/>
      <c r="U104" s="1570"/>
      <c r="V104" s="1596"/>
      <c r="W104" s="1426">
        <v>5581</v>
      </c>
      <c r="X104" s="332"/>
      <c r="Y104" s="320"/>
      <c r="Z104" s="320"/>
      <c r="AA104" s="320"/>
      <c r="AB104" s="320"/>
      <c r="AC104" s="356" t="s">
        <v>305</v>
      </c>
      <c r="AD104" s="320"/>
      <c r="AE104" s="1228" t="s">
        <v>296</v>
      </c>
      <c r="AF104" s="1228"/>
      <c r="AG104" s="1228"/>
      <c r="AH104" s="321" t="s">
        <v>485</v>
      </c>
      <c r="AI104" s="321"/>
      <c r="AJ104" s="321"/>
      <c r="AK104" s="321"/>
      <c r="AL104" s="321"/>
      <c r="AM104" s="382"/>
      <c r="AN104" s="1230">
        <v>0</v>
      </c>
      <c r="AO104" s="1231"/>
      <c r="AP104" s="1231"/>
      <c r="AQ104" s="1231"/>
      <c r="AR104" s="1231"/>
      <c r="AS104" s="1231"/>
      <c r="AT104" s="1231"/>
      <c r="AU104" s="1231"/>
      <c r="AV104" s="1231"/>
      <c r="AW104" s="1231"/>
      <c r="AX104" s="1231"/>
      <c r="AY104" s="1231"/>
      <c r="AZ104" s="1231"/>
      <c r="BA104" s="1231"/>
      <c r="BB104" s="1231"/>
      <c r="BC104" s="1231"/>
      <c r="BD104" s="1237">
        <v>480000</v>
      </c>
      <c r="BE104" s="1231"/>
      <c r="BF104" s="1231"/>
      <c r="BG104" s="1231"/>
      <c r="BH104" s="1231"/>
      <c r="BI104" s="1231"/>
      <c r="BJ104" s="1231"/>
      <c r="BK104" s="1231"/>
      <c r="BL104" s="1231"/>
      <c r="BM104" s="1231"/>
      <c r="BN104" s="1231"/>
      <c r="BO104" s="1231"/>
      <c r="BP104" s="1231"/>
      <c r="BQ104" s="1231"/>
      <c r="BR104" s="1231"/>
      <c r="BS104" s="1231"/>
      <c r="BT104" s="1231"/>
      <c r="BU104" s="1231"/>
      <c r="BV104" s="1231"/>
      <c r="BW104" s="1231"/>
      <c r="BX104" s="1231"/>
      <c r="BY104" s="1231"/>
      <c r="BZ104" s="1231"/>
      <c r="CA104" s="1231"/>
      <c r="CB104" s="1231"/>
      <c r="CC104" s="1232"/>
      <c r="CD104" s="1237">
        <v>14857</v>
      </c>
      <c r="CE104" s="1231"/>
      <c r="CF104" s="1231"/>
      <c r="CG104" s="1231"/>
      <c r="CH104" s="1231"/>
      <c r="CI104" s="1231"/>
      <c r="CJ104" s="1231"/>
      <c r="CK104" s="1231"/>
      <c r="CL104" s="1231"/>
      <c r="CM104" s="1231"/>
      <c r="CN104" s="1231"/>
      <c r="CO104" s="1231"/>
      <c r="CP104" s="1231"/>
      <c r="CQ104" s="1231"/>
      <c r="CR104" s="1231"/>
      <c r="CS104" s="1231"/>
      <c r="CT104" s="1231"/>
      <c r="CU104" s="1231"/>
      <c r="CV104" s="1231"/>
      <c r="CW104" s="1231"/>
      <c r="CX104" s="1231"/>
      <c r="CY104" s="1231"/>
      <c r="CZ104" s="1231"/>
      <c r="DA104" s="1231"/>
      <c r="DB104" s="1232"/>
      <c r="DC104" s="1233" t="s">
        <v>128</v>
      </c>
      <c r="DD104" s="1234"/>
      <c r="DE104" s="1231">
        <v>9871</v>
      </c>
      <c r="DF104" s="1231"/>
      <c r="DG104" s="1231"/>
      <c r="DH104" s="1231"/>
      <c r="DI104" s="1231"/>
      <c r="DJ104" s="1231"/>
      <c r="DK104" s="1231"/>
      <c r="DL104" s="1231"/>
      <c r="DM104" s="1231"/>
      <c r="DN104" s="1231"/>
      <c r="DO104" s="1231"/>
      <c r="DP104" s="1231"/>
      <c r="DQ104" s="1231"/>
      <c r="DR104" s="1231"/>
      <c r="DS104" s="1235" t="s">
        <v>129</v>
      </c>
      <c r="DT104" s="1236"/>
      <c r="DU104" s="1233" t="s">
        <v>128</v>
      </c>
      <c r="DV104" s="1234"/>
      <c r="DW104" s="1231"/>
      <c r="DX104" s="1231"/>
      <c r="DY104" s="1231"/>
      <c r="DZ104" s="1231"/>
      <c r="EA104" s="1231"/>
      <c r="EB104" s="1231"/>
      <c r="EC104" s="1231"/>
      <c r="ED104" s="1231"/>
      <c r="EE104" s="1231"/>
      <c r="EF104" s="1231"/>
      <c r="EG104" s="1231"/>
      <c r="EH104" s="1231"/>
      <c r="EI104" s="1231"/>
      <c r="EJ104" s="1231"/>
      <c r="EK104" s="1235" t="s">
        <v>129</v>
      </c>
      <c r="EL104" s="1236"/>
      <c r="EM104" s="1237"/>
      <c r="EN104" s="1231"/>
      <c r="EO104" s="1231"/>
      <c r="EP104" s="1231"/>
      <c r="EQ104" s="1231"/>
      <c r="ER104" s="1231"/>
      <c r="ES104" s="1231"/>
      <c r="ET104" s="1231"/>
      <c r="EU104" s="1231"/>
      <c r="EV104" s="1231"/>
      <c r="EW104" s="1231"/>
      <c r="EX104" s="1231"/>
      <c r="EY104" s="1231"/>
      <c r="EZ104" s="1231"/>
      <c r="FA104" s="1231"/>
      <c r="FB104" s="1231"/>
      <c r="FC104" s="1232"/>
      <c r="FD104" s="1231"/>
      <c r="FE104" s="1231"/>
      <c r="FF104" s="1231"/>
      <c r="FG104" s="1231"/>
      <c r="FH104" s="1231"/>
      <c r="FI104" s="1231"/>
      <c r="FJ104" s="1231"/>
      <c r="FK104" s="1231"/>
      <c r="FL104" s="1231"/>
      <c r="FM104" s="1231"/>
      <c r="FN104" s="1231"/>
      <c r="FO104" s="1231"/>
      <c r="FP104" s="1231"/>
      <c r="FQ104" s="1231"/>
      <c r="FR104" s="1231"/>
      <c r="FS104" s="1231"/>
      <c r="FT104" s="1232"/>
      <c r="FU104" s="1303">
        <f>+AN104+BD104+CD104-DE104-DW104+FD104+EM104</f>
        <v>484986</v>
      </c>
      <c r="FV104" s="1303"/>
      <c r="FW104" s="1303"/>
      <c r="FX104" s="1303"/>
      <c r="FY104" s="1303"/>
      <c r="FZ104" s="1303"/>
      <c r="GA104" s="1303"/>
      <c r="GB104" s="1303"/>
      <c r="GC104" s="1303"/>
      <c r="GD104" s="1303"/>
      <c r="GE104" s="1303"/>
      <c r="GF104" s="1303"/>
      <c r="GG104" s="1303"/>
      <c r="GH104" s="1303"/>
      <c r="GI104" s="1303"/>
      <c r="GJ104" s="1303"/>
      <c r="GK104" s="1303"/>
    </row>
    <row r="105" spans="1:193" ht="6.75" customHeight="1">
      <c r="A105" s="336"/>
      <c r="B105" s="1574"/>
      <c r="C105" s="1574"/>
      <c r="D105" s="1574"/>
      <c r="E105" s="1574"/>
      <c r="F105" s="1574"/>
      <c r="G105" s="1574"/>
      <c r="H105" s="1574"/>
      <c r="I105" s="1574"/>
      <c r="J105" s="1574"/>
      <c r="K105" s="1574"/>
      <c r="L105" s="1574"/>
      <c r="M105" s="1574"/>
      <c r="N105" s="1574"/>
      <c r="O105" s="1574"/>
      <c r="P105" s="1574"/>
      <c r="Q105" s="1574"/>
      <c r="R105" s="1574"/>
      <c r="S105" s="1574"/>
      <c r="T105" s="1574"/>
      <c r="U105" s="1574"/>
      <c r="V105" s="1597"/>
      <c r="W105" s="1427"/>
      <c r="X105" s="1382"/>
      <c r="Y105" s="1383"/>
      <c r="Z105" s="1383"/>
      <c r="AA105" s="1383"/>
      <c r="AB105" s="1383"/>
      <c r="AC105" s="1383"/>
      <c r="AD105" s="1383"/>
      <c r="AE105" s="1383"/>
      <c r="AF105" s="1383"/>
      <c r="AG105" s="1383"/>
      <c r="AH105" s="1383"/>
      <c r="AI105" s="1383"/>
      <c r="AJ105" s="1383"/>
      <c r="AK105" s="1383"/>
      <c r="AL105" s="1383"/>
      <c r="AM105" s="1384"/>
      <c r="AN105" s="1207"/>
      <c r="AO105" s="1208"/>
      <c r="AP105" s="1208"/>
      <c r="AQ105" s="1208"/>
      <c r="AR105" s="1208"/>
      <c r="AS105" s="1208"/>
      <c r="AT105" s="1208"/>
      <c r="AU105" s="1208"/>
      <c r="AV105" s="1208"/>
      <c r="AW105" s="1208"/>
      <c r="AX105" s="1208"/>
      <c r="AY105" s="1208"/>
      <c r="AZ105" s="1208"/>
      <c r="BA105" s="1208"/>
      <c r="BB105" s="1208"/>
      <c r="BC105" s="1208"/>
      <c r="BD105" s="1220"/>
      <c r="BE105" s="1208"/>
      <c r="BF105" s="1208"/>
      <c r="BG105" s="1208"/>
      <c r="BH105" s="1208"/>
      <c r="BI105" s="1208"/>
      <c r="BJ105" s="1208"/>
      <c r="BK105" s="1208"/>
      <c r="BL105" s="1208"/>
      <c r="BM105" s="1208"/>
      <c r="BN105" s="1208"/>
      <c r="BO105" s="1208"/>
      <c r="BP105" s="1208"/>
      <c r="BQ105" s="1208"/>
      <c r="BR105" s="1208"/>
      <c r="BS105" s="1208"/>
      <c r="BT105" s="1208"/>
      <c r="BU105" s="1208"/>
      <c r="BV105" s="1208"/>
      <c r="BW105" s="1208"/>
      <c r="BX105" s="1208"/>
      <c r="BY105" s="1208"/>
      <c r="BZ105" s="1208"/>
      <c r="CA105" s="1208"/>
      <c r="CB105" s="1208"/>
      <c r="CC105" s="1221"/>
      <c r="CD105" s="1220"/>
      <c r="CE105" s="1208"/>
      <c r="CF105" s="1208"/>
      <c r="CG105" s="1208"/>
      <c r="CH105" s="1208"/>
      <c r="CI105" s="1208"/>
      <c r="CJ105" s="1208"/>
      <c r="CK105" s="1208"/>
      <c r="CL105" s="1208"/>
      <c r="CM105" s="1208"/>
      <c r="CN105" s="1208"/>
      <c r="CO105" s="1208"/>
      <c r="CP105" s="1208"/>
      <c r="CQ105" s="1208"/>
      <c r="CR105" s="1208"/>
      <c r="CS105" s="1208"/>
      <c r="CT105" s="1208"/>
      <c r="CU105" s="1208"/>
      <c r="CV105" s="1208"/>
      <c r="CW105" s="1208"/>
      <c r="CX105" s="1208"/>
      <c r="CY105" s="1208"/>
      <c r="CZ105" s="1208"/>
      <c r="DA105" s="1208"/>
      <c r="DB105" s="1221"/>
      <c r="DC105" s="1253"/>
      <c r="DD105" s="1254"/>
      <c r="DE105" s="1208"/>
      <c r="DF105" s="1208"/>
      <c r="DG105" s="1208"/>
      <c r="DH105" s="1208"/>
      <c r="DI105" s="1208"/>
      <c r="DJ105" s="1208"/>
      <c r="DK105" s="1208"/>
      <c r="DL105" s="1208"/>
      <c r="DM105" s="1208"/>
      <c r="DN105" s="1208"/>
      <c r="DO105" s="1208"/>
      <c r="DP105" s="1208"/>
      <c r="DQ105" s="1208"/>
      <c r="DR105" s="1208"/>
      <c r="DS105" s="1255"/>
      <c r="DT105" s="1256"/>
      <c r="DU105" s="1253"/>
      <c r="DV105" s="1254"/>
      <c r="DW105" s="1208"/>
      <c r="DX105" s="1208"/>
      <c r="DY105" s="1208"/>
      <c r="DZ105" s="1208"/>
      <c r="EA105" s="1208"/>
      <c r="EB105" s="1208"/>
      <c r="EC105" s="1208"/>
      <c r="ED105" s="1208"/>
      <c r="EE105" s="1208"/>
      <c r="EF105" s="1208"/>
      <c r="EG105" s="1208"/>
      <c r="EH105" s="1208"/>
      <c r="EI105" s="1208"/>
      <c r="EJ105" s="1208"/>
      <c r="EK105" s="1255"/>
      <c r="EL105" s="1256"/>
      <c r="EM105" s="1220"/>
      <c r="EN105" s="1208"/>
      <c r="EO105" s="1208"/>
      <c r="EP105" s="1208"/>
      <c r="EQ105" s="1208"/>
      <c r="ER105" s="1208"/>
      <c r="ES105" s="1208"/>
      <c r="ET105" s="1208"/>
      <c r="EU105" s="1208"/>
      <c r="EV105" s="1208"/>
      <c r="EW105" s="1208"/>
      <c r="EX105" s="1208"/>
      <c r="EY105" s="1208"/>
      <c r="EZ105" s="1208"/>
      <c r="FA105" s="1208"/>
      <c r="FB105" s="1208"/>
      <c r="FC105" s="1221"/>
      <c r="FD105" s="1208"/>
      <c r="FE105" s="1208"/>
      <c r="FF105" s="1208"/>
      <c r="FG105" s="1208"/>
      <c r="FH105" s="1208"/>
      <c r="FI105" s="1208"/>
      <c r="FJ105" s="1208"/>
      <c r="FK105" s="1208"/>
      <c r="FL105" s="1208"/>
      <c r="FM105" s="1208"/>
      <c r="FN105" s="1208"/>
      <c r="FO105" s="1208"/>
      <c r="FP105" s="1208"/>
      <c r="FQ105" s="1208"/>
      <c r="FR105" s="1208"/>
      <c r="FS105" s="1208"/>
      <c r="FT105" s="1221"/>
      <c r="FU105" s="1303"/>
      <c r="FV105" s="1303"/>
      <c r="FW105" s="1303"/>
      <c r="FX105" s="1303"/>
      <c r="FY105" s="1303"/>
      <c r="FZ105" s="1303"/>
      <c r="GA105" s="1303"/>
      <c r="GB105" s="1303"/>
      <c r="GC105" s="1303"/>
      <c r="GD105" s="1303"/>
      <c r="GE105" s="1303"/>
      <c r="GF105" s="1303"/>
      <c r="GG105" s="1303"/>
      <c r="GH105" s="1303"/>
      <c r="GI105" s="1303"/>
      <c r="GJ105" s="1303"/>
      <c r="GK105" s="1303"/>
    </row>
    <row r="106" spans="1:193" ht="12" customHeight="1">
      <c r="A106" s="316"/>
      <c r="B106" s="1570" t="s">
        <v>638</v>
      </c>
      <c r="C106" s="1570"/>
      <c r="D106" s="1570"/>
      <c r="E106" s="1570"/>
      <c r="F106" s="1570"/>
      <c r="G106" s="1570"/>
      <c r="H106" s="1570"/>
      <c r="I106" s="1570"/>
      <c r="J106" s="1570"/>
      <c r="K106" s="1570"/>
      <c r="L106" s="1570"/>
      <c r="M106" s="1570"/>
      <c r="N106" s="1570"/>
      <c r="O106" s="1570"/>
      <c r="P106" s="1570"/>
      <c r="Q106" s="1570"/>
      <c r="R106" s="1570"/>
      <c r="S106" s="1570"/>
      <c r="T106" s="1570"/>
      <c r="U106" s="1570"/>
      <c r="V106" s="1596"/>
      <c r="W106" s="1430">
        <v>5562</v>
      </c>
      <c r="X106" s="413"/>
      <c r="Y106" s="313"/>
      <c r="Z106" s="313"/>
      <c r="AA106" s="313"/>
      <c r="AB106" s="313"/>
      <c r="AC106" s="334" t="s">
        <v>305</v>
      </c>
      <c r="AD106" s="313"/>
      <c r="AE106" s="1203" t="s">
        <v>219</v>
      </c>
      <c r="AF106" s="1203"/>
      <c r="AG106" s="1203"/>
      <c r="AH106" s="314" t="s">
        <v>484</v>
      </c>
      <c r="AI106" s="314"/>
      <c r="AJ106" s="314"/>
      <c r="AK106" s="314"/>
      <c r="AL106" s="314"/>
      <c r="AM106" s="314"/>
      <c r="AN106" s="1230">
        <v>0</v>
      </c>
      <c r="AO106" s="1231"/>
      <c r="AP106" s="1231"/>
      <c r="AQ106" s="1231"/>
      <c r="AR106" s="1231"/>
      <c r="AS106" s="1231"/>
      <c r="AT106" s="1231"/>
      <c r="AU106" s="1231"/>
      <c r="AV106" s="1231"/>
      <c r="AW106" s="1231"/>
      <c r="AX106" s="1231"/>
      <c r="AY106" s="1231"/>
      <c r="AZ106" s="1231"/>
      <c r="BA106" s="1231"/>
      <c r="BB106" s="1231"/>
      <c r="BC106" s="1231"/>
      <c r="BD106" s="1237"/>
      <c r="BE106" s="1231"/>
      <c r="BF106" s="1231"/>
      <c r="BG106" s="1231"/>
      <c r="BH106" s="1231"/>
      <c r="BI106" s="1231"/>
      <c r="BJ106" s="1231"/>
      <c r="BK106" s="1231"/>
      <c r="BL106" s="1231"/>
      <c r="BM106" s="1231"/>
      <c r="BN106" s="1231"/>
      <c r="BO106" s="1231"/>
      <c r="BP106" s="1231"/>
      <c r="BQ106" s="1231"/>
      <c r="BR106" s="1231"/>
      <c r="BS106" s="1231"/>
      <c r="BT106" s="1231"/>
      <c r="BU106" s="1231"/>
      <c r="BV106" s="1231"/>
      <c r="BW106" s="1231"/>
      <c r="BX106" s="1231"/>
      <c r="BY106" s="1231"/>
      <c r="BZ106" s="1231"/>
      <c r="CA106" s="1231"/>
      <c r="CB106" s="1231"/>
      <c r="CC106" s="1232"/>
      <c r="CD106" s="1237"/>
      <c r="CE106" s="1231"/>
      <c r="CF106" s="1231"/>
      <c r="CG106" s="1231"/>
      <c r="CH106" s="1231"/>
      <c r="CI106" s="1231"/>
      <c r="CJ106" s="1231"/>
      <c r="CK106" s="1231"/>
      <c r="CL106" s="1231"/>
      <c r="CM106" s="1231"/>
      <c r="CN106" s="1231"/>
      <c r="CO106" s="1231"/>
      <c r="CP106" s="1231"/>
      <c r="CQ106" s="1231"/>
      <c r="CR106" s="1231"/>
      <c r="CS106" s="1231"/>
      <c r="CT106" s="1231"/>
      <c r="CU106" s="1231"/>
      <c r="CV106" s="1231"/>
      <c r="CW106" s="1231"/>
      <c r="CX106" s="1231"/>
      <c r="CY106" s="1231"/>
      <c r="CZ106" s="1231"/>
      <c r="DA106" s="1231"/>
      <c r="DB106" s="1232"/>
      <c r="DC106" s="1233" t="s">
        <v>128</v>
      </c>
      <c r="DD106" s="1234"/>
      <c r="DE106" s="1231"/>
      <c r="DF106" s="1231"/>
      <c r="DG106" s="1231"/>
      <c r="DH106" s="1231"/>
      <c r="DI106" s="1231"/>
      <c r="DJ106" s="1231"/>
      <c r="DK106" s="1231"/>
      <c r="DL106" s="1231"/>
      <c r="DM106" s="1231"/>
      <c r="DN106" s="1231"/>
      <c r="DO106" s="1231"/>
      <c r="DP106" s="1231"/>
      <c r="DQ106" s="1231"/>
      <c r="DR106" s="1231"/>
      <c r="DS106" s="1235" t="s">
        <v>129</v>
      </c>
      <c r="DT106" s="1236"/>
      <c r="DU106" s="1233" t="s">
        <v>128</v>
      </c>
      <c r="DV106" s="1234"/>
      <c r="DW106" s="1231"/>
      <c r="DX106" s="1231"/>
      <c r="DY106" s="1231"/>
      <c r="DZ106" s="1231"/>
      <c r="EA106" s="1231"/>
      <c r="EB106" s="1231"/>
      <c r="EC106" s="1231"/>
      <c r="ED106" s="1231"/>
      <c r="EE106" s="1231"/>
      <c r="EF106" s="1231"/>
      <c r="EG106" s="1231"/>
      <c r="EH106" s="1231"/>
      <c r="EI106" s="1231"/>
      <c r="EJ106" s="1231"/>
      <c r="EK106" s="1235" t="s">
        <v>129</v>
      </c>
      <c r="EL106" s="1236"/>
      <c r="EM106" s="1237"/>
      <c r="EN106" s="1231"/>
      <c r="EO106" s="1231"/>
      <c r="EP106" s="1231"/>
      <c r="EQ106" s="1231"/>
      <c r="ER106" s="1231"/>
      <c r="ES106" s="1231"/>
      <c r="ET106" s="1231"/>
      <c r="EU106" s="1231"/>
      <c r="EV106" s="1231"/>
      <c r="EW106" s="1231"/>
      <c r="EX106" s="1231"/>
      <c r="EY106" s="1231"/>
      <c r="EZ106" s="1231"/>
      <c r="FA106" s="1231"/>
      <c r="FB106" s="1231"/>
      <c r="FC106" s="1232"/>
      <c r="FD106" s="1231"/>
      <c r="FE106" s="1231"/>
      <c r="FF106" s="1231"/>
      <c r="FG106" s="1231"/>
      <c r="FH106" s="1231"/>
      <c r="FI106" s="1231"/>
      <c r="FJ106" s="1231"/>
      <c r="FK106" s="1231"/>
      <c r="FL106" s="1231"/>
      <c r="FM106" s="1231"/>
      <c r="FN106" s="1231"/>
      <c r="FO106" s="1231"/>
      <c r="FP106" s="1231"/>
      <c r="FQ106" s="1231"/>
      <c r="FR106" s="1231"/>
      <c r="FS106" s="1231"/>
      <c r="FT106" s="1232"/>
      <c r="FU106" s="1303">
        <f>+AN106+BD106+CD106-DE106-DW106+FD106+EM106</f>
        <v>0</v>
      </c>
      <c r="FV106" s="1303"/>
      <c r="FW106" s="1303"/>
      <c r="FX106" s="1303"/>
      <c r="FY106" s="1303"/>
      <c r="FZ106" s="1303"/>
      <c r="GA106" s="1303"/>
      <c r="GB106" s="1303"/>
      <c r="GC106" s="1303"/>
      <c r="GD106" s="1303"/>
      <c r="GE106" s="1303"/>
      <c r="GF106" s="1303"/>
      <c r="GG106" s="1303"/>
      <c r="GH106" s="1303"/>
      <c r="GI106" s="1303"/>
      <c r="GJ106" s="1303"/>
      <c r="GK106" s="1303"/>
    </row>
    <row r="107" spans="1:193" ht="6.75" customHeight="1">
      <c r="A107" s="316"/>
      <c r="B107" s="1570"/>
      <c r="C107" s="1570"/>
      <c r="D107" s="1570"/>
      <c r="E107" s="1570"/>
      <c r="F107" s="1570"/>
      <c r="G107" s="1570"/>
      <c r="H107" s="1570"/>
      <c r="I107" s="1570"/>
      <c r="J107" s="1570"/>
      <c r="K107" s="1570"/>
      <c r="L107" s="1570"/>
      <c r="M107" s="1570"/>
      <c r="N107" s="1570"/>
      <c r="O107" s="1570"/>
      <c r="P107" s="1570"/>
      <c r="Q107" s="1570"/>
      <c r="R107" s="1570"/>
      <c r="S107" s="1570"/>
      <c r="T107" s="1570"/>
      <c r="U107" s="1570"/>
      <c r="V107" s="1596"/>
      <c r="W107" s="1427"/>
      <c r="X107" s="1382"/>
      <c r="Y107" s="1383"/>
      <c r="Z107" s="1383"/>
      <c r="AA107" s="1383"/>
      <c r="AB107" s="1383"/>
      <c r="AC107" s="1383"/>
      <c r="AD107" s="1383"/>
      <c r="AE107" s="1383"/>
      <c r="AF107" s="1383"/>
      <c r="AG107" s="1383"/>
      <c r="AH107" s="1383"/>
      <c r="AI107" s="1383"/>
      <c r="AJ107" s="1383"/>
      <c r="AK107" s="1383"/>
      <c r="AL107" s="1383"/>
      <c r="AM107" s="1383"/>
      <c r="AN107" s="1207"/>
      <c r="AO107" s="1208"/>
      <c r="AP107" s="1208"/>
      <c r="AQ107" s="1208"/>
      <c r="AR107" s="1208"/>
      <c r="AS107" s="1208"/>
      <c r="AT107" s="1208"/>
      <c r="AU107" s="1208"/>
      <c r="AV107" s="1208"/>
      <c r="AW107" s="1208"/>
      <c r="AX107" s="1208"/>
      <c r="AY107" s="1208"/>
      <c r="AZ107" s="1208"/>
      <c r="BA107" s="1208"/>
      <c r="BB107" s="1208"/>
      <c r="BC107" s="1208"/>
      <c r="BD107" s="1220"/>
      <c r="BE107" s="1208"/>
      <c r="BF107" s="1208"/>
      <c r="BG107" s="1208"/>
      <c r="BH107" s="1208"/>
      <c r="BI107" s="1208"/>
      <c r="BJ107" s="1208"/>
      <c r="BK107" s="1208"/>
      <c r="BL107" s="1208"/>
      <c r="BM107" s="1208"/>
      <c r="BN107" s="1208"/>
      <c r="BO107" s="1208"/>
      <c r="BP107" s="1208"/>
      <c r="BQ107" s="1208"/>
      <c r="BR107" s="1208"/>
      <c r="BS107" s="1208"/>
      <c r="BT107" s="1208"/>
      <c r="BU107" s="1208"/>
      <c r="BV107" s="1208"/>
      <c r="BW107" s="1208"/>
      <c r="BX107" s="1208"/>
      <c r="BY107" s="1208"/>
      <c r="BZ107" s="1208"/>
      <c r="CA107" s="1208"/>
      <c r="CB107" s="1208"/>
      <c r="CC107" s="1221"/>
      <c r="CD107" s="1220"/>
      <c r="CE107" s="1208"/>
      <c r="CF107" s="1208"/>
      <c r="CG107" s="1208"/>
      <c r="CH107" s="1208"/>
      <c r="CI107" s="1208"/>
      <c r="CJ107" s="1208"/>
      <c r="CK107" s="1208"/>
      <c r="CL107" s="1208"/>
      <c r="CM107" s="1208"/>
      <c r="CN107" s="1208"/>
      <c r="CO107" s="1208"/>
      <c r="CP107" s="1208"/>
      <c r="CQ107" s="1208"/>
      <c r="CR107" s="1208"/>
      <c r="CS107" s="1208"/>
      <c r="CT107" s="1208"/>
      <c r="CU107" s="1208"/>
      <c r="CV107" s="1208"/>
      <c r="CW107" s="1208"/>
      <c r="CX107" s="1208"/>
      <c r="CY107" s="1208"/>
      <c r="CZ107" s="1208"/>
      <c r="DA107" s="1208"/>
      <c r="DB107" s="1221"/>
      <c r="DC107" s="1211"/>
      <c r="DD107" s="1212"/>
      <c r="DE107" s="1213"/>
      <c r="DF107" s="1213"/>
      <c r="DG107" s="1213"/>
      <c r="DH107" s="1213"/>
      <c r="DI107" s="1213"/>
      <c r="DJ107" s="1213"/>
      <c r="DK107" s="1213"/>
      <c r="DL107" s="1213"/>
      <c r="DM107" s="1213"/>
      <c r="DN107" s="1213"/>
      <c r="DO107" s="1213"/>
      <c r="DP107" s="1213"/>
      <c r="DQ107" s="1213"/>
      <c r="DR107" s="1213"/>
      <c r="DS107" s="1216"/>
      <c r="DT107" s="1217"/>
      <c r="DU107" s="1211"/>
      <c r="DV107" s="1212"/>
      <c r="DW107" s="1213"/>
      <c r="DX107" s="1213"/>
      <c r="DY107" s="1213"/>
      <c r="DZ107" s="1213"/>
      <c r="EA107" s="1213"/>
      <c r="EB107" s="1213"/>
      <c r="EC107" s="1213"/>
      <c r="ED107" s="1213"/>
      <c r="EE107" s="1213"/>
      <c r="EF107" s="1213"/>
      <c r="EG107" s="1213"/>
      <c r="EH107" s="1213"/>
      <c r="EI107" s="1213"/>
      <c r="EJ107" s="1213"/>
      <c r="EK107" s="1216"/>
      <c r="EL107" s="1217"/>
      <c r="EM107" s="1220"/>
      <c r="EN107" s="1208"/>
      <c r="EO107" s="1208"/>
      <c r="EP107" s="1208"/>
      <c r="EQ107" s="1208"/>
      <c r="ER107" s="1208"/>
      <c r="ES107" s="1208"/>
      <c r="ET107" s="1208"/>
      <c r="EU107" s="1208"/>
      <c r="EV107" s="1208"/>
      <c r="EW107" s="1208"/>
      <c r="EX107" s="1208"/>
      <c r="EY107" s="1208"/>
      <c r="EZ107" s="1208"/>
      <c r="FA107" s="1208"/>
      <c r="FB107" s="1208"/>
      <c r="FC107" s="1221"/>
      <c r="FD107" s="1208"/>
      <c r="FE107" s="1208"/>
      <c r="FF107" s="1208"/>
      <c r="FG107" s="1208"/>
      <c r="FH107" s="1208"/>
      <c r="FI107" s="1208"/>
      <c r="FJ107" s="1208"/>
      <c r="FK107" s="1208"/>
      <c r="FL107" s="1208"/>
      <c r="FM107" s="1208"/>
      <c r="FN107" s="1208"/>
      <c r="FO107" s="1208"/>
      <c r="FP107" s="1208"/>
      <c r="FQ107" s="1208"/>
      <c r="FR107" s="1208"/>
      <c r="FS107" s="1208"/>
      <c r="FT107" s="1221"/>
      <c r="FU107" s="1303"/>
      <c r="FV107" s="1303"/>
      <c r="FW107" s="1303"/>
      <c r="FX107" s="1303"/>
      <c r="FY107" s="1303"/>
      <c r="FZ107" s="1303"/>
      <c r="GA107" s="1303"/>
      <c r="GB107" s="1303"/>
      <c r="GC107" s="1303"/>
      <c r="GD107" s="1303"/>
      <c r="GE107" s="1303"/>
      <c r="GF107" s="1303"/>
      <c r="GG107" s="1303"/>
      <c r="GH107" s="1303"/>
      <c r="GI107" s="1303"/>
      <c r="GJ107" s="1303"/>
      <c r="GK107" s="1303"/>
    </row>
    <row r="108" spans="1:193" ht="12" customHeight="1">
      <c r="A108" s="316"/>
      <c r="B108" s="1570"/>
      <c r="C108" s="1570"/>
      <c r="D108" s="1570"/>
      <c r="E108" s="1570"/>
      <c r="F108" s="1570"/>
      <c r="G108" s="1570"/>
      <c r="H108" s="1570"/>
      <c r="I108" s="1570"/>
      <c r="J108" s="1570"/>
      <c r="K108" s="1570"/>
      <c r="L108" s="1570"/>
      <c r="M108" s="1570"/>
      <c r="N108" s="1570"/>
      <c r="O108" s="1570"/>
      <c r="P108" s="1570"/>
      <c r="Q108" s="1570"/>
      <c r="R108" s="1570"/>
      <c r="S108" s="1570"/>
      <c r="T108" s="1570"/>
      <c r="U108" s="1570"/>
      <c r="V108" s="1596"/>
      <c r="W108" s="1426">
        <v>5582</v>
      </c>
      <c r="X108" s="332"/>
      <c r="Y108" s="320"/>
      <c r="Z108" s="320"/>
      <c r="AA108" s="320"/>
      <c r="AB108" s="320"/>
      <c r="AC108" s="356" t="s">
        <v>305</v>
      </c>
      <c r="AD108" s="320"/>
      <c r="AE108" s="1228" t="s">
        <v>296</v>
      </c>
      <c r="AF108" s="1228"/>
      <c r="AG108" s="1228"/>
      <c r="AH108" s="321" t="s">
        <v>485</v>
      </c>
      <c r="AI108" s="321"/>
      <c r="AJ108" s="321"/>
      <c r="AK108" s="321"/>
      <c r="AL108" s="321"/>
      <c r="AM108" s="321"/>
      <c r="AN108" s="1230">
        <v>0</v>
      </c>
      <c r="AO108" s="1231"/>
      <c r="AP108" s="1231"/>
      <c r="AQ108" s="1231"/>
      <c r="AR108" s="1231"/>
      <c r="AS108" s="1231"/>
      <c r="AT108" s="1231"/>
      <c r="AU108" s="1231"/>
      <c r="AV108" s="1231"/>
      <c r="AW108" s="1231"/>
      <c r="AX108" s="1231"/>
      <c r="AY108" s="1231"/>
      <c r="AZ108" s="1231"/>
      <c r="BA108" s="1231"/>
      <c r="BB108" s="1231"/>
      <c r="BC108" s="1231"/>
      <c r="BD108" s="1237"/>
      <c r="BE108" s="1231"/>
      <c r="BF108" s="1231"/>
      <c r="BG108" s="1231"/>
      <c r="BH108" s="1231"/>
      <c r="BI108" s="1231"/>
      <c r="BJ108" s="1231"/>
      <c r="BK108" s="1231"/>
      <c r="BL108" s="1231"/>
      <c r="BM108" s="1231"/>
      <c r="BN108" s="1231"/>
      <c r="BO108" s="1231"/>
      <c r="BP108" s="1231"/>
      <c r="BQ108" s="1231"/>
      <c r="BR108" s="1231"/>
      <c r="BS108" s="1231"/>
      <c r="BT108" s="1231"/>
      <c r="BU108" s="1231"/>
      <c r="BV108" s="1231"/>
      <c r="BW108" s="1231"/>
      <c r="BX108" s="1231"/>
      <c r="BY108" s="1231"/>
      <c r="BZ108" s="1231"/>
      <c r="CA108" s="1231"/>
      <c r="CB108" s="1231"/>
      <c r="CC108" s="1232"/>
      <c r="CD108" s="1237"/>
      <c r="CE108" s="1231"/>
      <c r="CF108" s="1231"/>
      <c r="CG108" s="1231"/>
      <c r="CH108" s="1231"/>
      <c r="CI108" s="1231"/>
      <c r="CJ108" s="1231"/>
      <c r="CK108" s="1231"/>
      <c r="CL108" s="1231"/>
      <c r="CM108" s="1231"/>
      <c r="CN108" s="1231"/>
      <c r="CO108" s="1231"/>
      <c r="CP108" s="1231"/>
      <c r="CQ108" s="1231"/>
      <c r="CR108" s="1231"/>
      <c r="CS108" s="1231"/>
      <c r="CT108" s="1231"/>
      <c r="CU108" s="1231"/>
      <c r="CV108" s="1231"/>
      <c r="CW108" s="1231"/>
      <c r="CX108" s="1231"/>
      <c r="CY108" s="1231"/>
      <c r="CZ108" s="1231"/>
      <c r="DA108" s="1231"/>
      <c r="DB108" s="1232"/>
      <c r="DC108" s="1233" t="s">
        <v>128</v>
      </c>
      <c r="DD108" s="1234"/>
      <c r="DE108" s="1231"/>
      <c r="DF108" s="1231"/>
      <c r="DG108" s="1231"/>
      <c r="DH108" s="1231"/>
      <c r="DI108" s="1231"/>
      <c r="DJ108" s="1231"/>
      <c r="DK108" s="1231"/>
      <c r="DL108" s="1231"/>
      <c r="DM108" s="1231"/>
      <c r="DN108" s="1231"/>
      <c r="DO108" s="1231"/>
      <c r="DP108" s="1231"/>
      <c r="DQ108" s="1231"/>
      <c r="DR108" s="1231"/>
      <c r="DS108" s="1235" t="s">
        <v>129</v>
      </c>
      <c r="DT108" s="1236"/>
      <c r="DU108" s="1233" t="s">
        <v>128</v>
      </c>
      <c r="DV108" s="1234"/>
      <c r="DW108" s="1231"/>
      <c r="DX108" s="1231"/>
      <c r="DY108" s="1231"/>
      <c r="DZ108" s="1231"/>
      <c r="EA108" s="1231"/>
      <c r="EB108" s="1231"/>
      <c r="EC108" s="1231"/>
      <c r="ED108" s="1231"/>
      <c r="EE108" s="1231"/>
      <c r="EF108" s="1231"/>
      <c r="EG108" s="1231"/>
      <c r="EH108" s="1231"/>
      <c r="EI108" s="1231"/>
      <c r="EJ108" s="1231"/>
      <c r="EK108" s="1235" t="s">
        <v>129</v>
      </c>
      <c r="EL108" s="1236"/>
      <c r="EM108" s="1237"/>
      <c r="EN108" s="1231"/>
      <c r="EO108" s="1231"/>
      <c r="EP108" s="1231"/>
      <c r="EQ108" s="1231"/>
      <c r="ER108" s="1231"/>
      <c r="ES108" s="1231"/>
      <c r="ET108" s="1231"/>
      <c r="EU108" s="1231"/>
      <c r="EV108" s="1231"/>
      <c r="EW108" s="1231"/>
      <c r="EX108" s="1231"/>
      <c r="EY108" s="1231"/>
      <c r="EZ108" s="1231"/>
      <c r="FA108" s="1231"/>
      <c r="FB108" s="1231"/>
      <c r="FC108" s="1232"/>
      <c r="FD108" s="1231"/>
      <c r="FE108" s="1231"/>
      <c r="FF108" s="1231"/>
      <c r="FG108" s="1231"/>
      <c r="FH108" s="1231"/>
      <c r="FI108" s="1231"/>
      <c r="FJ108" s="1231"/>
      <c r="FK108" s="1231"/>
      <c r="FL108" s="1231"/>
      <c r="FM108" s="1231"/>
      <c r="FN108" s="1231"/>
      <c r="FO108" s="1231"/>
      <c r="FP108" s="1231"/>
      <c r="FQ108" s="1231"/>
      <c r="FR108" s="1231"/>
      <c r="FS108" s="1231"/>
      <c r="FT108" s="1232"/>
      <c r="FU108" s="1303">
        <f>+AN108+BD108+CD108-DE108-DW108+FD108+EM108</f>
        <v>0</v>
      </c>
      <c r="FV108" s="1303"/>
      <c r="FW108" s="1303"/>
      <c r="FX108" s="1303"/>
      <c r="FY108" s="1303"/>
      <c r="FZ108" s="1303"/>
      <c r="GA108" s="1303"/>
      <c r="GB108" s="1303"/>
      <c r="GC108" s="1303"/>
      <c r="GD108" s="1303"/>
      <c r="GE108" s="1303"/>
      <c r="GF108" s="1303"/>
      <c r="GG108" s="1303"/>
      <c r="GH108" s="1303"/>
      <c r="GI108" s="1303"/>
      <c r="GJ108" s="1303"/>
      <c r="GK108" s="1303"/>
    </row>
    <row r="109" spans="1:193" ht="6.75" customHeight="1">
      <c r="A109" s="336"/>
      <c r="B109" s="1574"/>
      <c r="C109" s="1574"/>
      <c r="D109" s="1574"/>
      <c r="E109" s="1574"/>
      <c r="F109" s="1574"/>
      <c r="G109" s="1574"/>
      <c r="H109" s="1574"/>
      <c r="I109" s="1574"/>
      <c r="J109" s="1574"/>
      <c r="K109" s="1574"/>
      <c r="L109" s="1574"/>
      <c r="M109" s="1574"/>
      <c r="N109" s="1574"/>
      <c r="O109" s="1574"/>
      <c r="P109" s="1574"/>
      <c r="Q109" s="1574"/>
      <c r="R109" s="1574"/>
      <c r="S109" s="1574"/>
      <c r="T109" s="1574"/>
      <c r="U109" s="1574"/>
      <c r="V109" s="1597"/>
      <c r="W109" s="1430"/>
      <c r="X109" s="1295"/>
      <c r="Y109" s="1293"/>
      <c r="Z109" s="1293"/>
      <c r="AA109" s="1293"/>
      <c r="AB109" s="1293"/>
      <c r="AC109" s="1293"/>
      <c r="AD109" s="1293"/>
      <c r="AE109" s="1293"/>
      <c r="AF109" s="1293"/>
      <c r="AG109" s="1293"/>
      <c r="AH109" s="1293"/>
      <c r="AI109" s="1293"/>
      <c r="AJ109" s="1293"/>
      <c r="AK109" s="1293"/>
      <c r="AL109" s="1293"/>
      <c r="AM109" s="1293"/>
      <c r="AN109" s="1252"/>
      <c r="AO109" s="1213"/>
      <c r="AP109" s="1213"/>
      <c r="AQ109" s="1213"/>
      <c r="AR109" s="1213"/>
      <c r="AS109" s="1213"/>
      <c r="AT109" s="1213"/>
      <c r="AU109" s="1213"/>
      <c r="AV109" s="1213"/>
      <c r="AW109" s="1213"/>
      <c r="AX109" s="1213"/>
      <c r="AY109" s="1213"/>
      <c r="AZ109" s="1213"/>
      <c r="BA109" s="1213"/>
      <c r="BB109" s="1213"/>
      <c r="BC109" s="1213"/>
      <c r="BD109" s="1238"/>
      <c r="BE109" s="1213"/>
      <c r="BF109" s="1213"/>
      <c r="BG109" s="1213"/>
      <c r="BH109" s="1213"/>
      <c r="BI109" s="1213"/>
      <c r="BJ109" s="1213"/>
      <c r="BK109" s="1213"/>
      <c r="BL109" s="1213"/>
      <c r="BM109" s="1213"/>
      <c r="BN109" s="1213"/>
      <c r="BO109" s="1213"/>
      <c r="BP109" s="1213"/>
      <c r="BQ109" s="1213"/>
      <c r="BR109" s="1213"/>
      <c r="BS109" s="1213"/>
      <c r="BT109" s="1213"/>
      <c r="BU109" s="1213"/>
      <c r="BV109" s="1213"/>
      <c r="BW109" s="1213"/>
      <c r="BX109" s="1213"/>
      <c r="BY109" s="1213"/>
      <c r="BZ109" s="1213"/>
      <c r="CA109" s="1213"/>
      <c r="CB109" s="1213"/>
      <c r="CC109" s="1239"/>
      <c r="CD109" s="1238"/>
      <c r="CE109" s="1213"/>
      <c r="CF109" s="1213"/>
      <c r="CG109" s="1213"/>
      <c r="CH109" s="1213"/>
      <c r="CI109" s="1213"/>
      <c r="CJ109" s="1213"/>
      <c r="CK109" s="1213"/>
      <c r="CL109" s="1213"/>
      <c r="CM109" s="1213"/>
      <c r="CN109" s="1213"/>
      <c r="CO109" s="1213"/>
      <c r="CP109" s="1213"/>
      <c r="CQ109" s="1213"/>
      <c r="CR109" s="1213"/>
      <c r="CS109" s="1213"/>
      <c r="CT109" s="1213"/>
      <c r="CU109" s="1213"/>
      <c r="CV109" s="1213"/>
      <c r="CW109" s="1213"/>
      <c r="CX109" s="1213"/>
      <c r="CY109" s="1213"/>
      <c r="CZ109" s="1213"/>
      <c r="DA109" s="1213"/>
      <c r="DB109" s="1239"/>
      <c r="DC109" s="1211"/>
      <c r="DD109" s="1212"/>
      <c r="DE109" s="1213"/>
      <c r="DF109" s="1213"/>
      <c r="DG109" s="1213"/>
      <c r="DH109" s="1213"/>
      <c r="DI109" s="1213"/>
      <c r="DJ109" s="1213"/>
      <c r="DK109" s="1213"/>
      <c r="DL109" s="1213"/>
      <c r="DM109" s="1213"/>
      <c r="DN109" s="1213"/>
      <c r="DO109" s="1213"/>
      <c r="DP109" s="1213"/>
      <c r="DQ109" s="1213"/>
      <c r="DR109" s="1213"/>
      <c r="DS109" s="1216"/>
      <c r="DT109" s="1217"/>
      <c r="DU109" s="1211"/>
      <c r="DV109" s="1212"/>
      <c r="DW109" s="1213"/>
      <c r="DX109" s="1213"/>
      <c r="DY109" s="1213"/>
      <c r="DZ109" s="1213"/>
      <c r="EA109" s="1213"/>
      <c r="EB109" s="1213"/>
      <c r="EC109" s="1213"/>
      <c r="ED109" s="1213"/>
      <c r="EE109" s="1213"/>
      <c r="EF109" s="1213"/>
      <c r="EG109" s="1213"/>
      <c r="EH109" s="1213"/>
      <c r="EI109" s="1213"/>
      <c r="EJ109" s="1213"/>
      <c r="EK109" s="1216"/>
      <c r="EL109" s="1217"/>
      <c r="EM109" s="1220"/>
      <c r="EN109" s="1208"/>
      <c r="EO109" s="1208"/>
      <c r="EP109" s="1208"/>
      <c r="EQ109" s="1208"/>
      <c r="ER109" s="1208"/>
      <c r="ES109" s="1208"/>
      <c r="ET109" s="1208"/>
      <c r="EU109" s="1208"/>
      <c r="EV109" s="1208"/>
      <c r="EW109" s="1208"/>
      <c r="EX109" s="1208"/>
      <c r="EY109" s="1208"/>
      <c r="EZ109" s="1208"/>
      <c r="FA109" s="1208"/>
      <c r="FB109" s="1208"/>
      <c r="FC109" s="1221"/>
      <c r="FD109" s="1208"/>
      <c r="FE109" s="1208"/>
      <c r="FF109" s="1208"/>
      <c r="FG109" s="1208"/>
      <c r="FH109" s="1208"/>
      <c r="FI109" s="1208"/>
      <c r="FJ109" s="1208"/>
      <c r="FK109" s="1208"/>
      <c r="FL109" s="1208"/>
      <c r="FM109" s="1208"/>
      <c r="FN109" s="1208"/>
      <c r="FO109" s="1208"/>
      <c r="FP109" s="1208"/>
      <c r="FQ109" s="1208"/>
      <c r="FR109" s="1208"/>
      <c r="FS109" s="1208"/>
      <c r="FT109" s="1221"/>
      <c r="FU109" s="1303"/>
      <c r="FV109" s="1303"/>
      <c r="FW109" s="1303"/>
      <c r="FX109" s="1303"/>
      <c r="FY109" s="1303"/>
      <c r="FZ109" s="1303"/>
      <c r="GA109" s="1303"/>
      <c r="GB109" s="1303"/>
      <c r="GC109" s="1303"/>
      <c r="GD109" s="1303"/>
      <c r="GE109" s="1303"/>
      <c r="GF109" s="1303"/>
      <c r="GG109" s="1303"/>
      <c r="GH109" s="1303"/>
      <c r="GI109" s="1303"/>
      <c r="GJ109" s="1303"/>
      <c r="GK109" s="1303"/>
    </row>
    <row r="110" spans="1:203" ht="12" customHeight="1">
      <c r="A110" s="311"/>
      <c r="B110" s="1569" t="s">
        <v>641</v>
      </c>
      <c r="C110" s="1569"/>
      <c r="D110" s="1569"/>
      <c r="E110" s="1569"/>
      <c r="F110" s="1569"/>
      <c r="G110" s="1569"/>
      <c r="H110" s="1569"/>
      <c r="I110" s="1569"/>
      <c r="J110" s="1569"/>
      <c r="K110" s="1569"/>
      <c r="L110" s="1569"/>
      <c r="M110" s="1569"/>
      <c r="N110" s="1569"/>
      <c r="O110" s="1569"/>
      <c r="P110" s="1569"/>
      <c r="Q110" s="1569"/>
      <c r="R110" s="1569"/>
      <c r="S110" s="1569"/>
      <c r="T110" s="1569"/>
      <c r="U110" s="1569"/>
      <c r="V110" s="1569"/>
      <c r="W110" s="1426">
        <v>5563</v>
      </c>
      <c r="X110" s="332"/>
      <c r="Y110" s="320"/>
      <c r="Z110" s="320"/>
      <c r="AA110" s="320"/>
      <c r="AB110" s="320"/>
      <c r="AC110" s="356" t="s">
        <v>305</v>
      </c>
      <c r="AD110" s="320"/>
      <c r="AE110" s="1228" t="s">
        <v>219</v>
      </c>
      <c r="AF110" s="1228"/>
      <c r="AG110" s="1228"/>
      <c r="AH110" s="321" t="s">
        <v>484</v>
      </c>
      <c r="AI110" s="321"/>
      <c r="AJ110" s="321"/>
      <c r="AK110" s="321"/>
      <c r="AL110" s="321"/>
      <c r="AM110" s="321"/>
      <c r="AN110" s="1230">
        <v>497815</v>
      </c>
      <c r="AO110" s="1231"/>
      <c r="AP110" s="1231"/>
      <c r="AQ110" s="1231"/>
      <c r="AR110" s="1231"/>
      <c r="AS110" s="1231"/>
      <c r="AT110" s="1231"/>
      <c r="AU110" s="1231"/>
      <c r="AV110" s="1231"/>
      <c r="AW110" s="1231"/>
      <c r="AX110" s="1231"/>
      <c r="AY110" s="1231"/>
      <c r="AZ110" s="1231"/>
      <c r="BA110" s="1231"/>
      <c r="BB110" s="1231"/>
      <c r="BC110" s="1231"/>
      <c r="BD110" s="1237">
        <v>8121032</v>
      </c>
      <c r="BE110" s="1231"/>
      <c r="BF110" s="1231"/>
      <c r="BG110" s="1231"/>
      <c r="BH110" s="1231"/>
      <c r="BI110" s="1231"/>
      <c r="BJ110" s="1231"/>
      <c r="BK110" s="1231"/>
      <c r="BL110" s="1231"/>
      <c r="BM110" s="1231"/>
      <c r="BN110" s="1231"/>
      <c r="BO110" s="1231"/>
      <c r="BP110" s="1231"/>
      <c r="BQ110" s="1231"/>
      <c r="BR110" s="1231"/>
      <c r="BS110" s="1231"/>
      <c r="BT110" s="1231"/>
      <c r="BU110" s="1231"/>
      <c r="BV110" s="1231"/>
      <c r="BW110" s="1231"/>
      <c r="BX110" s="1231"/>
      <c r="BY110" s="1231"/>
      <c r="BZ110" s="1231"/>
      <c r="CA110" s="1231"/>
      <c r="CB110" s="1231"/>
      <c r="CC110" s="1232"/>
      <c r="CD110" s="1237"/>
      <c r="CE110" s="1231"/>
      <c r="CF110" s="1231"/>
      <c r="CG110" s="1231"/>
      <c r="CH110" s="1231"/>
      <c r="CI110" s="1231"/>
      <c r="CJ110" s="1231"/>
      <c r="CK110" s="1231"/>
      <c r="CL110" s="1231"/>
      <c r="CM110" s="1231"/>
      <c r="CN110" s="1231"/>
      <c r="CO110" s="1231"/>
      <c r="CP110" s="1231"/>
      <c r="CQ110" s="1231"/>
      <c r="CR110" s="1231"/>
      <c r="CS110" s="1231"/>
      <c r="CT110" s="1231"/>
      <c r="CU110" s="1231"/>
      <c r="CV110" s="1231"/>
      <c r="CW110" s="1231"/>
      <c r="CX110" s="1231"/>
      <c r="CY110" s="1231"/>
      <c r="CZ110" s="1231"/>
      <c r="DA110" s="1231"/>
      <c r="DB110" s="1232"/>
      <c r="DC110" s="1233" t="s">
        <v>128</v>
      </c>
      <c r="DD110" s="1234"/>
      <c r="DE110" s="1231">
        <v>8070201</v>
      </c>
      <c r="DF110" s="1231"/>
      <c r="DG110" s="1231"/>
      <c r="DH110" s="1231"/>
      <c r="DI110" s="1231"/>
      <c r="DJ110" s="1231"/>
      <c r="DK110" s="1231"/>
      <c r="DL110" s="1231"/>
      <c r="DM110" s="1231"/>
      <c r="DN110" s="1231"/>
      <c r="DO110" s="1231"/>
      <c r="DP110" s="1231"/>
      <c r="DQ110" s="1231"/>
      <c r="DR110" s="1231"/>
      <c r="DS110" s="1235" t="s">
        <v>129</v>
      </c>
      <c r="DT110" s="1236"/>
      <c r="DU110" s="1233" t="s">
        <v>128</v>
      </c>
      <c r="DV110" s="1234"/>
      <c r="DW110" s="1231">
        <v>104</v>
      </c>
      <c r="DX110" s="1231"/>
      <c r="DY110" s="1231"/>
      <c r="DZ110" s="1231"/>
      <c r="EA110" s="1231"/>
      <c r="EB110" s="1231"/>
      <c r="EC110" s="1231"/>
      <c r="ED110" s="1231"/>
      <c r="EE110" s="1231"/>
      <c r="EF110" s="1231"/>
      <c r="EG110" s="1231"/>
      <c r="EH110" s="1231"/>
      <c r="EI110" s="1231"/>
      <c r="EJ110" s="1231"/>
      <c r="EK110" s="1235" t="s">
        <v>129</v>
      </c>
      <c r="EL110" s="1236"/>
      <c r="EM110" s="1237">
        <v>-2549</v>
      </c>
      <c r="EN110" s="1231"/>
      <c r="EO110" s="1231"/>
      <c r="EP110" s="1231"/>
      <c r="EQ110" s="1231"/>
      <c r="ER110" s="1231"/>
      <c r="ES110" s="1231"/>
      <c r="ET110" s="1231"/>
      <c r="EU110" s="1231"/>
      <c r="EV110" s="1231"/>
      <c r="EW110" s="1231"/>
      <c r="EX110" s="1231"/>
      <c r="EY110" s="1231"/>
      <c r="EZ110" s="1231"/>
      <c r="FA110" s="1231"/>
      <c r="FB110" s="1231"/>
      <c r="FC110" s="1232"/>
      <c r="FD110" s="1231"/>
      <c r="FE110" s="1231"/>
      <c r="FF110" s="1231"/>
      <c r="FG110" s="1231"/>
      <c r="FH110" s="1231"/>
      <c r="FI110" s="1231"/>
      <c r="FJ110" s="1231"/>
      <c r="FK110" s="1231"/>
      <c r="FL110" s="1231"/>
      <c r="FM110" s="1231"/>
      <c r="FN110" s="1231"/>
      <c r="FO110" s="1231"/>
      <c r="FP110" s="1231"/>
      <c r="FQ110" s="1231"/>
      <c r="FR110" s="1231"/>
      <c r="FS110" s="1231"/>
      <c r="FT110" s="1232"/>
      <c r="FU110" s="1303">
        <f>+AN110+BD110+CD110-DE110-DW110+FD110+EM110</f>
        <v>545993</v>
      </c>
      <c r="FV110" s="1303"/>
      <c r="FW110" s="1303"/>
      <c r="FX110" s="1303"/>
      <c r="FY110" s="1303"/>
      <c r="FZ110" s="1303"/>
      <c r="GA110" s="1303"/>
      <c r="GB110" s="1303"/>
      <c r="GC110" s="1303"/>
      <c r="GD110" s="1303"/>
      <c r="GE110" s="1303"/>
      <c r="GF110" s="1303"/>
      <c r="GG110" s="1303"/>
      <c r="GH110" s="1303"/>
      <c r="GI110" s="1303"/>
      <c r="GJ110" s="1303"/>
      <c r="GK110" s="1303"/>
      <c r="GU110" s="422">
        <f>374921+100652+20687+1263+287+5</f>
        <v>497815</v>
      </c>
    </row>
    <row r="111" spans="1:193" ht="6.75" customHeight="1">
      <c r="A111" s="316"/>
      <c r="B111" s="1570"/>
      <c r="C111" s="1570"/>
      <c r="D111" s="1570"/>
      <c r="E111" s="1570"/>
      <c r="F111" s="1570"/>
      <c r="G111" s="1570"/>
      <c r="H111" s="1570"/>
      <c r="I111" s="1570"/>
      <c r="J111" s="1570"/>
      <c r="K111" s="1570"/>
      <c r="L111" s="1570"/>
      <c r="M111" s="1570"/>
      <c r="N111" s="1570"/>
      <c r="O111" s="1570"/>
      <c r="P111" s="1570"/>
      <c r="Q111" s="1570"/>
      <c r="R111" s="1570"/>
      <c r="S111" s="1570"/>
      <c r="T111" s="1570"/>
      <c r="U111" s="1570"/>
      <c r="V111" s="1570"/>
      <c r="W111" s="1427"/>
      <c r="X111" s="1382"/>
      <c r="Y111" s="1383"/>
      <c r="Z111" s="1383"/>
      <c r="AA111" s="1383"/>
      <c r="AB111" s="1383"/>
      <c r="AC111" s="1383"/>
      <c r="AD111" s="1383"/>
      <c r="AE111" s="1383"/>
      <c r="AF111" s="1383"/>
      <c r="AG111" s="1383"/>
      <c r="AH111" s="1383"/>
      <c r="AI111" s="1383"/>
      <c r="AJ111" s="1383"/>
      <c r="AK111" s="1383"/>
      <c r="AL111" s="1383"/>
      <c r="AM111" s="1383"/>
      <c r="AN111" s="1207"/>
      <c r="AO111" s="1208"/>
      <c r="AP111" s="1208"/>
      <c r="AQ111" s="1208"/>
      <c r="AR111" s="1208"/>
      <c r="AS111" s="1208"/>
      <c r="AT111" s="1208"/>
      <c r="AU111" s="1208"/>
      <c r="AV111" s="1208"/>
      <c r="AW111" s="1208"/>
      <c r="AX111" s="1208"/>
      <c r="AY111" s="1208"/>
      <c r="AZ111" s="1208"/>
      <c r="BA111" s="1208"/>
      <c r="BB111" s="1208"/>
      <c r="BC111" s="1208"/>
      <c r="BD111" s="1220"/>
      <c r="BE111" s="1208"/>
      <c r="BF111" s="1208"/>
      <c r="BG111" s="1208"/>
      <c r="BH111" s="1208"/>
      <c r="BI111" s="1208"/>
      <c r="BJ111" s="1208"/>
      <c r="BK111" s="1208"/>
      <c r="BL111" s="1208"/>
      <c r="BM111" s="1208"/>
      <c r="BN111" s="1208"/>
      <c r="BO111" s="1208"/>
      <c r="BP111" s="1208"/>
      <c r="BQ111" s="1208"/>
      <c r="BR111" s="1208"/>
      <c r="BS111" s="1208"/>
      <c r="BT111" s="1208"/>
      <c r="BU111" s="1208"/>
      <c r="BV111" s="1208"/>
      <c r="BW111" s="1208"/>
      <c r="BX111" s="1208"/>
      <c r="BY111" s="1208"/>
      <c r="BZ111" s="1208"/>
      <c r="CA111" s="1208"/>
      <c r="CB111" s="1208"/>
      <c r="CC111" s="1221"/>
      <c r="CD111" s="1220"/>
      <c r="CE111" s="1208"/>
      <c r="CF111" s="1208"/>
      <c r="CG111" s="1208"/>
      <c r="CH111" s="1208"/>
      <c r="CI111" s="1208"/>
      <c r="CJ111" s="1208"/>
      <c r="CK111" s="1208"/>
      <c r="CL111" s="1208"/>
      <c r="CM111" s="1208"/>
      <c r="CN111" s="1208"/>
      <c r="CO111" s="1208"/>
      <c r="CP111" s="1208"/>
      <c r="CQ111" s="1208"/>
      <c r="CR111" s="1208"/>
      <c r="CS111" s="1208"/>
      <c r="CT111" s="1208"/>
      <c r="CU111" s="1208"/>
      <c r="CV111" s="1208"/>
      <c r="CW111" s="1208"/>
      <c r="CX111" s="1208"/>
      <c r="CY111" s="1208"/>
      <c r="CZ111" s="1208"/>
      <c r="DA111" s="1208"/>
      <c r="DB111" s="1221"/>
      <c r="DC111" s="1211"/>
      <c r="DD111" s="1212"/>
      <c r="DE111" s="1213"/>
      <c r="DF111" s="1213"/>
      <c r="DG111" s="1213"/>
      <c r="DH111" s="1213"/>
      <c r="DI111" s="1213"/>
      <c r="DJ111" s="1213"/>
      <c r="DK111" s="1213"/>
      <c r="DL111" s="1213"/>
      <c r="DM111" s="1213"/>
      <c r="DN111" s="1213"/>
      <c r="DO111" s="1213"/>
      <c r="DP111" s="1213"/>
      <c r="DQ111" s="1213"/>
      <c r="DR111" s="1213"/>
      <c r="DS111" s="1216"/>
      <c r="DT111" s="1217"/>
      <c r="DU111" s="1211"/>
      <c r="DV111" s="1212"/>
      <c r="DW111" s="1213"/>
      <c r="DX111" s="1213"/>
      <c r="DY111" s="1213"/>
      <c r="DZ111" s="1213"/>
      <c r="EA111" s="1213"/>
      <c r="EB111" s="1213"/>
      <c r="EC111" s="1213"/>
      <c r="ED111" s="1213"/>
      <c r="EE111" s="1213"/>
      <c r="EF111" s="1213"/>
      <c r="EG111" s="1213"/>
      <c r="EH111" s="1213"/>
      <c r="EI111" s="1213"/>
      <c r="EJ111" s="1213"/>
      <c r="EK111" s="1216"/>
      <c r="EL111" s="1217"/>
      <c r="EM111" s="1220"/>
      <c r="EN111" s="1208"/>
      <c r="EO111" s="1208"/>
      <c r="EP111" s="1208"/>
      <c r="EQ111" s="1208"/>
      <c r="ER111" s="1208"/>
      <c r="ES111" s="1208"/>
      <c r="ET111" s="1208"/>
      <c r="EU111" s="1208"/>
      <c r="EV111" s="1208"/>
      <c r="EW111" s="1208"/>
      <c r="EX111" s="1208"/>
      <c r="EY111" s="1208"/>
      <c r="EZ111" s="1208"/>
      <c r="FA111" s="1208"/>
      <c r="FB111" s="1208"/>
      <c r="FC111" s="1221"/>
      <c r="FD111" s="1208"/>
      <c r="FE111" s="1208"/>
      <c r="FF111" s="1208"/>
      <c r="FG111" s="1208"/>
      <c r="FH111" s="1208"/>
      <c r="FI111" s="1208"/>
      <c r="FJ111" s="1208"/>
      <c r="FK111" s="1208"/>
      <c r="FL111" s="1208"/>
      <c r="FM111" s="1208"/>
      <c r="FN111" s="1208"/>
      <c r="FO111" s="1208"/>
      <c r="FP111" s="1208"/>
      <c r="FQ111" s="1208"/>
      <c r="FR111" s="1208"/>
      <c r="FS111" s="1208"/>
      <c r="FT111" s="1221"/>
      <c r="FU111" s="1303"/>
      <c r="FV111" s="1303"/>
      <c r="FW111" s="1303"/>
      <c r="FX111" s="1303"/>
      <c r="FY111" s="1303"/>
      <c r="FZ111" s="1303"/>
      <c r="GA111" s="1303"/>
      <c r="GB111" s="1303"/>
      <c r="GC111" s="1303"/>
      <c r="GD111" s="1303"/>
      <c r="GE111" s="1303"/>
      <c r="GF111" s="1303"/>
      <c r="GG111" s="1303"/>
      <c r="GH111" s="1303"/>
      <c r="GI111" s="1303"/>
      <c r="GJ111" s="1303"/>
      <c r="GK111" s="1303"/>
    </row>
    <row r="112" spans="1:193" ht="12" customHeight="1">
      <c r="A112" s="316"/>
      <c r="B112" s="1570"/>
      <c r="C112" s="1570"/>
      <c r="D112" s="1570"/>
      <c r="E112" s="1570"/>
      <c r="F112" s="1570"/>
      <c r="G112" s="1570"/>
      <c r="H112" s="1570"/>
      <c r="I112" s="1570"/>
      <c r="J112" s="1570"/>
      <c r="K112" s="1570"/>
      <c r="L112" s="1570"/>
      <c r="M112" s="1570"/>
      <c r="N112" s="1570"/>
      <c r="O112" s="1570"/>
      <c r="P112" s="1570"/>
      <c r="Q112" s="1570"/>
      <c r="R112" s="1570"/>
      <c r="S112" s="1570"/>
      <c r="T112" s="1570"/>
      <c r="U112" s="1570"/>
      <c r="V112" s="1570"/>
      <c r="W112" s="1426">
        <v>5583</v>
      </c>
      <c r="X112" s="332"/>
      <c r="Y112" s="320"/>
      <c r="Z112" s="320"/>
      <c r="AA112" s="320"/>
      <c r="AB112" s="320"/>
      <c r="AC112" s="356" t="s">
        <v>305</v>
      </c>
      <c r="AD112" s="320"/>
      <c r="AE112" s="1228" t="s">
        <v>296</v>
      </c>
      <c r="AF112" s="1228"/>
      <c r="AG112" s="1228"/>
      <c r="AH112" s="321" t="s">
        <v>485</v>
      </c>
      <c r="AI112" s="321"/>
      <c r="AJ112" s="321"/>
      <c r="AK112" s="321"/>
      <c r="AL112" s="321"/>
      <c r="AM112" s="321"/>
      <c r="AN112" s="1230">
        <v>650659</v>
      </c>
      <c r="AO112" s="1231"/>
      <c r="AP112" s="1231"/>
      <c r="AQ112" s="1231"/>
      <c r="AR112" s="1231"/>
      <c r="AS112" s="1231"/>
      <c r="AT112" s="1231"/>
      <c r="AU112" s="1231"/>
      <c r="AV112" s="1231"/>
      <c r="AW112" s="1231"/>
      <c r="AX112" s="1231"/>
      <c r="AY112" s="1231"/>
      <c r="AZ112" s="1231"/>
      <c r="BA112" s="1231"/>
      <c r="BB112" s="1231"/>
      <c r="BC112" s="1231"/>
      <c r="BD112" s="1237">
        <v>7429906</v>
      </c>
      <c r="BE112" s="1231"/>
      <c r="BF112" s="1231"/>
      <c r="BG112" s="1231"/>
      <c r="BH112" s="1231"/>
      <c r="BI112" s="1231"/>
      <c r="BJ112" s="1231"/>
      <c r="BK112" s="1231"/>
      <c r="BL112" s="1231"/>
      <c r="BM112" s="1231"/>
      <c r="BN112" s="1231"/>
      <c r="BO112" s="1231"/>
      <c r="BP112" s="1231"/>
      <c r="BQ112" s="1231"/>
      <c r="BR112" s="1231"/>
      <c r="BS112" s="1231"/>
      <c r="BT112" s="1231"/>
      <c r="BU112" s="1231"/>
      <c r="BV112" s="1231"/>
      <c r="BW112" s="1231"/>
      <c r="BX112" s="1231"/>
      <c r="BY112" s="1231"/>
      <c r="BZ112" s="1231"/>
      <c r="CA112" s="1231"/>
      <c r="CB112" s="1231"/>
      <c r="CC112" s="1232"/>
      <c r="CD112" s="1237"/>
      <c r="CE112" s="1231"/>
      <c r="CF112" s="1231"/>
      <c r="CG112" s="1231"/>
      <c r="CH112" s="1231"/>
      <c r="CI112" s="1231"/>
      <c r="CJ112" s="1231"/>
      <c r="CK112" s="1231"/>
      <c r="CL112" s="1231"/>
      <c r="CM112" s="1231"/>
      <c r="CN112" s="1231"/>
      <c r="CO112" s="1231"/>
      <c r="CP112" s="1231"/>
      <c r="CQ112" s="1231"/>
      <c r="CR112" s="1231"/>
      <c r="CS112" s="1231"/>
      <c r="CT112" s="1231"/>
      <c r="CU112" s="1231"/>
      <c r="CV112" s="1231"/>
      <c r="CW112" s="1231"/>
      <c r="CX112" s="1231"/>
      <c r="CY112" s="1231"/>
      <c r="CZ112" s="1231"/>
      <c r="DA112" s="1231"/>
      <c r="DB112" s="1232"/>
      <c r="DC112" s="1233" t="s">
        <v>128</v>
      </c>
      <c r="DD112" s="1234"/>
      <c r="DE112" s="1231">
        <v>7582382</v>
      </c>
      <c r="DF112" s="1231"/>
      <c r="DG112" s="1231"/>
      <c r="DH112" s="1231"/>
      <c r="DI112" s="1231"/>
      <c r="DJ112" s="1231"/>
      <c r="DK112" s="1231"/>
      <c r="DL112" s="1231"/>
      <c r="DM112" s="1231"/>
      <c r="DN112" s="1231"/>
      <c r="DO112" s="1231"/>
      <c r="DP112" s="1231"/>
      <c r="DQ112" s="1231"/>
      <c r="DR112" s="1231"/>
      <c r="DS112" s="1235" t="s">
        <v>129</v>
      </c>
      <c r="DT112" s="1236"/>
      <c r="DU112" s="1233" t="s">
        <v>128</v>
      </c>
      <c r="DV112" s="1234"/>
      <c r="DW112" s="1231">
        <v>1018</v>
      </c>
      <c r="DX112" s="1231"/>
      <c r="DY112" s="1231"/>
      <c r="DZ112" s="1231"/>
      <c r="EA112" s="1231"/>
      <c r="EB112" s="1231"/>
      <c r="EC112" s="1231"/>
      <c r="ED112" s="1231"/>
      <c r="EE112" s="1231"/>
      <c r="EF112" s="1231"/>
      <c r="EG112" s="1231"/>
      <c r="EH112" s="1231"/>
      <c r="EI112" s="1231"/>
      <c r="EJ112" s="1231"/>
      <c r="EK112" s="1235" t="s">
        <v>129</v>
      </c>
      <c r="EL112" s="1236"/>
      <c r="EM112" s="1237">
        <v>650</v>
      </c>
      <c r="EN112" s="1231"/>
      <c r="EO112" s="1231"/>
      <c r="EP112" s="1231"/>
      <c r="EQ112" s="1231"/>
      <c r="ER112" s="1231"/>
      <c r="ES112" s="1231"/>
      <c r="ET112" s="1231"/>
      <c r="EU112" s="1231"/>
      <c r="EV112" s="1231"/>
      <c r="EW112" s="1231"/>
      <c r="EX112" s="1231"/>
      <c r="EY112" s="1231"/>
      <c r="EZ112" s="1231"/>
      <c r="FA112" s="1231"/>
      <c r="FB112" s="1231"/>
      <c r="FC112" s="1232"/>
      <c r="FD112" s="1231"/>
      <c r="FE112" s="1231"/>
      <c r="FF112" s="1231"/>
      <c r="FG112" s="1231"/>
      <c r="FH112" s="1231"/>
      <c r="FI112" s="1231"/>
      <c r="FJ112" s="1231"/>
      <c r="FK112" s="1231"/>
      <c r="FL112" s="1231"/>
      <c r="FM112" s="1231"/>
      <c r="FN112" s="1231"/>
      <c r="FO112" s="1231"/>
      <c r="FP112" s="1231"/>
      <c r="FQ112" s="1231"/>
      <c r="FR112" s="1231"/>
      <c r="FS112" s="1231"/>
      <c r="FT112" s="1232"/>
      <c r="FU112" s="1303">
        <f>+AN112+BD112+CD112-DE112-DW112+FD112+EM112</f>
        <v>497815</v>
      </c>
      <c r="FV112" s="1303"/>
      <c r="FW112" s="1303"/>
      <c r="FX112" s="1303"/>
      <c r="FY112" s="1303"/>
      <c r="FZ112" s="1303"/>
      <c r="GA112" s="1303"/>
      <c r="GB112" s="1303"/>
      <c r="GC112" s="1303"/>
      <c r="GD112" s="1303"/>
      <c r="GE112" s="1303"/>
      <c r="GF112" s="1303"/>
      <c r="GG112" s="1303"/>
      <c r="GH112" s="1303"/>
      <c r="GI112" s="1303"/>
      <c r="GJ112" s="1303"/>
      <c r="GK112" s="1303"/>
    </row>
    <row r="113" spans="1:193" ht="6.75" customHeight="1">
      <c r="A113" s="336"/>
      <c r="B113" s="1574"/>
      <c r="C113" s="1574"/>
      <c r="D113" s="1574"/>
      <c r="E113" s="1574"/>
      <c r="F113" s="1574"/>
      <c r="G113" s="1574"/>
      <c r="H113" s="1574"/>
      <c r="I113" s="1574"/>
      <c r="J113" s="1574"/>
      <c r="K113" s="1574"/>
      <c r="L113" s="1574"/>
      <c r="M113" s="1574"/>
      <c r="N113" s="1574"/>
      <c r="O113" s="1574"/>
      <c r="P113" s="1574"/>
      <c r="Q113" s="1574"/>
      <c r="R113" s="1574"/>
      <c r="S113" s="1574"/>
      <c r="T113" s="1574"/>
      <c r="U113" s="1574"/>
      <c r="V113" s="1574"/>
      <c r="W113" s="1427"/>
      <c r="X113" s="1295"/>
      <c r="Y113" s="1293"/>
      <c r="Z113" s="1293"/>
      <c r="AA113" s="1293"/>
      <c r="AB113" s="1293"/>
      <c r="AC113" s="1293"/>
      <c r="AD113" s="1293"/>
      <c r="AE113" s="1293"/>
      <c r="AF113" s="1293"/>
      <c r="AG113" s="1293"/>
      <c r="AH113" s="1293"/>
      <c r="AI113" s="1293"/>
      <c r="AJ113" s="1293"/>
      <c r="AK113" s="1293"/>
      <c r="AL113" s="1293"/>
      <c r="AM113" s="1293"/>
      <c r="AN113" s="1207"/>
      <c r="AO113" s="1208"/>
      <c r="AP113" s="1208"/>
      <c r="AQ113" s="1208"/>
      <c r="AR113" s="1208"/>
      <c r="AS113" s="1208"/>
      <c r="AT113" s="1208"/>
      <c r="AU113" s="1208"/>
      <c r="AV113" s="1208"/>
      <c r="AW113" s="1208"/>
      <c r="AX113" s="1208"/>
      <c r="AY113" s="1208"/>
      <c r="AZ113" s="1208"/>
      <c r="BA113" s="1208"/>
      <c r="BB113" s="1208"/>
      <c r="BC113" s="1208"/>
      <c r="BD113" s="1220"/>
      <c r="BE113" s="1208"/>
      <c r="BF113" s="1208"/>
      <c r="BG113" s="1208"/>
      <c r="BH113" s="1208"/>
      <c r="BI113" s="1208"/>
      <c r="BJ113" s="1208"/>
      <c r="BK113" s="1208"/>
      <c r="BL113" s="1208"/>
      <c r="BM113" s="1208"/>
      <c r="BN113" s="1208"/>
      <c r="BO113" s="1208"/>
      <c r="BP113" s="1208"/>
      <c r="BQ113" s="1208"/>
      <c r="BR113" s="1208"/>
      <c r="BS113" s="1208"/>
      <c r="BT113" s="1208"/>
      <c r="BU113" s="1208"/>
      <c r="BV113" s="1208"/>
      <c r="BW113" s="1208"/>
      <c r="BX113" s="1208"/>
      <c r="BY113" s="1208"/>
      <c r="BZ113" s="1208"/>
      <c r="CA113" s="1208"/>
      <c r="CB113" s="1208"/>
      <c r="CC113" s="1221"/>
      <c r="CD113" s="1220"/>
      <c r="CE113" s="1208"/>
      <c r="CF113" s="1208"/>
      <c r="CG113" s="1208"/>
      <c r="CH113" s="1208"/>
      <c r="CI113" s="1208"/>
      <c r="CJ113" s="1208"/>
      <c r="CK113" s="1208"/>
      <c r="CL113" s="1208"/>
      <c r="CM113" s="1208"/>
      <c r="CN113" s="1208"/>
      <c r="CO113" s="1208"/>
      <c r="CP113" s="1208"/>
      <c r="CQ113" s="1208"/>
      <c r="CR113" s="1208"/>
      <c r="CS113" s="1208"/>
      <c r="CT113" s="1208"/>
      <c r="CU113" s="1208"/>
      <c r="CV113" s="1208"/>
      <c r="CW113" s="1208"/>
      <c r="CX113" s="1208"/>
      <c r="CY113" s="1208"/>
      <c r="CZ113" s="1208"/>
      <c r="DA113" s="1208"/>
      <c r="DB113" s="1221"/>
      <c r="DC113" s="1253"/>
      <c r="DD113" s="1254"/>
      <c r="DE113" s="1208"/>
      <c r="DF113" s="1208"/>
      <c r="DG113" s="1208"/>
      <c r="DH113" s="1208"/>
      <c r="DI113" s="1208"/>
      <c r="DJ113" s="1208"/>
      <c r="DK113" s="1208"/>
      <c r="DL113" s="1208"/>
      <c r="DM113" s="1208"/>
      <c r="DN113" s="1208"/>
      <c r="DO113" s="1208"/>
      <c r="DP113" s="1208"/>
      <c r="DQ113" s="1208"/>
      <c r="DR113" s="1208"/>
      <c r="DS113" s="1255"/>
      <c r="DT113" s="1256"/>
      <c r="DU113" s="1253"/>
      <c r="DV113" s="1254"/>
      <c r="DW113" s="1208"/>
      <c r="DX113" s="1208"/>
      <c r="DY113" s="1208"/>
      <c r="DZ113" s="1208"/>
      <c r="EA113" s="1208"/>
      <c r="EB113" s="1208"/>
      <c r="EC113" s="1208"/>
      <c r="ED113" s="1208"/>
      <c r="EE113" s="1208"/>
      <c r="EF113" s="1208"/>
      <c r="EG113" s="1208"/>
      <c r="EH113" s="1208"/>
      <c r="EI113" s="1208"/>
      <c r="EJ113" s="1208"/>
      <c r="EK113" s="1255"/>
      <c r="EL113" s="1256"/>
      <c r="EM113" s="1220"/>
      <c r="EN113" s="1208"/>
      <c r="EO113" s="1208"/>
      <c r="EP113" s="1208"/>
      <c r="EQ113" s="1208"/>
      <c r="ER113" s="1208"/>
      <c r="ES113" s="1208"/>
      <c r="ET113" s="1208"/>
      <c r="EU113" s="1208"/>
      <c r="EV113" s="1208"/>
      <c r="EW113" s="1208"/>
      <c r="EX113" s="1208"/>
      <c r="EY113" s="1208"/>
      <c r="EZ113" s="1208"/>
      <c r="FA113" s="1208"/>
      <c r="FB113" s="1208"/>
      <c r="FC113" s="1221"/>
      <c r="FD113" s="1208"/>
      <c r="FE113" s="1208"/>
      <c r="FF113" s="1208"/>
      <c r="FG113" s="1208"/>
      <c r="FH113" s="1208"/>
      <c r="FI113" s="1208"/>
      <c r="FJ113" s="1208"/>
      <c r="FK113" s="1208"/>
      <c r="FL113" s="1208"/>
      <c r="FM113" s="1208"/>
      <c r="FN113" s="1208"/>
      <c r="FO113" s="1208"/>
      <c r="FP113" s="1208"/>
      <c r="FQ113" s="1208"/>
      <c r="FR113" s="1208"/>
      <c r="FS113" s="1208"/>
      <c r="FT113" s="1221"/>
      <c r="FU113" s="1303"/>
      <c r="FV113" s="1303"/>
      <c r="FW113" s="1303"/>
      <c r="FX113" s="1303"/>
      <c r="FY113" s="1303"/>
      <c r="FZ113" s="1303"/>
      <c r="GA113" s="1303"/>
      <c r="GB113" s="1303"/>
      <c r="GC113" s="1303"/>
      <c r="GD113" s="1303"/>
      <c r="GE113" s="1303"/>
      <c r="GF113" s="1303"/>
      <c r="GG113" s="1303"/>
      <c r="GH113" s="1303"/>
      <c r="GI113" s="1303"/>
      <c r="GJ113" s="1303"/>
      <c r="GK113" s="1303"/>
    </row>
    <row r="114" spans="1:193" ht="12" customHeight="1">
      <c r="A114" s="311"/>
      <c r="B114" s="1569" t="s">
        <v>642</v>
      </c>
      <c r="C114" s="1569"/>
      <c r="D114" s="1569"/>
      <c r="E114" s="1569"/>
      <c r="F114" s="1569"/>
      <c r="G114" s="1569"/>
      <c r="H114" s="1569"/>
      <c r="I114" s="1569"/>
      <c r="J114" s="1569"/>
      <c r="K114" s="1569"/>
      <c r="L114" s="1569"/>
      <c r="M114" s="1569"/>
      <c r="N114" s="1569"/>
      <c r="O114" s="1569"/>
      <c r="P114" s="1569"/>
      <c r="Q114" s="1569"/>
      <c r="R114" s="1569"/>
      <c r="S114" s="1569"/>
      <c r="T114" s="1569"/>
      <c r="U114" s="1569"/>
      <c r="V114" s="1569"/>
      <c r="W114" s="1426">
        <v>5564</v>
      </c>
      <c r="X114" s="332"/>
      <c r="Y114" s="320"/>
      <c r="Z114" s="320"/>
      <c r="AA114" s="320"/>
      <c r="AB114" s="320"/>
      <c r="AC114" s="356" t="s">
        <v>305</v>
      </c>
      <c r="AD114" s="320"/>
      <c r="AE114" s="1228" t="s">
        <v>219</v>
      </c>
      <c r="AF114" s="1228"/>
      <c r="AG114" s="1228"/>
      <c r="AH114" s="321" t="s">
        <v>484</v>
      </c>
      <c r="AI114" s="321"/>
      <c r="AJ114" s="321"/>
      <c r="AK114" s="321"/>
      <c r="AL114" s="321"/>
      <c r="AM114" s="321"/>
      <c r="AN114" s="1230">
        <v>108054</v>
      </c>
      <c r="AO114" s="1231"/>
      <c r="AP114" s="1231"/>
      <c r="AQ114" s="1231"/>
      <c r="AR114" s="1231"/>
      <c r="AS114" s="1231"/>
      <c r="AT114" s="1231"/>
      <c r="AU114" s="1231"/>
      <c r="AV114" s="1231"/>
      <c r="AW114" s="1231"/>
      <c r="AX114" s="1231"/>
      <c r="AY114" s="1231"/>
      <c r="AZ114" s="1231"/>
      <c r="BA114" s="1231"/>
      <c r="BB114" s="1231"/>
      <c r="BC114" s="1231"/>
      <c r="BD114" s="1237">
        <v>1824895</v>
      </c>
      <c r="BE114" s="1231"/>
      <c r="BF114" s="1231"/>
      <c r="BG114" s="1231"/>
      <c r="BH114" s="1231"/>
      <c r="BI114" s="1231"/>
      <c r="BJ114" s="1231"/>
      <c r="BK114" s="1231"/>
      <c r="BL114" s="1231"/>
      <c r="BM114" s="1231"/>
      <c r="BN114" s="1231"/>
      <c r="BO114" s="1231"/>
      <c r="BP114" s="1231"/>
      <c r="BQ114" s="1231"/>
      <c r="BR114" s="1231"/>
      <c r="BS114" s="1231"/>
      <c r="BT114" s="1231"/>
      <c r="BU114" s="1231"/>
      <c r="BV114" s="1231"/>
      <c r="BW114" s="1231"/>
      <c r="BX114" s="1231"/>
      <c r="BY114" s="1231"/>
      <c r="BZ114" s="1231"/>
      <c r="CA114" s="1231"/>
      <c r="CB114" s="1231"/>
      <c r="CC114" s="1232"/>
      <c r="CD114" s="1237"/>
      <c r="CE114" s="1231"/>
      <c r="CF114" s="1231"/>
      <c r="CG114" s="1231"/>
      <c r="CH114" s="1231"/>
      <c r="CI114" s="1231"/>
      <c r="CJ114" s="1231"/>
      <c r="CK114" s="1231"/>
      <c r="CL114" s="1231"/>
      <c r="CM114" s="1231"/>
      <c r="CN114" s="1231"/>
      <c r="CO114" s="1231"/>
      <c r="CP114" s="1231"/>
      <c r="CQ114" s="1231"/>
      <c r="CR114" s="1231"/>
      <c r="CS114" s="1231"/>
      <c r="CT114" s="1231"/>
      <c r="CU114" s="1231"/>
      <c r="CV114" s="1231"/>
      <c r="CW114" s="1231"/>
      <c r="CX114" s="1231"/>
      <c r="CY114" s="1231"/>
      <c r="CZ114" s="1231"/>
      <c r="DA114" s="1231"/>
      <c r="DB114" s="1232"/>
      <c r="DC114" s="1233" t="s">
        <v>128</v>
      </c>
      <c r="DD114" s="1234"/>
      <c r="DE114" s="1231">
        <v>1872389</v>
      </c>
      <c r="DF114" s="1231"/>
      <c r="DG114" s="1231"/>
      <c r="DH114" s="1231"/>
      <c r="DI114" s="1231"/>
      <c r="DJ114" s="1231"/>
      <c r="DK114" s="1231"/>
      <c r="DL114" s="1231"/>
      <c r="DM114" s="1231"/>
      <c r="DN114" s="1231"/>
      <c r="DO114" s="1231"/>
      <c r="DP114" s="1231"/>
      <c r="DQ114" s="1231"/>
      <c r="DR114" s="1231"/>
      <c r="DS114" s="1235" t="s">
        <v>129</v>
      </c>
      <c r="DT114" s="1236"/>
      <c r="DU114" s="1233" t="s">
        <v>128</v>
      </c>
      <c r="DV114" s="1234"/>
      <c r="DW114" s="1231"/>
      <c r="DX114" s="1231"/>
      <c r="DY114" s="1231"/>
      <c r="DZ114" s="1231"/>
      <c r="EA114" s="1231"/>
      <c r="EB114" s="1231"/>
      <c r="EC114" s="1231"/>
      <c r="ED114" s="1231"/>
      <c r="EE114" s="1231"/>
      <c r="EF114" s="1231"/>
      <c r="EG114" s="1231"/>
      <c r="EH114" s="1231"/>
      <c r="EI114" s="1231"/>
      <c r="EJ114" s="1231"/>
      <c r="EK114" s="1235" t="s">
        <v>129</v>
      </c>
      <c r="EL114" s="1236"/>
      <c r="EM114" s="1237"/>
      <c r="EN114" s="1231"/>
      <c r="EO114" s="1231"/>
      <c r="EP114" s="1231"/>
      <c r="EQ114" s="1231"/>
      <c r="ER114" s="1231"/>
      <c r="ES114" s="1231"/>
      <c r="ET114" s="1231"/>
      <c r="EU114" s="1231"/>
      <c r="EV114" s="1231"/>
      <c r="EW114" s="1231"/>
      <c r="EX114" s="1231"/>
      <c r="EY114" s="1231"/>
      <c r="EZ114" s="1231"/>
      <c r="FA114" s="1231"/>
      <c r="FB114" s="1231"/>
      <c r="FC114" s="1232"/>
      <c r="FD114" s="1231"/>
      <c r="FE114" s="1231"/>
      <c r="FF114" s="1231"/>
      <c r="FG114" s="1231"/>
      <c r="FH114" s="1231"/>
      <c r="FI114" s="1231"/>
      <c r="FJ114" s="1231"/>
      <c r="FK114" s="1231"/>
      <c r="FL114" s="1231"/>
      <c r="FM114" s="1231"/>
      <c r="FN114" s="1231"/>
      <c r="FO114" s="1231"/>
      <c r="FP114" s="1231"/>
      <c r="FQ114" s="1231"/>
      <c r="FR114" s="1231"/>
      <c r="FS114" s="1231"/>
      <c r="FT114" s="1232"/>
      <c r="FU114" s="1303">
        <f>+AN114+BD114+CD114-DE114-DW114+FD114+EM114</f>
        <v>60560</v>
      </c>
      <c r="FV114" s="1303"/>
      <c r="FW114" s="1303"/>
      <c r="FX114" s="1303"/>
      <c r="FY114" s="1303"/>
      <c r="FZ114" s="1303"/>
      <c r="GA114" s="1303"/>
      <c r="GB114" s="1303"/>
      <c r="GC114" s="1303"/>
      <c r="GD114" s="1303"/>
      <c r="GE114" s="1303"/>
      <c r="GF114" s="1303"/>
      <c r="GG114" s="1303"/>
      <c r="GH114" s="1303"/>
      <c r="GI114" s="1303"/>
      <c r="GJ114" s="1303"/>
      <c r="GK114" s="1303"/>
    </row>
    <row r="115" spans="1:193" ht="6.75" customHeight="1">
      <c r="A115" s="316"/>
      <c r="B115" s="1570"/>
      <c r="C115" s="1570"/>
      <c r="D115" s="1570"/>
      <c r="E115" s="1570"/>
      <c r="F115" s="1570"/>
      <c r="G115" s="1570"/>
      <c r="H115" s="1570"/>
      <c r="I115" s="1570"/>
      <c r="J115" s="1570"/>
      <c r="K115" s="1570"/>
      <c r="L115" s="1570"/>
      <c r="M115" s="1570"/>
      <c r="N115" s="1570"/>
      <c r="O115" s="1570"/>
      <c r="P115" s="1570"/>
      <c r="Q115" s="1570"/>
      <c r="R115" s="1570"/>
      <c r="S115" s="1570"/>
      <c r="T115" s="1570"/>
      <c r="U115" s="1570"/>
      <c r="V115" s="1570"/>
      <c r="W115" s="1427"/>
      <c r="X115" s="1382"/>
      <c r="Y115" s="1383"/>
      <c r="Z115" s="1383"/>
      <c r="AA115" s="1383"/>
      <c r="AB115" s="1383"/>
      <c r="AC115" s="1383"/>
      <c r="AD115" s="1383"/>
      <c r="AE115" s="1383"/>
      <c r="AF115" s="1383"/>
      <c r="AG115" s="1383"/>
      <c r="AH115" s="1383"/>
      <c r="AI115" s="1383"/>
      <c r="AJ115" s="1383"/>
      <c r="AK115" s="1383"/>
      <c r="AL115" s="1383"/>
      <c r="AM115" s="1383"/>
      <c r="AN115" s="1207"/>
      <c r="AO115" s="1208"/>
      <c r="AP115" s="1208"/>
      <c r="AQ115" s="1208"/>
      <c r="AR115" s="1208"/>
      <c r="AS115" s="1208"/>
      <c r="AT115" s="1208"/>
      <c r="AU115" s="1208"/>
      <c r="AV115" s="1208"/>
      <c r="AW115" s="1208"/>
      <c r="AX115" s="1208"/>
      <c r="AY115" s="1208"/>
      <c r="AZ115" s="1208"/>
      <c r="BA115" s="1208"/>
      <c r="BB115" s="1208"/>
      <c r="BC115" s="1208"/>
      <c r="BD115" s="1220"/>
      <c r="BE115" s="1208"/>
      <c r="BF115" s="1208"/>
      <c r="BG115" s="1208"/>
      <c r="BH115" s="1208"/>
      <c r="BI115" s="1208"/>
      <c r="BJ115" s="1208"/>
      <c r="BK115" s="1208"/>
      <c r="BL115" s="1208"/>
      <c r="BM115" s="1208"/>
      <c r="BN115" s="1208"/>
      <c r="BO115" s="1208"/>
      <c r="BP115" s="1208"/>
      <c r="BQ115" s="1208"/>
      <c r="BR115" s="1208"/>
      <c r="BS115" s="1208"/>
      <c r="BT115" s="1208"/>
      <c r="BU115" s="1208"/>
      <c r="BV115" s="1208"/>
      <c r="BW115" s="1208"/>
      <c r="BX115" s="1208"/>
      <c r="BY115" s="1208"/>
      <c r="BZ115" s="1208"/>
      <c r="CA115" s="1208"/>
      <c r="CB115" s="1208"/>
      <c r="CC115" s="1221"/>
      <c r="CD115" s="1220"/>
      <c r="CE115" s="1208"/>
      <c r="CF115" s="1208"/>
      <c r="CG115" s="1208"/>
      <c r="CH115" s="1208"/>
      <c r="CI115" s="1208"/>
      <c r="CJ115" s="1208"/>
      <c r="CK115" s="1208"/>
      <c r="CL115" s="1208"/>
      <c r="CM115" s="1208"/>
      <c r="CN115" s="1208"/>
      <c r="CO115" s="1208"/>
      <c r="CP115" s="1208"/>
      <c r="CQ115" s="1208"/>
      <c r="CR115" s="1208"/>
      <c r="CS115" s="1208"/>
      <c r="CT115" s="1208"/>
      <c r="CU115" s="1208"/>
      <c r="CV115" s="1208"/>
      <c r="CW115" s="1208"/>
      <c r="CX115" s="1208"/>
      <c r="CY115" s="1208"/>
      <c r="CZ115" s="1208"/>
      <c r="DA115" s="1208"/>
      <c r="DB115" s="1221"/>
      <c r="DC115" s="1211"/>
      <c r="DD115" s="1212"/>
      <c r="DE115" s="1213"/>
      <c r="DF115" s="1213"/>
      <c r="DG115" s="1213"/>
      <c r="DH115" s="1213"/>
      <c r="DI115" s="1213"/>
      <c r="DJ115" s="1213"/>
      <c r="DK115" s="1213"/>
      <c r="DL115" s="1213"/>
      <c r="DM115" s="1213"/>
      <c r="DN115" s="1213"/>
      <c r="DO115" s="1213"/>
      <c r="DP115" s="1213"/>
      <c r="DQ115" s="1213"/>
      <c r="DR115" s="1213"/>
      <c r="DS115" s="1216"/>
      <c r="DT115" s="1217"/>
      <c r="DU115" s="1211"/>
      <c r="DV115" s="1212"/>
      <c r="DW115" s="1213"/>
      <c r="DX115" s="1213"/>
      <c r="DY115" s="1213"/>
      <c r="DZ115" s="1213"/>
      <c r="EA115" s="1213"/>
      <c r="EB115" s="1213"/>
      <c r="EC115" s="1213"/>
      <c r="ED115" s="1213"/>
      <c r="EE115" s="1213"/>
      <c r="EF115" s="1213"/>
      <c r="EG115" s="1213"/>
      <c r="EH115" s="1213"/>
      <c r="EI115" s="1213"/>
      <c r="EJ115" s="1213"/>
      <c r="EK115" s="1216"/>
      <c r="EL115" s="1217"/>
      <c r="EM115" s="1220"/>
      <c r="EN115" s="1208"/>
      <c r="EO115" s="1208"/>
      <c r="EP115" s="1208"/>
      <c r="EQ115" s="1208"/>
      <c r="ER115" s="1208"/>
      <c r="ES115" s="1208"/>
      <c r="ET115" s="1208"/>
      <c r="EU115" s="1208"/>
      <c r="EV115" s="1208"/>
      <c r="EW115" s="1208"/>
      <c r="EX115" s="1208"/>
      <c r="EY115" s="1208"/>
      <c r="EZ115" s="1208"/>
      <c r="FA115" s="1208"/>
      <c r="FB115" s="1208"/>
      <c r="FC115" s="1221"/>
      <c r="FD115" s="1208"/>
      <c r="FE115" s="1208"/>
      <c r="FF115" s="1208"/>
      <c r="FG115" s="1208"/>
      <c r="FH115" s="1208"/>
      <c r="FI115" s="1208"/>
      <c r="FJ115" s="1208"/>
      <c r="FK115" s="1208"/>
      <c r="FL115" s="1208"/>
      <c r="FM115" s="1208"/>
      <c r="FN115" s="1208"/>
      <c r="FO115" s="1208"/>
      <c r="FP115" s="1208"/>
      <c r="FQ115" s="1208"/>
      <c r="FR115" s="1208"/>
      <c r="FS115" s="1208"/>
      <c r="FT115" s="1221"/>
      <c r="FU115" s="1303"/>
      <c r="FV115" s="1303"/>
      <c r="FW115" s="1303"/>
      <c r="FX115" s="1303"/>
      <c r="FY115" s="1303"/>
      <c r="FZ115" s="1303"/>
      <c r="GA115" s="1303"/>
      <c r="GB115" s="1303"/>
      <c r="GC115" s="1303"/>
      <c r="GD115" s="1303"/>
      <c r="GE115" s="1303"/>
      <c r="GF115" s="1303"/>
      <c r="GG115" s="1303"/>
      <c r="GH115" s="1303"/>
      <c r="GI115" s="1303"/>
      <c r="GJ115" s="1303"/>
      <c r="GK115" s="1303"/>
    </row>
    <row r="116" spans="1:193" ht="12" customHeight="1">
      <c r="A116" s="316"/>
      <c r="B116" s="1570"/>
      <c r="C116" s="1570"/>
      <c r="D116" s="1570"/>
      <c r="E116" s="1570"/>
      <c r="F116" s="1570"/>
      <c r="G116" s="1570"/>
      <c r="H116" s="1570"/>
      <c r="I116" s="1570"/>
      <c r="J116" s="1570"/>
      <c r="K116" s="1570"/>
      <c r="L116" s="1570"/>
      <c r="M116" s="1570"/>
      <c r="N116" s="1570"/>
      <c r="O116" s="1570"/>
      <c r="P116" s="1570"/>
      <c r="Q116" s="1570"/>
      <c r="R116" s="1570"/>
      <c r="S116" s="1570"/>
      <c r="T116" s="1570"/>
      <c r="U116" s="1570"/>
      <c r="V116" s="1570"/>
      <c r="W116" s="1426">
        <v>5584</v>
      </c>
      <c r="X116" s="332"/>
      <c r="Y116" s="320"/>
      <c r="Z116" s="320"/>
      <c r="AA116" s="320"/>
      <c r="AB116" s="320"/>
      <c r="AC116" s="356" t="s">
        <v>305</v>
      </c>
      <c r="AD116" s="320"/>
      <c r="AE116" s="1228" t="s">
        <v>296</v>
      </c>
      <c r="AF116" s="1228"/>
      <c r="AG116" s="1228"/>
      <c r="AH116" s="321" t="s">
        <v>485</v>
      </c>
      <c r="AI116" s="321"/>
      <c r="AJ116" s="321"/>
      <c r="AK116" s="321"/>
      <c r="AL116" s="321"/>
      <c r="AM116" s="321"/>
      <c r="AN116" s="1230">
        <v>102581</v>
      </c>
      <c r="AO116" s="1231"/>
      <c r="AP116" s="1231"/>
      <c r="AQ116" s="1231"/>
      <c r="AR116" s="1231"/>
      <c r="AS116" s="1231"/>
      <c r="AT116" s="1231"/>
      <c r="AU116" s="1231"/>
      <c r="AV116" s="1231"/>
      <c r="AW116" s="1231"/>
      <c r="AX116" s="1231"/>
      <c r="AY116" s="1231"/>
      <c r="AZ116" s="1231"/>
      <c r="BA116" s="1231"/>
      <c r="BB116" s="1231"/>
      <c r="BC116" s="1231"/>
      <c r="BD116" s="1237">
        <v>1715325</v>
      </c>
      <c r="BE116" s="1231"/>
      <c r="BF116" s="1231"/>
      <c r="BG116" s="1231"/>
      <c r="BH116" s="1231"/>
      <c r="BI116" s="1231"/>
      <c r="BJ116" s="1231"/>
      <c r="BK116" s="1231"/>
      <c r="BL116" s="1231"/>
      <c r="BM116" s="1231"/>
      <c r="BN116" s="1231"/>
      <c r="BO116" s="1231"/>
      <c r="BP116" s="1231"/>
      <c r="BQ116" s="1231"/>
      <c r="BR116" s="1231"/>
      <c r="BS116" s="1231"/>
      <c r="BT116" s="1231"/>
      <c r="BU116" s="1231"/>
      <c r="BV116" s="1231"/>
      <c r="BW116" s="1231"/>
      <c r="BX116" s="1231"/>
      <c r="BY116" s="1231"/>
      <c r="BZ116" s="1231"/>
      <c r="CA116" s="1231"/>
      <c r="CB116" s="1231"/>
      <c r="CC116" s="1232"/>
      <c r="CD116" s="1237"/>
      <c r="CE116" s="1231"/>
      <c r="CF116" s="1231"/>
      <c r="CG116" s="1231"/>
      <c r="CH116" s="1231"/>
      <c r="CI116" s="1231"/>
      <c r="CJ116" s="1231"/>
      <c r="CK116" s="1231"/>
      <c r="CL116" s="1231"/>
      <c r="CM116" s="1231"/>
      <c r="CN116" s="1231"/>
      <c r="CO116" s="1231"/>
      <c r="CP116" s="1231"/>
      <c r="CQ116" s="1231"/>
      <c r="CR116" s="1231"/>
      <c r="CS116" s="1231"/>
      <c r="CT116" s="1231"/>
      <c r="CU116" s="1231"/>
      <c r="CV116" s="1231"/>
      <c r="CW116" s="1231"/>
      <c r="CX116" s="1231"/>
      <c r="CY116" s="1231"/>
      <c r="CZ116" s="1231"/>
      <c r="DA116" s="1231"/>
      <c r="DB116" s="1232"/>
      <c r="DC116" s="1233" t="s">
        <v>128</v>
      </c>
      <c r="DD116" s="1234"/>
      <c r="DE116" s="1231">
        <v>1709852</v>
      </c>
      <c r="DF116" s="1231"/>
      <c r="DG116" s="1231"/>
      <c r="DH116" s="1231"/>
      <c r="DI116" s="1231"/>
      <c r="DJ116" s="1231"/>
      <c r="DK116" s="1231"/>
      <c r="DL116" s="1231"/>
      <c r="DM116" s="1231"/>
      <c r="DN116" s="1231"/>
      <c r="DO116" s="1231"/>
      <c r="DP116" s="1231"/>
      <c r="DQ116" s="1231"/>
      <c r="DR116" s="1231"/>
      <c r="DS116" s="1235" t="s">
        <v>129</v>
      </c>
      <c r="DT116" s="1236"/>
      <c r="DU116" s="1233" t="s">
        <v>128</v>
      </c>
      <c r="DV116" s="1234"/>
      <c r="DW116" s="1231"/>
      <c r="DX116" s="1231"/>
      <c r="DY116" s="1231"/>
      <c r="DZ116" s="1231"/>
      <c r="EA116" s="1231"/>
      <c r="EB116" s="1231"/>
      <c r="EC116" s="1231"/>
      <c r="ED116" s="1231"/>
      <c r="EE116" s="1231"/>
      <c r="EF116" s="1231"/>
      <c r="EG116" s="1231"/>
      <c r="EH116" s="1231"/>
      <c r="EI116" s="1231"/>
      <c r="EJ116" s="1231"/>
      <c r="EK116" s="1235" t="s">
        <v>129</v>
      </c>
      <c r="EL116" s="1236"/>
      <c r="EM116" s="1237"/>
      <c r="EN116" s="1231"/>
      <c r="EO116" s="1231"/>
      <c r="EP116" s="1231"/>
      <c r="EQ116" s="1231"/>
      <c r="ER116" s="1231"/>
      <c r="ES116" s="1231"/>
      <c r="ET116" s="1231"/>
      <c r="EU116" s="1231"/>
      <c r="EV116" s="1231"/>
      <c r="EW116" s="1231"/>
      <c r="EX116" s="1231"/>
      <c r="EY116" s="1231"/>
      <c r="EZ116" s="1231"/>
      <c r="FA116" s="1231"/>
      <c r="FB116" s="1231"/>
      <c r="FC116" s="1232"/>
      <c r="FD116" s="1231"/>
      <c r="FE116" s="1231"/>
      <c r="FF116" s="1231"/>
      <c r="FG116" s="1231"/>
      <c r="FH116" s="1231"/>
      <c r="FI116" s="1231"/>
      <c r="FJ116" s="1231"/>
      <c r="FK116" s="1231"/>
      <c r="FL116" s="1231"/>
      <c r="FM116" s="1231"/>
      <c r="FN116" s="1231"/>
      <c r="FO116" s="1231"/>
      <c r="FP116" s="1231"/>
      <c r="FQ116" s="1231"/>
      <c r="FR116" s="1231"/>
      <c r="FS116" s="1231"/>
      <c r="FT116" s="1232"/>
      <c r="FU116" s="1303">
        <f>+AN116+BD116+CD116-DE116-DW116+FD116+EM116</f>
        <v>108054</v>
      </c>
      <c r="FV116" s="1303"/>
      <c r="FW116" s="1303"/>
      <c r="FX116" s="1303"/>
      <c r="FY116" s="1303"/>
      <c r="FZ116" s="1303"/>
      <c r="GA116" s="1303"/>
      <c r="GB116" s="1303"/>
      <c r="GC116" s="1303"/>
      <c r="GD116" s="1303"/>
      <c r="GE116" s="1303"/>
      <c r="GF116" s="1303"/>
      <c r="GG116" s="1303"/>
      <c r="GH116" s="1303"/>
      <c r="GI116" s="1303"/>
      <c r="GJ116" s="1303"/>
      <c r="GK116" s="1303"/>
    </row>
    <row r="117" spans="1:193" ht="6.75" customHeight="1">
      <c r="A117" s="336"/>
      <c r="B117" s="1574"/>
      <c r="C117" s="1574"/>
      <c r="D117" s="1574"/>
      <c r="E117" s="1574"/>
      <c r="F117" s="1574"/>
      <c r="G117" s="1574"/>
      <c r="H117" s="1574"/>
      <c r="I117" s="1574"/>
      <c r="J117" s="1574"/>
      <c r="K117" s="1574"/>
      <c r="L117" s="1574"/>
      <c r="M117" s="1574"/>
      <c r="N117" s="1574"/>
      <c r="O117" s="1574"/>
      <c r="P117" s="1574"/>
      <c r="Q117" s="1574"/>
      <c r="R117" s="1574"/>
      <c r="S117" s="1574"/>
      <c r="T117" s="1574"/>
      <c r="U117" s="1574"/>
      <c r="V117" s="1574"/>
      <c r="W117" s="1427"/>
      <c r="X117" s="1295"/>
      <c r="Y117" s="1293"/>
      <c r="Z117" s="1293"/>
      <c r="AA117" s="1293"/>
      <c r="AB117" s="1293"/>
      <c r="AC117" s="1293"/>
      <c r="AD117" s="1293"/>
      <c r="AE117" s="1293"/>
      <c r="AF117" s="1293"/>
      <c r="AG117" s="1293"/>
      <c r="AH117" s="1293"/>
      <c r="AI117" s="1293"/>
      <c r="AJ117" s="1293"/>
      <c r="AK117" s="1293"/>
      <c r="AL117" s="1293"/>
      <c r="AM117" s="1293"/>
      <c r="AN117" s="1207"/>
      <c r="AO117" s="1208"/>
      <c r="AP117" s="1208"/>
      <c r="AQ117" s="1208"/>
      <c r="AR117" s="1208"/>
      <c r="AS117" s="1208"/>
      <c r="AT117" s="1208"/>
      <c r="AU117" s="1208"/>
      <c r="AV117" s="1208"/>
      <c r="AW117" s="1208"/>
      <c r="AX117" s="1208"/>
      <c r="AY117" s="1208"/>
      <c r="AZ117" s="1208"/>
      <c r="BA117" s="1208"/>
      <c r="BB117" s="1208"/>
      <c r="BC117" s="1208"/>
      <c r="BD117" s="1220"/>
      <c r="BE117" s="1208"/>
      <c r="BF117" s="1208"/>
      <c r="BG117" s="1208"/>
      <c r="BH117" s="1208"/>
      <c r="BI117" s="1208"/>
      <c r="BJ117" s="1208"/>
      <c r="BK117" s="1208"/>
      <c r="BL117" s="1208"/>
      <c r="BM117" s="1208"/>
      <c r="BN117" s="1208"/>
      <c r="BO117" s="1208"/>
      <c r="BP117" s="1208"/>
      <c r="BQ117" s="1208"/>
      <c r="BR117" s="1208"/>
      <c r="BS117" s="1208"/>
      <c r="BT117" s="1208"/>
      <c r="BU117" s="1208"/>
      <c r="BV117" s="1208"/>
      <c r="BW117" s="1208"/>
      <c r="BX117" s="1208"/>
      <c r="BY117" s="1208"/>
      <c r="BZ117" s="1208"/>
      <c r="CA117" s="1208"/>
      <c r="CB117" s="1208"/>
      <c r="CC117" s="1221"/>
      <c r="CD117" s="1220"/>
      <c r="CE117" s="1208"/>
      <c r="CF117" s="1208"/>
      <c r="CG117" s="1208"/>
      <c r="CH117" s="1208"/>
      <c r="CI117" s="1208"/>
      <c r="CJ117" s="1208"/>
      <c r="CK117" s="1208"/>
      <c r="CL117" s="1208"/>
      <c r="CM117" s="1208"/>
      <c r="CN117" s="1208"/>
      <c r="CO117" s="1208"/>
      <c r="CP117" s="1208"/>
      <c r="CQ117" s="1208"/>
      <c r="CR117" s="1208"/>
      <c r="CS117" s="1208"/>
      <c r="CT117" s="1208"/>
      <c r="CU117" s="1208"/>
      <c r="CV117" s="1208"/>
      <c r="CW117" s="1208"/>
      <c r="CX117" s="1208"/>
      <c r="CY117" s="1208"/>
      <c r="CZ117" s="1208"/>
      <c r="DA117" s="1208"/>
      <c r="DB117" s="1221"/>
      <c r="DC117" s="1253"/>
      <c r="DD117" s="1254"/>
      <c r="DE117" s="1208"/>
      <c r="DF117" s="1208"/>
      <c r="DG117" s="1208"/>
      <c r="DH117" s="1208"/>
      <c r="DI117" s="1208"/>
      <c r="DJ117" s="1208"/>
      <c r="DK117" s="1208"/>
      <c r="DL117" s="1208"/>
      <c r="DM117" s="1208"/>
      <c r="DN117" s="1208"/>
      <c r="DO117" s="1208"/>
      <c r="DP117" s="1208"/>
      <c r="DQ117" s="1208"/>
      <c r="DR117" s="1208"/>
      <c r="DS117" s="1255"/>
      <c r="DT117" s="1256"/>
      <c r="DU117" s="1253"/>
      <c r="DV117" s="1254"/>
      <c r="DW117" s="1208"/>
      <c r="DX117" s="1208"/>
      <c r="DY117" s="1208"/>
      <c r="DZ117" s="1208"/>
      <c r="EA117" s="1208"/>
      <c r="EB117" s="1208"/>
      <c r="EC117" s="1208"/>
      <c r="ED117" s="1208"/>
      <c r="EE117" s="1208"/>
      <c r="EF117" s="1208"/>
      <c r="EG117" s="1208"/>
      <c r="EH117" s="1208"/>
      <c r="EI117" s="1208"/>
      <c r="EJ117" s="1208"/>
      <c r="EK117" s="1255"/>
      <c r="EL117" s="1256"/>
      <c r="EM117" s="1220"/>
      <c r="EN117" s="1208"/>
      <c r="EO117" s="1208"/>
      <c r="EP117" s="1208"/>
      <c r="EQ117" s="1208"/>
      <c r="ER117" s="1208"/>
      <c r="ES117" s="1208"/>
      <c r="ET117" s="1208"/>
      <c r="EU117" s="1208"/>
      <c r="EV117" s="1208"/>
      <c r="EW117" s="1208"/>
      <c r="EX117" s="1208"/>
      <c r="EY117" s="1208"/>
      <c r="EZ117" s="1208"/>
      <c r="FA117" s="1208"/>
      <c r="FB117" s="1208"/>
      <c r="FC117" s="1221"/>
      <c r="FD117" s="1208"/>
      <c r="FE117" s="1208"/>
      <c r="FF117" s="1208"/>
      <c r="FG117" s="1208"/>
      <c r="FH117" s="1208"/>
      <c r="FI117" s="1208"/>
      <c r="FJ117" s="1208"/>
      <c r="FK117" s="1208"/>
      <c r="FL117" s="1208"/>
      <c r="FM117" s="1208"/>
      <c r="FN117" s="1208"/>
      <c r="FO117" s="1208"/>
      <c r="FP117" s="1208"/>
      <c r="FQ117" s="1208"/>
      <c r="FR117" s="1208"/>
      <c r="FS117" s="1208"/>
      <c r="FT117" s="1221"/>
      <c r="FU117" s="1303"/>
      <c r="FV117" s="1303"/>
      <c r="FW117" s="1303"/>
      <c r="FX117" s="1303"/>
      <c r="FY117" s="1303"/>
      <c r="FZ117" s="1303"/>
      <c r="GA117" s="1303"/>
      <c r="GB117" s="1303"/>
      <c r="GC117" s="1303"/>
      <c r="GD117" s="1303"/>
      <c r="GE117" s="1303"/>
      <c r="GF117" s="1303"/>
      <c r="GG117" s="1303"/>
      <c r="GH117" s="1303"/>
      <c r="GI117" s="1303"/>
      <c r="GJ117" s="1303"/>
      <c r="GK117" s="1303"/>
    </row>
    <row r="118" spans="1:193" ht="12" customHeight="1">
      <c r="A118" s="311"/>
      <c r="B118" s="1569" t="s">
        <v>643</v>
      </c>
      <c r="C118" s="1569"/>
      <c r="D118" s="1569"/>
      <c r="E118" s="1569"/>
      <c r="F118" s="1569"/>
      <c r="G118" s="1569"/>
      <c r="H118" s="1569"/>
      <c r="I118" s="1569"/>
      <c r="J118" s="1569"/>
      <c r="K118" s="1569"/>
      <c r="L118" s="1569"/>
      <c r="M118" s="1569"/>
      <c r="N118" s="1569"/>
      <c r="O118" s="1569"/>
      <c r="P118" s="1569"/>
      <c r="Q118" s="1569"/>
      <c r="R118" s="1569"/>
      <c r="S118" s="1569"/>
      <c r="T118" s="1569"/>
      <c r="U118" s="1569"/>
      <c r="V118" s="1569"/>
      <c r="W118" s="1426">
        <v>5565</v>
      </c>
      <c r="X118" s="332"/>
      <c r="Y118" s="320"/>
      <c r="Z118" s="320"/>
      <c r="AA118" s="320"/>
      <c r="AB118" s="320"/>
      <c r="AC118" s="356" t="s">
        <v>305</v>
      </c>
      <c r="AD118" s="320"/>
      <c r="AE118" s="1228" t="s">
        <v>219</v>
      </c>
      <c r="AF118" s="1228"/>
      <c r="AG118" s="1228"/>
      <c r="AH118" s="321" t="s">
        <v>484</v>
      </c>
      <c r="AI118" s="321"/>
      <c r="AJ118" s="321"/>
      <c r="AK118" s="321"/>
      <c r="AL118" s="321"/>
      <c r="AM118" s="321"/>
      <c r="AN118" s="1230">
        <v>40281</v>
      </c>
      <c r="AO118" s="1231"/>
      <c r="AP118" s="1231"/>
      <c r="AQ118" s="1231"/>
      <c r="AR118" s="1231"/>
      <c r="AS118" s="1231"/>
      <c r="AT118" s="1231"/>
      <c r="AU118" s="1231"/>
      <c r="AV118" s="1231"/>
      <c r="AW118" s="1231"/>
      <c r="AX118" s="1231"/>
      <c r="AY118" s="1231"/>
      <c r="AZ118" s="1231"/>
      <c r="BA118" s="1231"/>
      <c r="BB118" s="1231"/>
      <c r="BC118" s="1231"/>
      <c r="BD118" s="1533">
        <v>537337</v>
      </c>
      <c r="BE118" s="1416"/>
      <c r="BF118" s="1416"/>
      <c r="BG118" s="1416"/>
      <c r="BH118" s="1416"/>
      <c r="BI118" s="1416"/>
      <c r="BJ118" s="1416"/>
      <c r="BK118" s="1416"/>
      <c r="BL118" s="1416"/>
      <c r="BM118" s="1416"/>
      <c r="BN118" s="1416"/>
      <c r="BO118" s="1416"/>
      <c r="BP118" s="1416"/>
      <c r="BQ118" s="1416"/>
      <c r="BR118" s="1416"/>
      <c r="BS118" s="1416"/>
      <c r="BT118" s="1416"/>
      <c r="BU118" s="1416"/>
      <c r="BV118" s="1416"/>
      <c r="BW118" s="1416"/>
      <c r="BX118" s="1416"/>
      <c r="BY118" s="1416"/>
      <c r="BZ118" s="1416"/>
      <c r="CA118" s="1416"/>
      <c r="CB118" s="1416"/>
      <c r="CC118" s="1534"/>
      <c r="CD118" s="1533"/>
      <c r="CE118" s="1416"/>
      <c r="CF118" s="1416"/>
      <c r="CG118" s="1416"/>
      <c r="CH118" s="1416"/>
      <c r="CI118" s="1416"/>
      <c r="CJ118" s="1416"/>
      <c r="CK118" s="1416"/>
      <c r="CL118" s="1416"/>
      <c r="CM118" s="1416"/>
      <c r="CN118" s="1416"/>
      <c r="CO118" s="1416"/>
      <c r="CP118" s="1416"/>
      <c r="CQ118" s="1416"/>
      <c r="CR118" s="1416"/>
      <c r="CS118" s="1416"/>
      <c r="CT118" s="1416"/>
      <c r="CU118" s="1416"/>
      <c r="CV118" s="1416"/>
      <c r="CW118" s="1416"/>
      <c r="CX118" s="1416"/>
      <c r="CY118" s="1416"/>
      <c r="CZ118" s="1416"/>
      <c r="DA118" s="1416"/>
      <c r="DB118" s="1534"/>
      <c r="DC118" s="1598" t="s">
        <v>128</v>
      </c>
      <c r="DD118" s="1537"/>
      <c r="DE118" s="1416">
        <v>551515</v>
      </c>
      <c r="DF118" s="1416"/>
      <c r="DG118" s="1416"/>
      <c r="DH118" s="1416"/>
      <c r="DI118" s="1416"/>
      <c r="DJ118" s="1416"/>
      <c r="DK118" s="1416"/>
      <c r="DL118" s="1416"/>
      <c r="DM118" s="1416"/>
      <c r="DN118" s="1416"/>
      <c r="DO118" s="1416"/>
      <c r="DP118" s="1416"/>
      <c r="DQ118" s="1416"/>
      <c r="DR118" s="1416"/>
      <c r="DS118" s="1235" t="s">
        <v>129</v>
      </c>
      <c r="DT118" s="1236"/>
      <c r="DU118" s="1233" t="s">
        <v>128</v>
      </c>
      <c r="DV118" s="1234"/>
      <c r="DW118" s="1231"/>
      <c r="DX118" s="1231"/>
      <c r="DY118" s="1231"/>
      <c r="DZ118" s="1231"/>
      <c r="EA118" s="1231"/>
      <c r="EB118" s="1231"/>
      <c r="EC118" s="1231"/>
      <c r="ED118" s="1231"/>
      <c r="EE118" s="1231"/>
      <c r="EF118" s="1231"/>
      <c r="EG118" s="1231"/>
      <c r="EH118" s="1231"/>
      <c r="EI118" s="1231"/>
      <c r="EJ118" s="1231"/>
      <c r="EK118" s="1235" t="s">
        <v>129</v>
      </c>
      <c r="EL118" s="1236"/>
      <c r="EM118" s="1237"/>
      <c r="EN118" s="1231"/>
      <c r="EO118" s="1231"/>
      <c r="EP118" s="1231"/>
      <c r="EQ118" s="1231"/>
      <c r="ER118" s="1231"/>
      <c r="ES118" s="1231"/>
      <c r="ET118" s="1231"/>
      <c r="EU118" s="1231"/>
      <c r="EV118" s="1231"/>
      <c r="EW118" s="1231"/>
      <c r="EX118" s="1231"/>
      <c r="EY118" s="1231"/>
      <c r="EZ118" s="1231"/>
      <c r="FA118" s="1231"/>
      <c r="FB118" s="1231"/>
      <c r="FC118" s="1232"/>
      <c r="FD118" s="1231"/>
      <c r="FE118" s="1231"/>
      <c r="FF118" s="1231"/>
      <c r="FG118" s="1231"/>
      <c r="FH118" s="1231"/>
      <c r="FI118" s="1231"/>
      <c r="FJ118" s="1231"/>
      <c r="FK118" s="1231"/>
      <c r="FL118" s="1231"/>
      <c r="FM118" s="1231"/>
      <c r="FN118" s="1231"/>
      <c r="FO118" s="1231"/>
      <c r="FP118" s="1231"/>
      <c r="FQ118" s="1231"/>
      <c r="FR118" s="1231"/>
      <c r="FS118" s="1231"/>
      <c r="FT118" s="1232"/>
      <c r="FU118" s="1303">
        <f>+AN118+BD118+CD118-DE118-DW118+FD118+EM118</f>
        <v>26103</v>
      </c>
      <c r="FV118" s="1303"/>
      <c r="FW118" s="1303"/>
      <c r="FX118" s="1303"/>
      <c r="FY118" s="1303"/>
      <c r="FZ118" s="1303"/>
      <c r="GA118" s="1303"/>
      <c r="GB118" s="1303"/>
      <c r="GC118" s="1303"/>
      <c r="GD118" s="1303"/>
      <c r="GE118" s="1303"/>
      <c r="GF118" s="1303"/>
      <c r="GG118" s="1303"/>
      <c r="GH118" s="1303"/>
      <c r="GI118" s="1303"/>
      <c r="GJ118" s="1303"/>
      <c r="GK118" s="1303"/>
    </row>
    <row r="119" spans="1:193" ht="6.75" customHeight="1">
      <c r="A119" s="316"/>
      <c r="B119" s="1570"/>
      <c r="C119" s="1570"/>
      <c r="D119" s="1570"/>
      <c r="E119" s="1570"/>
      <c r="F119" s="1570"/>
      <c r="G119" s="1570"/>
      <c r="H119" s="1570"/>
      <c r="I119" s="1570"/>
      <c r="J119" s="1570"/>
      <c r="K119" s="1570"/>
      <c r="L119" s="1570"/>
      <c r="M119" s="1570"/>
      <c r="N119" s="1570"/>
      <c r="O119" s="1570"/>
      <c r="P119" s="1570"/>
      <c r="Q119" s="1570"/>
      <c r="R119" s="1570"/>
      <c r="S119" s="1570"/>
      <c r="T119" s="1570"/>
      <c r="U119" s="1570"/>
      <c r="V119" s="1570"/>
      <c r="W119" s="1427"/>
      <c r="X119" s="1382"/>
      <c r="Y119" s="1383"/>
      <c r="Z119" s="1383"/>
      <c r="AA119" s="1383"/>
      <c r="AB119" s="1383"/>
      <c r="AC119" s="1383"/>
      <c r="AD119" s="1383"/>
      <c r="AE119" s="1383"/>
      <c r="AF119" s="1383"/>
      <c r="AG119" s="1383"/>
      <c r="AH119" s="1383"/>
      <c r="AI119" s="1383"/>
      <c r="AJ119" s="1383"/>
      <c r="AK119" s="1383"/>
      <c r="AL119" s="1383"/>
      <c r="AM119" s="1383"/>
      <c r="AN119" s="1207"/>
      <c r="AO119" s="1208"/>
      <c r="AP119" s="1208"/>
      <c r="AQ119" s="1208"/>
      <c r="AR119" s="1208"/>
      <c r="AS119" s="1208"/>
      <c r="AT119" s="1208"/>
      <c r="AU119" s="1208"/>
      <c r="AV119" s="1208"/>
      <c r="AW119" s="1208"/>
      <c r="AX119" s="1208"/>
      <c r="AY119" s="1208"/>
      <c r="AZ119" s="1208"/>
      <c r="BA119" s="1208"/>
      <c r="BB119" s="1208"/>
      <c r="BC119" s="1208"/>
      <c r="BD119" s="1535"/>
      <c r="BE119" s="1417"/>
      <c r="BF119" s="1417"/>
      <c r="BG119" s="1417"/>
      <c r="BH119" s="1417"/>
      <c r="BI119" s="1417"/>
      <c r="BJ119" s="1417"/>
      <c r="BK119" s="1417"/>
      <c r="BL119" s="1417"/>
      <c r="BM119" s="1417"/>
      <c r="BN119" s="1417"/>
      <c r="BO119" s="1417"/>
      <c r="BP119" s="1417"/>
      <c r="BQ119" s="1417"/>
      <c r="BR119" s="1417"/>
      <c r="BS119" s="1417"/>
      <c r="BT119" s="1417"/>
      <c r="BU119" s="1417"/>
      <c r="BV119" s="1417"/>
      <c r="BW119" s="1417"/>
      <c r="BX119" s="1417"/>
      <c r="BY119" s="1417"/>
      <c r="BZ119" s="1417"/>
      <c r="CA119" s="1417"/>
      <c r="CB119" s="1417"/>
      <c r="CC119" s="1536"/>
      <c r="CD119" s="1535"/>
      <c r="CE119" s="1417"/>
      <c r="CF119" s="1417"/>
      <c r="CG119" s="1417"/>
      <c r="CH119" s="1417"/>
      <c r="CI119" s="1417"/>
      <c r="CJ119" s="1417"/>
      <c r="CK119" s="1417"/>
      <c r="CL119" s="1417"/>
      <c r="CM119" s="1417"/>
      <c r="CN119" s="1417"/>
      <c r="CO119" s="1417"/>
      <c r="CP119" s="1417"/>
      <c r="CQ119" s="1417"/>
      <c r="CR119" s="1417"/>
      <c r="CS119" s="1417"/>
      <c r="CT119" s="1417"/>
      <c r="CU119" s="1417"/>
      <c r="CV119" s="1417"/>
      <c r="CW119" s="1417"/>
      <c r="CX119" s="1417"/>
      <c r="CY119" s="1417"/>
      <c r="CZ119" s="1417"/>
      <c r="DA119" s="1417"/>
      <c r="DB119" s="1536"/>
      <c r="DC119" s="1599"/>
      <c r="DD119" s="1600"/>
      <c r="DE119" s="1601"/>
      <c r="DF119" s="1601"/>
      <c r="DG119" s="1601"/>
      <c r="DH119" s="1601"/>
      <c r="DI119" s="1601"/>
      <c r="DJ119" s="1601"/>
      <c r="DK119" s="1601"/>
      <c r="DL119" s="1601"/>
      <c r="DM119" s="1601"/>
      <c r="DN119" s="1601"/>
      <c r="DO119" s="1601"/>
      <c r="DP119" s="1601"/>
      <c r="DQ119" s="1601"/>
      <c r="DR119" s="1601"/>
      <c r="DS119" s="1216"/>
      <c r="DT119" s="1217"/>
      <c r="DU119" s="1211"/>
      <c r="DV119" s="1212"/>
      <c r="DW119" s="1213"/>
      <c r="DX119" s="1213"/>
      <c r="DY119" s="1213"/>
      <c r="DZ119" s="1213"/>
      <c r="EA119" s="1213"/>
      <c r="EB119" s="1213"/>
      <c r="EC119" s="1213"/>
      <c r="ED119" s="1213"/>
      <c r="EE119" s="1213"/>
      <c r="EF119" s="1213"/>
      <c r="EG119" s="1213"/>
      <c r="EH119" s="1213"/>
      <c r="EI119" s="1213"/>
      <c r="EJ119" s="1213"/>
      <c r="EK119" s="1216"/>
      <c r="EL119" s="1217"/>
      <c r="EM119" s="1220"/>
      <c r="EN119" s="1208"/>
      <c r="EO119" s="1208"/>
      <c r="EP119" s="1208"/>
      <c r="EQ119" s="1208"/>
      <c r="ER119" s="1208"/>
      <c r="ES119" s="1208"/>
      <c r="ET119" s="1208"/>
      <c r="EU119" s="1208"/>
      <c r="EV119" s="1208"/>
      <c r="EW119" s="1208"/>
      <c r="EX119" s="1208"/>
      <c r="EY119" s="1208"/>
      <c r="EZ119" s="1208"/>
      <c r="FA119" s="1208"/>
      <c r="FB119" s="1208"/>
      <c r="FC119" s="1221"/>
      <c r="FD119" s="1208"/>
      <c r="FE119" s="1208"/>
      <c r="FF119" s="1208"/>
      <c r="FG119" s="1208"/>
      <c r="FH119" s="1208"/>
      <c r="FI119" s="1208"/>
      <c r="FJ119" s="1208"/>
      <c r="FK119" s="1208"/>
      <c r="FL119" s="1208"/>
      <c r="FM119" s="1208"/>
      <c r="FN119" s="1208"/>
      <c r="FO119" s="1208"/>
      <c r="FP119" s="1208"/>
      <c r="FQ119" s="1208"/>
      <c r="FR119" s="1208"/>
      <c r="FS119" s="1208"/>
      <c r="FT119" s="1221"/>
      <c r="FU119" s="1303"/>
      <c r="FV119" s="1303"/>
      <c r="FW119" s="1303"/>
      <c r="FX119" s="1303"/>
      <c r="FY119" s="1303"/>
      <c r="FZ119" s="1303"/>
      <c r="GA119" s="1303"/>
      <c r="GB119" s="1303"/>
      <c r="GC119" s="1303"/>
      <c r="GD119" s="1303"/>
      <c r="GE119" s="1303"/>
      <c r="GF119" s="1303"/>
      <c r="GG119" s="1303"/>
      <c r="GH119" s="1303"/>
      <c r="GI119" s="1303"/>
      <c r="GJ119" s="1303"/>
      <c r="GK119" s="1303"/>
    </row>
    <row r="120" spans="1:193" ht="12" customHeight="1">
      <c r="A120" s="316"/>
      <c r="B120" s="1570"/>
      <c r="C120" s="1570"/>
      <c r="D120" s="1570"/>
      <c r="E120" s="1570"/>
      <c r="F120" s="1570"/>
      <c r="G120" s="1570"/>
      <c r="H120" s="1570"/>
      <c r="I120" s="1570"/>
      <c r="J120" s="1570"/>
      <c r="K120" s="1570"/>
      <c r="L120" s="1570"/>
      <c r="M120" s="1570"/>
      <c r="N120" s="1570"/>
      <c r="O120" s="1570"/>
      <c r="P120" s="1570"/>
      <c r="Q120" s="1570"/>
      <c r="R120" s="1570"/>
      <c r="S120" s="1570"/>
      <c r="T120" s="1570"/>
      <c r="U120" s="1570"/>
      <c r="V120" s="1570"/>
      <c r="W120" s="1426">
        <v>5585</v>
      </c>
      <c r="X120" s="332"/>
      <c r="Y120" s="320"/>
      <c r="Z120" s="320"/>
      <c r="AA120" s="320"/>
      <c r="AB120" s="320"/>
      <c r="AC120" s="356" t="s">
        <v>305</v>
      </c>
      <c r="AD120" s="320"/>
      <c r="AE120" s="1228" t="s">
        <v>296</v>
      </c>
      <c r="AF120" s="1228"/>
      <c r="AG120" s="1228"/>
      <c r="AH120" s="321" t="s">
        <v>485</v>
      </c>
      <c r="AI120" s="321"/>
      <c r="AJ120" s="321"/>
      <c r="AK120" s="321"/>
      <c r="AL120" s="321"/>
      <c r="AM120" s="321"/>
      <c r="AN120" s="1230">
        <v>22464</v>
      </c>
      <c r="AO120" s="1231"/>
      <c r="AP120" s="1231"/>
      <c r="AQ120" s="1231"/>
      <c r="AR120" s="1231"/>
      <c r="AS120" s="1231"/>
      <c r="AT120" s="1231"/>
      <c r="AU120" s="1231"/>
      <c r="AV120" s="1231"/>
      <c r="AW120" s="1231"/>
      <c r="AX120" s="1231"/>
      <c r="AY120" s="1231"/>
      <c r="AZ120" s="1231"/>
      <c r="BA120" s="1231"/>
      <c r="BB120" s="1231"/>
      <c r="BC120" s="1231"/>
      <c r="BD120" s="1533">
        <v>565896</v>
      </c>
      <c r="BE120" s="1416"/>
      <c r="BF120" s="1416"/>
      <c r="BG120" s="1416"/>
      <c r="BH120" s="1416"/>
      <c r="BI120" s="1416"/>
      <c r="BJ120" s="1416"/>
      <c r="BK120" s="1416"/>
      <c r="BL120" s="1416"/>
      <c r="BM120" s="1416"/>
      <c r="BN120" s="1416"/>
      <c r="BO120" s="1416"/>
      <c r="BP120" s="1416"/>
      <c r="BQ120" s="1416"/>
      <c r="BR120" s="1416"/>
      <c r="BS120" s="1416"/>
      <c r="BT120" s="1416"/>
      <c r="BU120" s="1416"/>
      <c r="BV120" s="1416"/>
      <c r="BW120" s="1416"/>
      <c r="BX120" s="1416"/>
      <c r="BY120" s="1416"/>
      <c r="BZ120" s="1416"/>
      <c r="CA120" s="1416"/>
      <c r="CB120" s="1416"/>
      <c r="CC120" s="1534"/>
      <c r="CD120" s="1533"/>
      <c r="CE120" s="1416"/>
      <c r="CF120" s="1416"/>
      <c r="CG120" s="1416"/>
      <c r="CH120" s="1416"/>
      <c r="CI120" s="1416"/>
      <c r="CJ120" s="1416"/>
      <c r="CK120" s="1416"/>
      <c r="CL120" s="1416"/>
      <c r="CM120" s="1416"/>
      <c r="CN120" s="1416"/>
      <c r="CO120" s="1416"/>
      <c r="CP120" s="1416"/>
      <c r="CQ120" s="1416"/>
      <c r="CR120" s="1416"/>
      <c r="CS120" s="1416"/>
      <c r="CT120" s="1416"/>
      <c r="CU120" s="1416"/>
      <c r="CV120" s="1416"/>
      <c r="CW120" s="1416"/>
      <c r="CX120" s="1416"/>
      <c r="CY120" s="1416"/>
      <c r="CZ120" s="1416"/>
      <c r="DA120" s="1416"/>
      <c r="DB120" s="1534"/>
      <c r="DC120" s="1598" t="s">
        <v>128</v>
      </c>
      <c r="DD120" s="1537"/>
      <c r="DE120" s="1416">
        <v>548079</v>
      </c>
      <c r="DF120" s="1416"/>
      <c r="DG120" s="1416"/>
      <c r="DH120" s="1416"/>
      <c r="DI120" s="1416"/>
      <c r="DJ120" s="1416"/>
      <c r="DK120" s="1416"/>
      <c r="DL120" s="1416"/>
      <c r="DM120" s="1416"/>
      <c r="DN120" s="1416"/>
      <c r="DO120" s="1416"/>
      <c r="DP120" s="1416"/>
      <c r="DQ120" s="1416"/>
      <c r="DR120" s="1416"/>
      <c r="DS120" s="1235" t="s">
        <v>129</v>
      </c>
      <c r="DT120" s="1236"/>
      <c r="DU120" s="1233" t="s">
        <v>128</v>
      </c>
      <c r="DV120" s="1234"/>
      <c r="DW120" s="1231"/>
      <c r="DX120" s="1231"/>
      <c r="DY120" s="1231"/>
      <c r="DZ120" s="1231"/>
      <c r="EA120" s="1231"/>
      <c r="EB120" s="1231"/>
      <c r="EC120" s="1231"/>
      <c r="ED120" s="1231"/>
      <c r="EE120" s="1231"/>
      <c r="EF120" s="1231"/>
      <c r="EG120" s="1231"/>
      <c r="EH120" s="1231"/>
      <c r="EI120" s="1231"/>
      <c r="EJ120" s="1231"/>
      <c r="EK120" s="1235" t="s">
        <v>129</v>
      </c>
      <c r="EL120" s="1236"/>
      <c r="EM120" s="1237"/>
      <c r="EN120" s="1231"/>
      <c r="EO120" s="1231"/>
      <c r="EP120" s="1231"/>
      <c r="EQ120" s="1231"/>
      <c r="ER120" s="1231"/>
      <c r="ES120" s="1231"/>
      <c r="ET120" s="1231"/>
      <c r="EU120" s="1231"/>
      <c r="EV120" s="1231"/>
      <c r="EW120" s="1231"/>
      <c r="EX120" s="1231"/>
      <c r="EY120" s="1231"/>
      <c r="EZ120" s="1231"/>
      <c r="FA120" s="1231"/>
      <c r="FB120" s="1231"/>
      <c r="FC120" s="1232"/>
      <c r="FD120" s="1231"/>
      <c r="FE120" s="1231"/>
      <c r="FF120" s="1231"/>
      <c r="FG120" s="1231"/>
      <c r="FH120" s="1231"/>
      <c r="FI120" s="1231"/>
      <c r="FJ120" s="1231"/>
      <c r="FK120" s="1231"/>
      <c r="FL120" s="1231"/>
      <c r="FM120" s="1231"/>
      <c r="FN120" s="1231"/>
      <c r="FO120" s="1231"/>
      <c r="FP120" s="1231"/>
      <c r="FQ120" s="1231"/>
      <c r="FR120" s="1231"/>
      <c r="FS120" s="1231"/>
      <c r="FT120" s="1232"/>
      <c r="FU120" s="1303">
        <f>+AN120+BD120+CD120-DE120-DW120+FD120+EM120</f>
        <v>40281</v>
      </c>
      <c r="FV120" s="1303"/>
      <c r="FW120" s="1303"/>
      <c r="FX120" s="1303"/>
      <c r="FY120" s="1303"/>
      <c r="FZ120" s="1303"/>
      <c r="GA120" s="1303"/>
      <c r="GB120" s="1303"/>
      <c r="GC120" s="1303"/>
      <c r="GD120" s="1303"/>
      <c r="GE120" s="1303"/>
      <c r="GF120" s="1303"/>
      <c r="GG120" s="1303"/>
      <c r="GH120" s="1303"/>
      <c r="GI120" s="1303"/>
      <c r="GJ120" s="1303"/>
      <c r="GK120" s="1303"/>
    </row>
    <row r="121" spans="1:193" ht="6.75" customHeight="1">
      <c r="A121" s="336"/>
      <c r="B121" s="1574"/>
      <c r="C121" s="1574"/>
      <c r="D121" s="1574"/>
      <c r="E121" s="1574"/>
      <c r="F121" s="1574"/>
      <c r="G121" s="1574"/>
      <c r="H121" s="1574"/>
      <c r="I121" s="1574"/>
      <c r="J121" s="1574"/>
      <c r="K121" s="1574"/>
      <c r="L121" s="1574"/>
      <c r="M121" s="1574"/>
      <c r="N121" s="1574"/>
      <c r="O121" s="1574"/>
      <c r="P121" s="1574"/>
      <c r="Q121" s="1574"/>
      <c r="R121" s="1574"/>
      <c r="S121" s="1574"/>
      <c r="T121" s="1574"/>
      <c r="U121" s="1574"/>
      <c r="V121" s="1574"/>
      <c r="W121" s="1427"/>
      <c r="X121" s="1295"/>
      <c r="Y121" s="1293"/>
      <c r="Z121" s="1293"/>
      <c r="AA121" s="1293"/>
      <c r="AB121" s="1293"/>
      <c r="AC121" s="1293"/>
      <c r="AD121" s="1293"/>
      <c r="AE121" s="1293"/>
      <c r="AF121" s="1293"/>
      <c r="AG121" s="1293"/>
      <c r="AH121" s="1293"/>
      <c r="AI121" s="1293"/>
      <c r="AJ121" s="1293"/>
      <c r="AK121" s="1293"/>
      <c r="AL121" s="1293"/>
      <c r="AM121" s="1293"/>
      <c r="AN121" s="1207"/>
      <c r="AO121" s="1208"/>
      <c r="AP121" s="1208"/>
      <c r="AQ121" s="1208"/>
      <c r="AR121" s="1208"/>
      <c r="AS121" s="1208"/>
      <c r="AT121" s="1208"/>
      <c r="AU121" s="1208"/>
      <c r="AV121" s="1208"/>
      <c r="AW121" s="1208"/>
      <c r="AX121" s="1208"/>
      <c r="AY121" s="1208"/>
      <c r="AZ121" s="1208"/>
      <c r="BA121" s="1208"/>
      <c r="BB121" s="1208"/>
      <c r="BC121" s="1208"/>
      <c r="BD121" s="1535"/>
      <c r="BE121" s="1417"/>
      <c r="BF121" s="1417"/>
      <c r="BG121" s="1417"/>
      <c r="BH121" s="1417"/>
      <c r="BI121" s="1417"/>
      <c r="BJ121" s="1417"/>
      <c r="BK121" s="1417"/>
      <c r="BL121" s="1417"/>
      <c r="BM121" s="1417"/>
      <c r="BN121" s="1417"/>
      <c r="BO121" s="1417"/>
      <c r="BP121" s="1417"/>
      <c r="BQ121" s="1417"/>
      <c r="BR121" s="1417"/>
      <c r="BS121" s="1417"/>
      <c r="BT121" s="1417"/>
      <c r="BU121" s="1417"/>
      <c r="BV121" s="1417"/>
      <c r="BW121" s="1417"/>
      <c r="BX121" s="1417"/>
      <c r="BY121" s="1417"/>
      <c r="BZ121" s="1417"/>
      <c r="CA121" s="1417"/>
      <c r="CB121" s="1417"/>
      <c r="CC121" s="1536"/>
      <c r="CD121" s="1535"/>
      <c r="CE121" s="1417"/>
      <c r="CF121" s="1417"/>
      <c r="CG121" s="1417"/>
      <c r="CH121" s="1417"/>
      <c r="CI121" s="1417"/>
      <c r="CJ121" s="1417"/>
      <c r="CK121" s="1417"/>
      <c r="CL121" s="1417"/>
      <c r="CM121" s="1417"/>
      <c r="CN121" s="1417"/>
      <c r="CO121" s="1417"/>
      <c r="CP121" s="1417"/>
      <c r="CQ121" s="1417"/>
      <c r="CR121" s="1417"/>
      <c r="CS121" s="1417"/>
      <c r="CT121" s="1417"/>
      <c r="CU121" s="1417"/>
      <c r="CV121" s="1417"/>
      <c r="CW121" s="1417"/>
      <c r="CX121" s="1417"/>
      <c r="CY121" s="1417"/>
      <c r="CZ121" s="1417"/>
      <c r="DA121" s="1417"/>
      <c r="DB121" s="1536"/>
      <c r="DC121" s="1602"/>
      <c r="DD121" s="1538"/>
      <c r="DE121" s="1417"/>
      <c r="DF121" s="1417"/>
      <c r="DG121" s="1417"/>
      <c r="DH121" s="1417"/>
      <c r="DI121" s="1417"/>
      <c r="DJ121" s="1417"/>
      <c r="DK121" s="1417"/>
      <c r="DL121" s="1417"/>
      <c r="DM121" s="1417"/>
      <c r="DN121" s="1417"/>
      <c r="DO121" s="1417"/>
      <c r="DP121" s="1417"/>
      <c r="DQ121" s="1417"/>
      <c r="DR121" s="1417"/>
      <c r="DS121" s="1255"/>
      <c r="DT121" s="1256"/>
      <c r="DU121" s="1253"/>
      <c r="DV121" s="1254"/>
      <c r="DW121" s="1208"/>
      <c r="DX121" s="1208"/>
      <c r="DY121" s="1208"/>
      <c r="DZ121" s="1208"/>
      <c r="EA121" s="1208"/>
      <c r="EB121" s="1208"/>
      <c r="EC121" s="1208"/>
      <c r="ED121" s="1208"/>
      <c r="EE121" s="1208"/>
      <c r="EF121" s="1208"/>
      <c r="EG121" s="1208"/>
      <c r="EH121" s="1208"/>
      <c r="EI121" s="1208"/>
      <c r="EJ121" s="1208"/>
      <c r="EK121" s="1255"/>
      <c r="EL121" s="1256"/>
      <c r="EM121" s="1220"/>
      <c r="EN121" s="1208"/>
      <c r="EO121" s="1208"/>
      <c r="EP121" s="1208"/>
      <c r="EQ121" s="1208"/>
      <c r="ER121" s="1208"/>
      <c r="ES121" s="1208"/>
      <c r="ET121" s="1208"/>
      <c r="EU121" s="1208"/>
      <c r="EV121" s="1208"/>
      <c r="EW121" s="1208"/>
      <c r="EX121" s="1208"/>
      <c r="EY121" s="1208"/>
      <c r="EZ121" s="1208"/>
      <c r="FA121" s="1208"/>
      <c r="FB121" s="1208"/>
      <c r="FC121" s="1221"/>
      <c r="FD121" s="1208"/>
      <c r="FE121" s="1208"/>
      <c r="FF121" s="1208"/>
      <c r="FG121" s="1208"/>
      <c r="FH121" s="1208"/>
      <c r="FI121" s="1208"/>
      <c r="FJ121" s="1208"/>
      <c r="FK121" s="1208"/>
      <c r="FL121" s="1208"/>
      <c r="FM121" s="1208"/>
      <c r="FN121" s="1208"/>
      <c r="FO121" s="1208"/>
      <c r="FP121" s="1208"/>
      <c r="FQ121" s="1208"/>
      <c r="FR121" s="1208"/>
      <c r="FS121" s="1208"/>
      <c r="FT121" s="1221"/>
      <c r="FU121" s="1303"/>
      <c r="FV121" s="1303"/>
      <c r="FW121" s="1303"/>
      <c r="FX121" s="1303"/>
      <c r="FY121" s="1303"/>
      <c r="FZ121" s="1303"/>
      <c r="GA121" s="1303"/>
      <c r="GB121" s="1303"/>
      <c r="GC121" s="1303"/>
      <c r="GD121" s="1303"/>
      <c r="GE121" s="1303"/>
      <c r="GF121" s="1303"/>
      <c r="GG121" s="1303"/>
      <c r="GH121" s="1303"/>
      <c r="GI121" s="1303"/>
      <c r="GJ121" s="1303"/>
      <c r="GK121" s="1303"/>
    </row>
    <row r="122" spans="1:193" ht="12" customHeight="1">
      <c r="A122" s="311"/>
      <c r="B122" s="1569" t="s">
        <v>644</v>
      </c>
      <c r="C122" s="1569"/>
      <c r="D122" s="1569"/>
      <c r="E122" s="1569"/>
      <c r="F122" s="1569"/>
      <c r="G122" s="1569"/>
      <c r="H122" s="1569"/>
      <c r="I122" s="1569"/>
      <c r="J122" s="1569"/>
      <c r="K122" s="1569"/>
      <c r="L122" s="1569"/>
      <c r="M122" s="1569"/>
      <c r="N122" s="1569"/>
      <c r="O122" s="1569"/>
      <c r="P122" s="1569"/>
      <c r="Q122" s="1569"/>
      <c r="R122" s="1569"/>
      <c r="S122" s="1569"/>
      <c r="T122" s="1569"/>
      <c r="U122" s="1569"/>
      <c r="V122" s="1569"/>
      <c r="W122" s="1426">
        <v>5566</v>
      </c>
      <c r="X122" s="332"/>
      <c r="Y122" s="320"/>
      <c r="Z122" s="320"/>
      <c r="AA122" s="320"/>
      <c r="AB122" s="320"/>
      <c r="AC122" s="356" t="s">
        <v>305</v>
      </c>
      <c r="AD122" s="320"/>
      <c r="AE122" s="1228" t="s">
        <v>219</v>
      </c>
      <c r="AF122" s="1228"/>
      <c r="AG122" s="1228"/>
      <c r="AH122" s="321" t="s">
        <v>484</v>
      </c>
      <c r="AI122" s="321"/>
      <c r="AJ122" s="321"/>
      <c r="AK122" s="321"/>
      <c r="AL122" s="321"/>
      <c r="AM122" s="321"/>
      <c r="AN122" s="1230">
        <v>111747</v>
      </c>
      <c r="AO122" s="1231"/>
      <c r="AP122" s="1231"/>
      <c r="AQ122" s="1231"/>
      <c r="AR122" s="1231"/>
      <c r="AS122" s="1231"/>
      <c r="AT122" s="1231"/>
      <c r="AU122" s="1231"/>
      <c r="AV122" s="1231"/>
      <c r="AW122" s="1231"/>
      <c r="AX122" s="1231"/>
      <c r="AY122" s="1231"/>
      <c r="AZ122" s="1231"/>
      <c r="BA122" s="1231"/>
      <c r="BB122" s="1231"/>
      <c r="BC122" s="1231"/>
      <c r="BD122" s="1237">
        <v>721196</v>
      </c>
      <c r="BE122" s="1231"/>
      <c r="BF122" s="1231"/>
      <c r="BG122" s="1231"/>
      <c r="BH122" s="1231"/>
      <c r="BI122" s="1231"/>
      <c r="BJ122" s="1231"/>
      <c r="BK122" s="1231"/>
      <c r="BL122" s="1231"/>
      <c r="BM122" s="1231"/>
      <c r="BN122" s="1231"/>
      <c r="BO122" s="1231"/>
      <c r="BP122" s="1231"/>
      <c r="BQ122" s="1231"/>
      <c r="BR122" s="1231"/>
      <c r="BS122" s="1231"/>
      <c r="BT122" s="1231"/>
      <c r="BU122" s="1231"/>
      <c r="BV122" s="1231"/>
      <c r="BW122" s="1231"/>
      <c r="BX122" s="1231"/>
      <c r="BY122" s="1231"/>
      <c r="BZ122" s="1231"/>
      <c r="CA122" s="1231"/>
      <c r="CB122" s="1231"/>
      <c r="CC122" s="1232"/>
      <c r="CD122" s="1237"/>
      <c r="CE122" s="1231"/>
      <c r="CF122" s="1231"/>
      <c r="CG122" s="1231"/>
      <c r="CH122" s="1231"/>
      <c r="CI122" s="1231"/>
      <c r="CJ122" s="1231"/>
      <c r="CK122" s="1231"/>
      <c r="CL122" s="1231"/>
      <c r="CM122" s="1231"/>
      <c r="CN122" s="1231"/>
      <c r="CO122" s="1231"/>
      <c r="CP122" s="1231"/>
      <c r="CQ122" s="1231"/>
      <c r="CR122" s="1231"/>
      <c r="CS122" s="1231"/>
      <c r="CT122" s="1231"/>
      <c r="CU122" s="1231"/>
      <c r="CV122" s="1231"/>
      <c r="CW122" s="1231"/>
      <c r="CX122" s="1231"/>
      <c r="CY122" s="1231"/>
      <c r="CZ122" s="1231"/>
      <c r="DA122" s="1231"/>
      <c r="DB122" s="1232"/>
      <c r="DC122" s="1233" t="s">
        <v>128</v>
      </c>
      <c r="DD122" s="1234"/>
      <c r="DE122" s="1231">
        <v>720688</v>
      </c>
      <c r="DF122" s="1231"/>
      <c r="DG122" s="1231"/>
      <c r="DH122" s="1231"/>
      <c r="DI122" s="1231"/>
      <c r="DJ122" s="1231"/>
      <c r="DK122" s="1231"/>
      <c r="DL122" s="1231"/>
      <c r="DM122" s="1231"/>
      <c r="DN122" s="1231"/>
      <c r="DO122" s="1231"/>
      <c r="DP122" s="1231"/>
      <c r="DQ122" s="1231"/>
      <c r="DR122" s="1231"/>
      <c r="DS122" s="1235" t="s">
        <v>129</v>
      </c>
      <c r="DT122" s="1236"/>
      <c r="DU122" s="1233" t="s">
        <v>128</v>
      </c>
      <c r="DV122" s="1234"/>
      <c r="DW122" s="1231"/>
      <c r="DX122" s="1231"/>
      <c r="DY122" s="1231"/>
      <c r="DZ122" s="1231"/>
      <c r="EA122" s="1231"/>
      <c r="EB122" s="1231"/>
      <c r="EC122" s="1231"/>
      <c r="ED122" s="1231"/>
      <c r="EE122" s="1231"/>
      <c r="EF122" s="1231"/>
      <c r="EG122" s="1231"/>
      <c r="EH122" s="1231"/>
      <c r="EI122" s="1231"/>
      <c r="EJ122" s="1231"/>
      <c r="EK122" s="1235" t="s">
        <v>129</v>
      </c>
      <c r="EL122" s="1236"/>
      <c r="EM122" s="1237"/>
      <c r="EN122" s="1231"/>
      <c r="EO122" s="1231"/>
      <c r="EP122" s="1231"/>
      <c r="EQ122" s="1231"/>
      <c r="ER122" s="1231"/>
      <c r="ES122" s="1231"/>
      <c r="ET122" s="1231"/>
      <c r="EU122" s="1231"/>
      <c r="EV122" s="1231"/>
      <c r="EW122" s="1231"/>
      <c r="EX122" s="1231"/>
      <c r="EY122" s="1231"/>
      <c r="EZ122" s="1231"/>
      <c r="FA122" s="1231"/>
      <c r="FB122" s="1231"/>
      <c r="FC122" s="1232"/>
      <c r="FD122" s="1231"/>
      <c r="FE122" s="1231"/>
      <c r="FF122" s="1231"/>
      <c r="FG122" s="1231"/>
      <c r="FH122" s="1231"/>
      <c r="FI122" s="1231"/>
      <c r="FJ122" s="1231"/>
      <c r="FK122" s="1231"/>
      <c r="FL122" s="1231"/>
      <c r="FM122" s="1231"/>
      <c r="FN122" s="1231"/>
      <c r="FO122" s="1231"/>
      <c r="FP122" s="1231"/>
      <c r="FQ122" s="1231"/>
      <c r="FR122" s="1231"/>
      <c r="FS122" s="1231"/>
      <c r="FT122" s="1232"/>
      <c r="FU122" s="1303">
        <f>+AN122+BD122+CD122-DE122-DW122+FD122+EM122</f>
        <v>112255</v>
      </c>
      <c r="FV122" s="1303"/>
      <c r="FW122" s="1303"/>
      <c r="FX122" s="1303"/>
      <c r="FY122" s="1303"/>
      <c r="FZ122" s="1303"/>
      <c r="GA122" s="1303"/>
      <c r="GB122" s="1303"/>
      <c r="GC122" s="1303"/>
      <c r="GD122" s="1303"/>
      <c r="GE122" s="1303"/>
      <c r="GF122" s="1303"/>
      <c r="GG122" s="1303"/>
      <c r="GH122" s="1303"/>
      <c r="GI122" s="1303"/>
      <c r="GJ122" s="1303"/>
      <c r="GK122" s="1303"/>
    </row>
    <row r="123" spans="1:193" ht="6.75" customHeight="1">
      <c r="A123" s="316"/>
      <c r="B123" s="1570"/>
      <c r="C123" s="1570"/>
      <c r="D123" s="1570"/>
      <c r="E123" s="1570"/>
      <c r="F123" s="1570"/>
      <c r="G123" s="1570"/>
      <c r="H123" s="1570"/>
      <c r="I123" s="1570"/>
      <c r="J123" s="1570"/>
      <c r="K123" s="1570"/>
      <c r="L123" s="1570"/>
      <c r="M123" s="1570"/>
      <c r="N123" s="1570"/>
      <c r="O123" s="1570"/>
      <c r="P123" s="1570"/>
      <c r="Q123" s="1570"/>
      <c r="R123" s="1570"/>
      <c r="S123" s="1570"/>
      <c r="T123" s="1570"/>
      <c r="U123" s="1570"/>
      <c r="V123" s="1570"/>
      <c r="W123" s="1427"/>
      <c r="X123" s="1382"/>
      <c r="Y123" s="1383"/>
      <c r="Z123" s="1383"/>
      <c r="AA123" s="1383"/>
      <c r="AB123" s="1383"/>
      <c r="AC123" s="1383"/>
      <c r="AD123" s="1383"/>
      <c r="AE123" s="1383"/>
      <c r="AF123" s="1383"/>
      <c r="AG123" s="1383"/>
      <c r="AH123" s="1383"/>
      <c r="AI123" s="1383"/>
      <c r="AJ123" s="1383"/>
      <c r="AK123" s="1383"/>
      <c r="AL123" s="1383"/>
      <c r="AM123" s="1383"/>
      <c r="AN123" s="1207"/>
      <c r="AO123" s="1208"/>
      <c r="AP123" s="1208"/>
      <c r="AQ123" s="1208"/>
      <c r="AR123" s="1208"/>
      <c r="AS123" s="1208"/>
      <c r="AT123" s="1208"/>
      <c r="AU123" s="1208"/>
      <c r="AV123" s="1208"/>
      <c r="AW123" s="1208"/>
      <c r="AX123" s="1208"/>
      <c r="AY123" s="1208"/>
      <c r="AZ123" s="1208"/>
      <c r="BA123" s="1208"/>
      <c r="BB123" s="1208"/>
      <c r="BC123" s="1208"/>
      <c r="BD123" s="1220"/>
      <c r="BE123" s="1208"/>
      <c r="BF123" s="1208"/>
      <c r="BG123" s="1208"/>
      <c r="BH123" s="1208"/>
      <c r="BI123" s="1208"/>
      <c r="BJ123" s="1208"/>
      <c r="BK123" s="1208"/>
      <c r="BL123" s="1208"/>
      <c r="BM123" s="1208"/>
      <c r="BN123" s="1208"/>
      <c r="BO123" s="1208"/>
      <c r="BP123" s="1208"/>
      <c r="BQ123" s="1208"/>
      <c r="BR123" s="1208"/>
      <c r="BS123" s="1208"/>
      <c r="BT123" s="1208"/>
      <c r="BU123" s="1208"/>
      <c r="BV123" s="1208"/>
      <c r="BW123" s="1208"/>
      <c r="BX123" s="1208"/>
      <c r="BY123" s="1208"/>
      <c r="BZ123" s="1208"/>
      <c r="CA123" s="1208"/>
      <c r="CB123" s="1208"/>
      <c r="CC123" s="1221"/>
      <c r="CD123" s="1220"/>
      <c r="CE123" s="1208"/>
      <c r="CF123" s="1208"/>
      <c r="CG123" s="1208"/>
      <c r="CH123" s="1208"/>
      <c r="CI123" s="1208"/>
      <c r="CJ123" s="1208"/>
      <c r="CK123" s="1208"/>
      <c r="CL123" s="1208"/>
      <c r="CM123" s="1208"/>
      <c r="CN123" s="1208"/>
      <c r="CO123" s="1208"/>
      <c r="CP123" s="1208"/>
      <c r="CQ123" s="1208"/>
      <c r="CR123" s="1208"/>
      <c r="CS123" s="1208"/>
      <c r="CT123" s="1208"/>
      <c r="CU123" s="1208"/>
      <c r="CV123" s="1208"/>
      <c r="CW123" s="1208"/>
      <c r="CX123" s="1208"/>
      <c r="CY123" s="1208"/>
      <c r="CZ123" s="1208"/>
      <c r="DA123" s="1208"/>
      <c r="DB123" s="1221"/>
      <c r="DC123" s="1211"/>
      <c r="DD123" s="1212"/>
      <c r="DE123" s="1213"/>
      <c r="DF123" s="1213"/>
      <c r="DG123" s="1213"/>
      <c r="DH123" s="1213"/>
      <c r="DI123" s="1213"/>
      <c r="DJ123" s="1213"/>
      <c r="DK123" s="1213"/>
      <c r="DL123" s="1213"/>
      <c r="DM123" s="1213"/>
      <c r="DN123" s="1213"/>
      <c r="DO123" s="1213"/>
      <c r="DP123" s="1213"/>
      <c r="DQ123" s="1213"/>
      <c r="DR123" s="1213"/>
      <c r="DS123" s="1216"/>
      <c r="DT123" s="1217"/>
      <c r="DU123" s="1211"/>
      <c r="DV123" s="1212"/>
      <c r="DW123" s="1213"/>
      <c r="DX123" s="1213"/>
      <c r="DY123" s="1213"/>
      <c r="DZ123" s="1213"/>
      <c r="EA123" s="1213"/>
      <c r="EB123" s="1213"/>
      <c r="EC123" s="1213"/>
      <c r="ED123" s="1213"/>
      <c r="EE123" s="1213"/>
      <c r="EF123" s="1213"/>
      <c r="EG123" s="1213"/>
      <c r="EH123" s="1213"/>
      <c r="EI123" s="1213"/>
      <c r="EJ123" s="1213"/>
      <c r="EK123" s="1216"/>
      <c r="EL123" s="1217"/>
      <c r="EM123" s="1220"/>
      <c r="EN123" s="1208"/>
      <c r="EO123" s="1208"/>
      <c r="EP123" s="1208"/>
      <c r="EQ123" s="1208"/>
      <c r="ER123" s="1208"/>
      <c r="ES123" s="1208"/>
      <c r="ET123" s="1208"/>
      <c r="EU123" s="1208"/>
      <c r="EV123" s="1208"/>
      <c r="EW123" s="1208"/>
      <c r="EX123" s="1208"/>
      <c r="EY123" s="1208"/>
      <c r="EZ123" s="1208"/>
      <c r="FA123" s="1208"/>
      <c r="FB123" s="1208"/>
      <c r="FC123" s="1221"/>
      <c r="FD123" s="1208"/>
      <c r="FE123" s="1208"/>
      <c r="FF123" s="1208"/>
      <c r="FG123" s="1208"/>
      <c r="FH123" s="1208"/>
      <c r="FI123" s="1208"/>
      <c r="FJ123" s="1208"/>
      <c r="FK123" s="1208"/>
      <c r="FL123" s="1208"/>
      <c r="FM123" s="1208"/>
      <c r="FN123" s="1208"/>
      <c r="FO123" s="1208"/>
      <c r="FP123" s="1208"/>
      <c r="FQ123" s="1208"/>
      <c r="FR123" s="1208"/>
      <c r="FS123" s="1208"/>
      <c r="FT123" s="1221"/>
      <c r="FU123" s="1303"/>
      <c r="FV123" s="1303"/>
      <c r="FW123" s="1303"/>
      <c r="FX123" s="1303"/>
      <c r="FY123" s="1303"/>
      <c r="FZ123" s="1303"/>
      <c r="GA123" s="1303"/>
      <c r="GB123" s="1303"/>
      <c r="GC123" s="1303"/>
      <c r="GD123" s="1303"/>
      <c r="GE123" s="1303"/>
      <c r="GF123" s="1303"/>
      <c r="GG123" s="1303"/>
      <c r="GH123" s="1303"/>
      <c r="GI123" s="1303"/>
      <c r="GJ123" s="1303"/>
      <c r="GK123" s="1303"/>
    </row>
    <row r="124" spans="1:193" ht="12" customHeight="1">
      <c r="A124" s="316"/>
      <c r="B124" s="1570"/>
      <c r="C124" s="1570"/>
      <c r="D124" s="1570"/>
      <c r="E124" s="1570"/>
      <c r="F124" s="1570"/>
      <c r="G124" s="1570"/>
      <c r="H124" s="1570"/>
      <c r="I124" s="1570"/>
      <c r="J124" s="1570"/>
      <c r="K124" s="1570"/>
      <c r="L124" s="1570"/>
      <c r="M124" s="1570"/>
      <c r="N124" s="1570"/>
      <c r="O124" s="1570"/>
      <c r="P124" s="1570"/>
      <c r="Q124" s="1570"/>
      <c r="R124" s="1570"/>
      <c r="S124" s="1570"/>
      <c r="T124" s="1570"/>
      <c r="U124" s="1570"/>
      <c r="V124" s="1570"/>
      <c r="W124" s="1426">
        <v>5586</v>
      </c>
      <c r="X124" s="332"/>
      <c r="Y124" s="320"/>
      <c r="Z124" s="320"/>
      <c r="AA124" s="320"/>
      <c r="AB124" s="320"/>
      <c r="AC124" s="356" t="s">
        <v>305</v>
      </c>
      <c r="AD124" s="320"/>
      <c r="AE124" s="1228" t="s">
        <v>296</v>
      </c>
      <c r="AF124" s="1228"/>
      <c r="AG124" s="1228"/>
      <c r="AH124" s="321" t="s">
        <v>485</v>
      </c>
      <c r="AI124" s="321"/>
      <c r="AJ124" s="321"/>
      <c r="AK124" s="321"/>
      <c r="AL124" s="321"/>
      <c r="AM124" s="321"/>
      <c r="AN124" s="1230">
        <v>70484</v>
      </c>
      <c r="AO124" s="1231"/>
      <c r="AP124" s="1231"/>
      <c r="AQ124" s="1231"/>
      <c r="AR124" s="1231"/>
      <c r="AS124" s="1231"/>
      <c r="AT124" s="1231"/>
      <c r="AU124" s="1231"/>
      <c r="AV124" s="1231"/>
      <c r="AW124" s="1231"/>
      <c r="AX124" s="1231"/>
      <c r="AY124" s="1231"/>
      <c r="AZ124" s="1231"/>
      <c r="BA124" s="1231"/>
      <c r="BB124" s="1231"/>
      <c r="BC124" s="1231"/>
      <c r="BD124" s="1237">
        <v>668471</v>
      </c>
      <c r="BE124" s="1231"/>
      <c r="BF124" s="1231"/>
      <c r="BG124" s="1231"/>
      <c r="BH124" s="1231"/>
      <c r="BI124" s="1231"/>
      <c r="BJ124" s="1231"/>
      <c r="BK124" s="1231"/>
      <c r="BL124" s="1231"/>
      <c r="BM124" s="1231"/>
      <c r="BN124" s="1231"/>
      <c r="BO124" s="1231"/>
      <c r="BP124" s="1231"/>
      <c r="BQ124" s="1231"/>
      <c r="BR124" s="1231"/>
      <c r="BS124" s="1231"/>
      <c r="BT124" s="1231"/>
      <c r="BU124" s="1231"/>
      <c r="BV124" s="1231"/>
      <c r="BW124" s="1231"/>
      <c r="BX124" s="1231"/>
      <c r="BY124" s="1231"/>
      <c r="BZ124" s="1231"/>
      <c r="CA124" s="1231"/>
      <c r="CB124" s="1231"/>
      <c r="CC124" s="1232"/>
      <c r="CD124" s="1237"/>
      <c r="CE124" s="1231"/>
      <c r="CF124" s="1231"/>
      <c r="CG124" s="1231"/>
      <c r="CH124" s="1231"/>
      <c r="CI124" s="1231"/>
      <c r="CJ124" s="1231"/>
      <c r="CK124" s="1231"/>
      <c r="CL124" s="1231"/>
      <c r="CM124" s="1231"/>
      <c r="CN124" s="1231"/>
      <c r="CO124" s="1231"/>
      <c r="CP124" s="1231"/>
      <c r="CQ124" s="1231"/>
      <c r="CR124" s="1231"/>
      <c r="CS124" s="1231"/>
      <c r="CT124" s="1231"/>
      <c r="CU124" s="1231"/>
      <c r="CV124" s="1231"/>
      <c r="CW124" s="1231"/>
      <c r="CX124" s="1231"/>
      <c r="CY124" s="1231"/>
      <c r="CZ124" s="1231"/>
      <c r="DA124" s="1231"/>
      <c r="DB124" s="1232"/>
      <c r="DC124" s="1233" t="s">
        <v>128</v>
      </c>
      <c r="DD124" s="1234"/>
      <c r="DE124" s="1231">
        <v>627208</v>
      </c>
      <c r="DF124" s="1231"/>
      <c r="DG124" s="1231"/>
      <c r="DH124" s="1231"/>
      <c r="DI124" s="1231"/>
      <c r="DJ124" s="1231"/>
      <c r="DK124" s="1231"/>
      <c r="DL124" s="1231"/>
      <c r="DM124" s="1231"/>
      <c r="DN124" s="1231"/>
      <c r="DO124" s="1231"/>
      <c r="DP124" s="1231"/>
      <c r="DQ124" s="1231"/>
      <c r="DR124" s="1231"/>
      <c r="DS124" s="1235" t="s">
        <v>129</v>
      </c>
      <c r="DT124" s="1236"/>
      <c r="DU124" s="1233" t="s">
        <v>128</v>
      </c>
      <c r="DV124" s="1234"/>
      <c r="DW124" s="1231"/>
      <c r="DX124" s="1231"/>
      <c r="DY124" s="1231"/>
      <c r="DZ124" s="1231"/>
      <c r="EA124" s="1231"/>
      <c r="EB124" s="1231"/>
      <c r="EC124" s="1231"/>
      <c r="ED124" s="1231"/>
      <c r="EE124" s="1231"/>
      <c r="EF124" s="1231"/>
      <c r="EG124" s="1231"/>
      <c r="EH124" s="1231"/>
      <c r="EI124" s="1231"/>
      <c r="EJ124" s="1231"/>
      <c r="EK124" s="1235" t="s">
        <v>129</v>
      </c>
      <c r="EL124" s="1236"/>
      <c r="EM124" s="1237"/>
      <c r="EN124" s="1231"/>
      <c r="EO124" s="1231"/>
      <c r="EP124" s="1231"/>
      <c r="EQ124" s="1231"/>
      <c r="ER124" s="1231"/>
      <c r="ES124" s="1231"/>
      <c r="ET124" s="1231"/>
      <c r="EU124" s="1231"/>
      <c r="EV124" s="1231"/>
      <c r="EW124" s="1231"/>
      <c r="EX124" s="1231"/>
      <c r="EY124" s="1231"/>
      <c r="EZ124" s="1231"/>
      <c r="FA124" s="1231"/>
      <c r="FB124" s="1231"/>
      <c r="FC124" s="1232"/>
      <c r="FD124" s="1231"/>
      <c r="FE124" s="1231"/>
      <c r="FF124" s="1231"/>
      <c r="FG124" s="1231"/>
      <c r="FH124" s="1231"/>
      <c r="FI124" s="1231"/>
      <c r="FJ124" s="1231"/>
      <c r="FK124" s="1231"/>
      <c r="FL124" s="1231"/>
      <c r="FM124" s="1231"/>
      <c r="FN124" s="1231"/>
      <c r="FO124" s="1231"/>
      <c r="FP124" s="1231"/>
      <c r="FQ124" s="1231"/>
      <c r="FR124" s="1231"/>
      <c r="FS124" s="1231"/>
      <c r="FT124" s="1232"/>
      <c r="FU124" s="1303">
        <f>+AN124+BD124+CD124-DE124-DW124+FD124+EM124</f>
        <v>111747</v>
      </c>
      <c r="FV124" s="1303"/>
      <c r="FW124" s="1303"/>
      <c r="FX124" s="1303"/>
      <c r="FY124" s="1303"/>
      <c r="FZ124" s="1303"/>
      <c r="GA124" s="1303"/>
      <c r="GB124" s="1303"/>
      <c r="GC124" s="1303"/>
      <c r="GD124" s="1303"/>
      <c r="GE124" s="1303"/>
      <c r="GF124" s="1303"/>
      <c r="GG124" s="1303"/>
      <c r="GH124" s="1303"/>
      <c r="GI124" s="1303"/>
      <c r="GJ124" s="1303"/>
      <c r="GK124" s="1303"/>
    </row>
    <row r="125" spans="1:193" ht="6.75" customHeight="1">
      <c r="A125" s="336"/>
      <c r="B125" s="1574"/>
      <c r="C125" s="1574"/>
      <c r="D125" s="1574"/>
      <c r="E125" s="1574"/>
      <c r="F125" s="1574"/>
      <c r="G125" s="1574"/>
      <c r="H125" s="1574"/>
      <c r="I125" s="1574"/>
      <c r="J125" s="1574"/>
      <c r="K125" s="1574"/>
      <c r="L125" s="1574"/>
      <c r="M125" s="1574"/>
      <c r="N125" s="1574"/>
      <c r="O125" s="1574"/>
      <c r="P125" s="1574"/>
      <c r="Q125" s="1574"/>
      <c r="R125" s="1574"/>
      <c r="S125" s="1574"/>
      <c r="T125" s="1574"/>
      <c r="U125" s="1574"/>
      <c r="V125" s="1574"/>
      <c r="W125" s="1427"/>
      <c r="X125" s="1295"/>
      <c r="Y125" s="1293"/>
      <c r="Z125" s="1293"/>
      <c r="AA125" s="1293"/>
      <c r="AB125" s="1293"/>
      <c r="AC125" s="1293"/>
      <c r="AD125" s="1293"/>
      <c r="AE125" s="1293"/>
      <c r="AF125" s="1293"/>
      <c r="AG125" s="1293"/>
      <c r="AH125" s="1293"/>
      <c r="AI125" s="1293"/>
      <c r="AJ125" s="1293"/>
      <c r="AK125" s="1293"/>
      <c r="AL125" s="1293"/>
      <c r="AM125" s="1293"/>
      <c r="AN125" s="1207"/>
      <c r="AO125" s="1208"/>
      <c r="AP125" s="1208"/>
      <c r="AQ125" s="1208"/>
      <c r="AR125" s="1208"/>
      <c r="AS125" s="1208"/>
      <c r="AT125" s="1208"/>
      <c r="AU125" s="1208"/>
      <c r="AV125" s="1208"/>
      <c r="AW125" s="1208"/>
      <c r="AX125" s="1208"/>
      <c r="AY125" s="1208"/>
      <c r="AZ125" s="1208"/>
      <c r="BA125" s="1208"/>
      <c r="BB125" s="1208"/>
      <c r="BC125" s="1208"/>
      <c r="BD125" s="1220"/>
      <c r="BE125" s="1208"/>
      <c r="BF125" s="1208"/>
      <c r="BG125" s="1208"/>
      <c r="BH125" s="1208"/>
      <c r="BI125" s="1208"/>
      <c r="BJ125" s="1208"/>
      <c r="BK125" s="1208"/>
      <c r="BL125" s="1208"/>
      <c r="BM125" s="1208"/>
      <c r="BN125" s="1208"/>
      <c r="BO125" s="1208"/>
      <c r="BP125" s="1208"/>
      <c r="BQ125" s="1208"/>
      <c r="BR125" s="1208"/>
      <c r="BS125" s="1208"/>
      <c r="BT125" s="1208"/>
      <c r="BU125" s="1208"/>
      <c r="BV125" s="1208"/>
      <c r="BW125" s="1208"/>
      <c r="BX125" s="1208"/>
      <c r="BY125" s="1208"/>
      <c r="BZ125" s="1208"/>
      <c r="CA125" s="1208"/>
      <c r="CB125" s="1208"/>
      <c r="CC125" s="1221"/>
      <c r="CD125" s="1220"/>
      <c r="CE125" s="1208"/>
      <c r="CF125" s="1208"/>
      <c r="CG125" s="1208"/>
      <c r="CH125" s="1208"/>
      <c r="CI125" s="1208"/>
      <c r="CJ125" s="1208"/>
      <c r="CK125" s="1208"/>
      <c r="CL125" s="1208"/>
      <c r="CM125" s="1208"/>
      <c r="CN125" s="1208"/>
      <c r="CO125" s="1208"/>
      <c r="CP125" s="1208"/>
      <c r="CQ125" s="1208"/>
      <c r="CR125" s="1208"/>
      <c r="CS125" s="1208"/>
      <c r="CT125" s="1208"/>
      <c r="CU125" s="1208"/>
      <c r="CV125" s="1208"/>
      <c r="CW125" s="1208"/>
      <c r="CX125" s="1208"/>
      <c r="CY125" s="1208"/>
      <c r="CZ125" s="1208"/>
      <c r="DA125" s="1208"/>
      <c r="DB125" s="1221"/>
      <c r="DC125" s="1253"/>
      <c r="DD125" s="1254"/>
      <c r="DE125" s="1208"/>
      <c r="DF125" s="1208"/>
      <c r="DG125" s="1208"/>
      <c r="DH125" s="1208"/>
      <c r="DI125" s="1208"/>
      <c r="DJ125" s="1208"/>
      <c r="DK125" s="1208"/>
      <c r="DL125" s="1208"/>
      <c r="DM125" s="1208"/>
      <c r="DN125" s="1208"/>
      <c r="DO125" s="1208"/>
      <c r="DP125" s="1208"/>
      <c r="DQ125" s="1208"/>
      <c r="DR125" s="1208"/>
      <c r="DS125" s="1255"/>
      <c r="DT125" s="1256"/>
      <c r="DU125" s="1253"/>
      <c r="DV125" s="1254"/>
      <c r="DW125" s="1208"/>
      <c r="DX125" s="1208"/>
      <c r="DY125" s="1208"/>
      <c r="DZ125" s="1208"/>
      <c r="EA125" s="1208"/>
      <c r="EB125" s="1208"/>
      <c r="EC125" s="1208"/>
      <c r="ED125" s="1208"/>
      <c r="EE125" s="1208"/>
      <c r="EF125" s="1208"/>
      <c r="EG125" s="1208"/>
      <c r="EH125" s="1208"/>
      <c r="EI125" s="1208"/>
      <c r="EJ125" s="1208"/>
      <c r="EK125" s="1255"/>
      <c r="EL125" s="1256"/>
      <c r="EM125" s="1220"/>
      <c r="EN125" s="1208"/>
      <c r="EO125" s="1208"/>
      <c r="EP125" s="1208"/>
      <c r="EQ125" s="1208"/>
      <c r="ER125" s="1208"/>
      <c r="ES125" s="1208"/>
      <c r="ET125" s="1208"/>
      <c r="EU125" s="1208"/>
      <c r="EV125" s="1208"/>
      <c r="EW125" s="1208"/>
      <c r="EX125" s="1208"/>
      <c r="EY125" s="1208"/>
      <c r="EZ125" s="1208"/>
      <c r="FA125" s="1208"/>
      <c r="FB125" s="1208"/>
      <c r="FC125" s="1221"/>
      <c r="FD125" s="1208"/>
      <c r="FE125" s="1208"/>
      <c r="FF125" s="1208"/>
      <c r="FG125" s="1208"/>
      <c r="FH125" s="1208"/>
      <c r="FI125" s="1208"/>
      <c r="FJ125" s="1208"/>
      <c r="FK125" s="1208"/>
      <c r="FL125" s="1208"/>
      <c r="FM125" s="1208"/>
      <c r="FN125" s="1208"/>
      <c r="FO125" s="1208"/>
      <c r="FP125" s="1208"/>
      <c r="FQ125" s="1208"/>
      <c r="FR125" s="1208"/>
      <c r="FS125" s="1208"/>
      <c r="FT125" s="1221"/>
      <c r="FU125" s="1303"/>
      <c r="FV125" s="1303"/>
      <c r="FW125" s="1303"/>
      <c r="FX125" s="1303"/>
      <c r="FY125" s="1303"/>
      <c r="FZ125" s="1303"/>
      <c r="GA125" s="1303"/>
      <c r="GB125" s="1303"/>
      <c r="GC125" s="1303"/>
      <c r="GD125" s="1303"/>
      <c r="GE125" s="1303"/>
      <c r="GF125" s="1303"/>
      <c r="GG125" s="1303"/>
      <c r="GH125" s="1303"/>
      <c r="GI125" s="1303"/>
      <c r="GJ125" s="1303"/>
      <c r="GK125" s="1303"/>
    </row>
    <row r="126" spans="1:193" ht="12" customHeight="1">
      <c r="A126" s="311"/>
      <c r="B126" s="1569" t="s">
        <v>645</v>
      </c>
      <c r="C126" s="1569"/>
      <c r="D126" s="1569"/>
      <c r="E126" s="1569"/>
      <c r="F126" s="1569"/>
      <c r="G126" s="1569"/>
      <c r="H126" s="1569"/>
      <c r="I126" s="1569"/>
      <c r="J126" s="1569"/>
      <c r="K126" s="1569"/>
      <c r="L126" s="1569"/>
      <c r="M126" s="1569"/>
      <c r="N126" s="1569"/>
      <c r="O126" s="1569"/>
      <c r="P126" s="1569"/>
      <c r="Q126" s="1569"/>
      <c r="R126" s="1569"/>
      <c r="S126" s="1569"/>
      <c r="T126" s="1569"/>
      <c r="U126" s="1569"/>
      <c r="V126" s="1569"/>
      <c r="W126" s="1426">
        <v>5567</v>
      </c>
      <c r="X126" s="332"/>
      <c r="Y126" s="320"/>
      <c r="Z126" s="320"/>
      <c r="AA126" s="320"/>
      <c r="AB126" s="320"/>
      <c r="AC126" s="356" t="s">
        <v>305</v>
      </c>
      <c r="AD126" s="320"/>
      <c r="AE126" s="1228" t="s">
        <v>219</v>
      </c>
      <c r="AF126" s="1228"/>
      <c r="AG126" s="1228"/>
      <c r="AH126" s="321" t="s">
        <v>484</v>
      </c>
      <c r="AI126" s="321"/>
      <c r="AJ126" s="321"/>
      <c r="AK126" s="321"/>
      <c r="AL126" s="321"/>
      <c r="AM126" s="321"/>
      <c r="AN126" s="1230">
        <v>0</v>
      </c>
      <c r="AO126" s="1231"/>
      <c r="AP126" s="1231"/>
      <c r="AQ126" s="1231"/>
      <c r="AR126" s="1231"/>
      <c r="AS126" s="1231"/>
      <c r="AT126" s="1231"/>
      <c r="AU126" s="1231"/>
      <c r="AV126" s="1231"/>
      <c r="AW126" s="1231"/>
      <c r="AX126" s="1231"/>
      <c r="AY126" s="1231"/>
      <c r="AZ126" s="1231"/>
      <c r="BA126" s="1231"/>
      <c r="BB126" s="1231"/>
      <c r="BC126" s="1231"/>
      <c r="BD126" s="1237"/>
      <c r="BE126" s="1231"/>
      <c r="BF126" s="1231"/>
      <c r="BG126" s="1231"/>
      <c r="BH126" s="1231"/>
      <c r="BI126" s="1231"/>
      <c r="BJ126" s="1231"/>
      <c r="BK126" s="1231"/>
      <c r="BL126" s="1231"/>
      <c r="BM126" s="1231"/>
      <c r="BN126" s="1231"/>
      <c r="BO126" s="1231"/>
      <c r="BP126" s="1231"/>
      <c r="BQ126" s="1231"/>
      <c r="BR126" s="1231"/>
      <c r="BS126" s="1231"/>
      <c r="BT126" s="1231"/>
      <c r="BU126" s="1231"/>
      <c r="BV126" s="1231"/>
      <c r="BW126" s="1231"/>
      <c r="BX126" s="1231"/>
      <c r="BY126" s="1231"/>
      <c r="BZ126" s="1231"/>
      <c r="CA126" s="1231"/>
      <c r="CB126" s="1231"/>
      <c r="CC126" s="1232"/>
      <c r="CD126" s="1237"/>
      <c r="CE126" s="1231"/>
      <c r="CF126" s="1231"/>
      <c r="CG126" s="1231"/>
      <c r="CH126" s="1231"/>
      <c r="CI126" s="1231"/>
      <c r="CJ126" s="1231"/>
      <c r="CK126" s="1231"/>
      <c r="CL126" s="1231"/>
      <c r="CM126" s="1231"/>
      <c r="CN126" s="1231"/>
      <c r="CO126" s="1231"/>
      <c r="CP126" s="1231"/>
      <c r="CQ126" s="1231"/>
      <c r="CR126" s="1231"/>
      <c r="CS126" s="1231"/>
      <c r="CT126" s="1231"/>
      <c r="CU126" s="1231"/>
      <c r="CV126" s="1231"/>
      <c r="CW126" s="1231"/>
      <c r="CX126" s="1231"/>
      <c r="CY126" s="1231"/>
      <c r="CZ126" s="1231"/>
      <c r="DA126" s="1231"/>
      <c r="DB126" s="1232"/>
      <c r="DC126" s="1233" t="s">
        <v>128</v>
      </c>
      <c r="DD126" s="1234"/>
      <c r="DE126" s="1231"/>
      <c r="DF126" s="1231"/>
      <c r="DG126" s="1231"/>
      <c r="DH126" s="1231"/>
      <c r="DI126" s="1231"/>
      <c r="DJ126" s="1231"/>
      <c r="DK126" s="1231"/>
      <c r="DL126" s="1231"/>
      <c r="DM126" s="1231"/>
      <c r="DN126" s="1231"/>
      <c r="DO126" s="1231"/>
      <c r="DP126" s="1231"/>
      <c r="DQ126" s="1231"/>
      <c r="DR126" s="1231"/>
      <c r="DS126" s="1235" t="s">
        <v>129</v>
      </c>
      <c r="DT126" s="1236"/>
      <c r="DU126" s="1233" t="s">
        <v>128</v>
      </c>
      <c r="DV126" s="1234"/>
      <c r="DW126" s="1231"/>
      <c r="DX126" s="1231"/>
      <c r="DY126" s="1231"/>
      <c r="DZ126" s="1231"/>
      <c r="EA126" s="1231"/>
      <c r="EB126" s="1231"/>
      <c r="EC126" s="1231"/>
      <c r="ED126" s="1231"/>
      <c r="EE126" s="1231"/>
      <c r="EF126" s="1231"/>
      <c r="EG126" s="1231"/>
      <c r="EH126" s="1231"/>
      <c r="EI126" s="1231"/>
      <c r="EJ126" s="1231"/>
      <c r="EK126" s="1235" t="s">
        <v>129</v>
      </c>
      <c r="EL126" s="1236"/>
      <c r="EM126" s="1237"/>
      <c r="EN126" s="1231"/>
      <c r="EO126" s="1231"/>
      <c r="EP126" s="1231"/>
      <c r="EQ126" s="1231"/>
      <c r="ER126" s="1231"/>
      <c r="ES126" s="1231"/>
      <c r="ET126" s="1231"/>
      <c r="EU126" s="1231"/>
      <c r="EV126" s="1231"/>
      <c r="EW126" s="1231"/>
      <c r="EX126" s="1231"/>
      <c r="EY126" s="1231"/>
      <c r="EZ126" s="1231"/>
      <c r="FA126" s="1231"/>
      <c r="FB126" s="1231"/>
      <c r="FC126" s="1232"/>
      <c r="FD126" s="1231"/>
      <c r="FE126" s="1231"/>
      <c r="FF126" s="1231"/>
      <c r="FG126" s="1231"/>
      <c r="FH126" s="1231"/>
      <c r="FI126" s="1231"/>
      <c r="FJ126" s="1231"/>
      <c r="FK126" s="1231"/>
      <c r="FL126" s="1231"/>
      <c r="FM126" s="1231"/>
      <c r="FN126" s="1231"/>
      <c r="FO126" s="1231"/>
      <c r="FP126" s="1231"/>
      <c r="FQ126" s="1231"/>
      <c r="FR126" s="1231"/>
      <c r="FS126" s="1231"/>
      <c r="FT126" s="1232"/>
      <c r="FU126" s="1303">
        <f>+AN126+BD126+CD126-DE126-DW126+FD126+EM126</f>
        <v>0</v>
      </c>
      <c r="FV126" s="1303"/>
      <c r="FW126" s="1303"/>
      <c r="FX126" s="1303"/>
      <c r="FY126" s="1303"/>
      <c r="FZ126" s="1303"/>
      <c r="GA126" s="1303"/>
      <c r="GB126" s="1303"/>
      <c r="GC126" s="1303"/>
      <c r="GD126" s="1303"/>
      <c r="GE126" s="1303"/>
      <c r="GF126" s="1303"/>
      <c r="GG126" s="1303"/>
      <c r="GH126" s="1303"/>
      <c r="GI126" s="1303"/>
      <c r="GJ126" s="1303"/>
      <c r="GK126" s="1303"/>
    </row>
    <row r="127" spans="1:193" ht="6.75" customHeight="1">
      <c r="A127" s="316"/>
      <c r="B127" s="1570"/>
      <c r="C127" s="1570"/>
      <c r="D127" s="1570"/>
      <c r="E127" s="1570"/>
      <c r="F127" s="1570"/>
      <c r="G127" s="1570"/>
      <c r="H127" s="1570"/>
      <c r="I127" s="1570"/>
      <c r="J127" s="1570"/>
      <c r="K127" s="1570"/>
      <c r="L127" s="1570"/>
      <c r="M127" s="1570"/>
      <c r="N127" s="1570"/>
      <c r="O127" s="1570"/>
      <c r="P127" s="1570"/>
      <c r="Q127" s="1570"/>
      <c r="R127" s="1570"/>
      <c r="S127" s="1570"/>
      <c r="T127" s="1570"/>
      <c r="U127" s="1570"/>
      <c r="V127" s="1570"/>
      <c r="W127" s="1427"/>
      <c r="X127" s="1382"/>
      <c r="Y127" s="1383"/>
      <c r="Z127" s="1383"/>
      <c r="AA127" s="1383"/>
      <c r="AB127" s="1383"/>
      <c r="AC127" s="1383"/>
      <c r="AD127" s="1383"/>
      <c r="AE127" s="1383"/>
      <c r="AF127" s="1383"/>
      <c r="AG127" s="1383"/>
      <c r="AH127" s="1383"/>
      <c r="AI127" s="1383"/>
      <c r="AJ127" s="1383"/>
      <c r="AK127" s="1383"/>
      <c r="AL127" s="1383"/>
      <c r="AM127" s="1383"/>
      <c r="AN127" s="1207"/>
      <c r="AO127" s="1208"/>
      <c r="AP127" s="1208"/>
      <c r="AQ127" s="1208"/>
      <c r="AR127" s="1208"/>
      <c r="AS127" s="1208"/>
      <c r="AT127" s="1208"/>
      <c r="AU127" s="1208"/>
      <c r="AV127" s="1208"/>
      <c r="AW127" s="1208"/>
      <c r="AX127" s="1208"/>
      <c r="AY127" s="1208"/>
      <c r="AZ127" s="1208"/>
      <c r="BA127" s="1208"/>
      <c r="BB127" s="1208"/>
      <c r="BC127" s="1208"/>
      <c r="BD127" s="1220"/>
      <c r="BE127" s="1208"/>
      <c r="BF127" s="1208"/>
      <c r="BG127" s="1208"/>
      <c r="BH127" s="1208"/>
      <c r="BI127" s="1208"/>
      <c r="BJ127" s="1208"/>
      <c r="BK127" s="1208"/>
      <c r="BL127" s="1208"/>
      <c r="BM127" s="1208"/>
      <c r="BN127" s="1208"/>
      <c r="BO127" s="1208"/>
      <c r="BP127" s="1208"/>
      <c r="BQ127" s="1208"/>
      <c r="BR127" s="1208"/>
      <c r="BS127" s="1208"/>
      <c r="BT127" s="1208"/>
      <c r="BU127" s="1208"/>
      <c r="BV127" s="1208"/>
      <c r="BW127" s="1208"/>
      <c r="BX127" s="1208"/>
      <c r="BY127" s="1208"/>
      <c r="BZ127" s="1208"/>
      <c r="CA127" s="1208"/>
      <c r="CB127" s="1208"/>
      <c r="CC127" s="1221"/>
      <c r="CD127" s="1220"/>
      <c r="CE127" s="1208"/>
      <c r="CF127" s="1208"/>
      <c r="CG127" s="1208"/>
      <c r="CH127" s="1208"/>
      <c r="CI127" s="1208"/>
      <c r="CJ127" s="1208"/>
      <c r="CK127" s="1208"/>
      <c r="CL127" s="1208"/>
      <c r="CM127" s="1208"/>
      <c r="CN127" s="1208"/>
      <c r="CO127" s="1208"/>
      <c r="CP127" s="1208"/>
      <c r="CQ127" s="1208"/>
      <c r="CR127" s="1208"/>
      <c r="CS127" s="1208"/>
      <c r="CT127" s="1208"/>
      <c r="CU127" s="1208"/>
      <c r="CV127" s="1208"/>
      <c r="CW127" s="1208"/>
      <c r="CX127" s="1208"/>
      <c r="CY127" s="1208"/>
      <c r="CZ127" s="1208"/>
      <c r="DA127" s="1208"/>
      <c r="DB127" s="1221"/>
      <c r="DC127" s="1211"/>
      <c r="DD127" s="1212"/>
      <c r="DE127" s="1213"/>
      <c r="DF127" s="1213"/>
      <c r="DG127" s="1213"/>
      <c r="DH127" s="1213"/>
      <c r="DI127" s="1213"/>
      <c r="DJ127" s="1213"/>
      <c r="DK127" s="1213"/>
      <c r="DL127" s="1213"/>
      <c r="DM127" s="1213"/>
      <c r="DN127" s="1213"/>
      <c r="DO127" s="1213"/>
      <c r="DP127" s="1213"/>
      <c r="DQ127" s="1213"/>
      <c r="DR127" s="1213"/>
      <c r="DS127" s="1216"/>
      <c r="DT127" s="1217"/>
      <c r="DU127" s="1211"/>
      <c r="DV127" s="1212"/>
      <c r="DW127" s="1213"/>
      <c r="DX127" s="1213"/>
      <c r="DY127" s="1213"/>
      <c r="DZ127" s="1213"/>
      <c r="EA127" s="1213"/>
      <c r="EB127" s="1213"/>
      <c r="EC127" s="1213"/>
      <c r="ED127" s="1213"/>
      <c r="EE127" s="1213"/>
      <c r="EF127" s="1213"/>
      <c r="EG127" s="1213"/>
      <c r="EH127" s="1213"/>
      <c r="EI127" s="1213"/>
      <c r="EJ127" s="1213"/>
      <c r="EK127" s="1216"/>
      <c r="EL127" s="1217"/>
      <c r="EM127" s="1220"/>
      <c r="EN127" s="1208"/>
      <c r="EO127" s="1208"/>
      <c r="EP127" s="1208"/>
      <c r="EQ127" s="1208"/>
      <c r="ER127" s="1208"/>
      <c r="ES127" s="1208"/>
      <c r="ET127" s="1208"/>
      <c r="EU127" s="1208"/>
      <c r="EV127" s="1208"/>
      <c r="EW127" s="1208"/>
      <c r="EX127" s="1208"/>
      <c r="EY127" s="1208"/>
      <c r="EZ127" s="1208"/>
      <c r="FA127" s="1208"/>
      <c r="FB127" s="1208"/>
      <c r="FC127" s="1221"/>
      <c r="FD127" s="1208"/>
      <c r="FE127" s="1208"/>
      <c r="FF127" s="1208"/>
      <c r="FG127" s="1208"/>
      <c r="FH127" s="1208"/>
      <c r="FI127" s="1208"/>
      <c r="FJ127" s="1208"/>
      <c r="FK127" s="1208"/>
      <c r="FL127" s="1208"/>
      <c r="FM127" s="1208"/>
      <c r="FN127" s="1208"/>
      <c r="FO127" s="1208"/>
      <c r="FP127" s="1208"/>
      <c r="FQ127" s="1208"/>
      <c r="FR127" s="1208"/>
      <c r="FS127" s="1208"/>
      <c r="FT127" s="1221"/>
      <c r="FU127" s="1303"/>
      <c r="FV127" s="1303"/>
      <c r="FW127" s="1303"/>
      <c r="FX127" s="1303"/>
      <c r="FY127" s="1303"/>
      <c r="FZ127" s="1303"/>
      <c r="GA127" s="1303"/>
      <c r="GB127" s="1303"/>
      <c r="GC127" s="1303"/>
      <c r="GD127" s="1303"/>
      <c r="GE127" s="1303"/>
      <c r="GF127" s="1303"/>
      <c r="GG127" s="1303"/>
      <c r="GH127" s="1303"/>
      <c r="GI127" s="1303"/>
      <c r="GJ127" s="1303"/>
      <c r="GK127" s="1303"/>
    </row>
    <row r="128" spans="1:193" ht="12" customHeight="1">
      <c r="A128" s="316"/>
      <c r="B128" s="1570"/>
      <c r="C128" s="1570"/>
      <c r="D128" s="1570"/>
      <c r="E128" s="1570"/>
      <c r="F128" s="1570"/>
      <c r="G128" s="1570"/>
      <c r="H128" s="1570"/>
      <c r="I128" s="1570"/>
      <c r="J128" s="1570"/>
      <c r="K128" s="1570"/>
      <c r="L128" s="1570"/>
      <c r="M128" s="1570"/>
      <c r="N128" s="1570"/>
      <c r="O128" s="1570"/>
      <c r="P128" s="1570"/>
      <c r="Q128" s="1570"/>
      <c r="R128" s="1570"/>
      <c r="S128" s="1570"/>
      <c r="T128" s="1570"/>
      <c r="U128" s="1570"/>
      <c r="V128" s="1570"/>
      <c r="W128" s="1426">
        <v>5587</v>
      </c>
      <c r="X128" s="332"/>
      <c r="Y128" s="320"/>
      <c r="Z128" s="320"/>
      <c r="AA128" s="320"/>
      <c r="AB128" s="320"/>
      <c r="AC128" s="356" t="s">
        <v>305</v>
      </c>
      <c r="AD128" s="320"/>
      <c r="AE128" s="1228" t="s">
        <v>296</v>
      </c>
      <c r="AF128" s="1228"/>
      <c r="AG128" s="1228"/>
      <c r="AH128" s="321" t="s">
        <v>485</v>
      </c>
      <c r="AI128" s="321"/>
      <c r="AJ128" s="321"/>
      <c r="AK128" s="321"/>
      <c r="AL128" s="321"/>
      <c r="AM128" s="321"/>
      <c r="AN128" s="1230">
        <v>0</v>
      </c>
      <c r="AO128" s="1231"/>
      <c r="AP128" s="1231"/>
      <c r="AQ128" s="1231"/>
      <c r="AR128" s="1231"/>
      <c r="AS128" s="1231"/>
      <c r="AT128" s="1231"/>
      <c r="AU128" s="1231"/>
      <c r="AV128" s="1231"/>
      <c r="AW128" s="1231"/>
      <c r="AX128" s="1231"/>
      <c r="AY128" s="1231"/>
      <c r="AZ128" s="1231"/>
      <c r="BA128" s="1231"/>
      <c r="BB128" s="1231"/>
      <c r="BC128" s="1231"/>
      <c r="BD128" s="1237"/>
      <c r="BE128" s="1231"/>
      <c r="BF128" s="1231"/>
      <c r="BG128" s="1231"/>
      <c r="BH128" s="1231"/>
      <c r="BI128" s="1231"/>
      <c r="BJ128" s="1231"/>
      <c r="BK128" s="1231"/>
      <c r="BL128" s="1231"/>
      <c r="BM128" s="1231"/>
      <c r="BN128" s="1231"/>
      <c r="BO128" s="1231"/>
      <c r="BP128" s="1231"/>
      <c r="BQ128" s="1231"/>
      <c r="BR128" s="1231"/>
      <c r="BS128" s="1231"/>
      <c r="BT128" s="1231"/>
      <c r="BU128" s="1231"/>
      <c r="BV128" s="1231"/>
      <c r="BW128" s="1231"/>
      <c r="BX128" s="1231"/>
      <c r="BY128" s="1231"/>
      <c r="BZ128" s="1231"/>
      <c r="CA128" s="1231"/>
      <c r="CB128" s="1231"/>
      <c r="CC128" s="1232"/>
      <c r="CD128" s="1237"/>
      <c r="CE128" s="1231"/>
      <c r="CF128" s="1231"/>
      <c r="CG128" s="1231"/>
      <c r="CH128" s="1231"/>
      <c r="CI128" s="1231"/>
      <c r="CJ128" s="1231"/>
      <c r="CK128" s="1231"/>
      <c r="CL128" s="1231"/>
      <c r="CM128" s="1231"/>
      <c r="CN128" s="1231"/>
      <c r="CO128" s="1231"/>
      <c r="CP128" s="1231"/>
      <c r="CQ128" s="1231"/>
      <c r="CR128" s="1231"/>
      <c r="CS128" s="1231"/>
      <c r="CT128" s="1231"/>
      <c r="CU128" s="1231"/>
      <c r="CV128" s="1231"/>
      <c r="CW128" s="1231"/>
      <c r="CX128" s="1231"/>
      <c r="CY128" s="1231"/>
      <c r="CZ128" s="1231"/>
      <c r="DA128" s="1231"/>
      <c r="DB128" s="1232"/>
      <c r="DC128" s="1233" t="s">
        <v>128</v>
      </c>
      <c r="DD128" s="1234"/>
      <c r="DE128" s="1231"/>
      <c r="DF128" s="1231"/>
      <c r="DG128" s="1231"/>
      <c r="DH128" s="1231"/>
      <c r="DI128" s="1231"/>
      <c r="DJ128" s="1231"/>
      <c r="DK128" s="1231"/>
      <c r="DL128" s="1231"/>
      <c r="DM128" s="1231"/>
      <c r="DN128" s="1231"/>
      <c r="DO128" s="1231"/>
      <c r="DP128" s="1231"/>
      <c r="DQ128" s="1231"/>
      <c r="DR128" s="1231"/>
      <c r="DS128" s="1235" t="s">
        <v>129</v>
      </c>
      <c r="DT128" s="1236"/>
      <c r="DU128" s="1233" t="s">
        <v>128</v>
      </c>
      <c r="DV128" s="1234"/>
      <c r="DW128" s="1231"/>
      <c r="DX128" s="1231"/>
      <c r="DY128" s="1231"/>
      <c r="DZ128" s="1231"/>
      <c r="EA128" s="1231"/>
      <c r="EB128" s="1231"/>
      <c r="EC128" s="1231"/>
      <c r="ED128" s="1231"/>
      <c r="EE128" s="1231"/>
      <c r="EF128" s="1231"/>
      <c r="EG128" s="1231"/>
      <c r="EH128" s="1231"/>
      <c r="EI128" s="1231"/>
      <c r="EJ128" s="1231"/>
      <c r="EK128" s="1235" t="s">
        <v>129</v>
      </c>
      <c r="EL128" s="1236"/>
      <c r="EM128" s="1237"/>
      <c r="EN128" s="1231"/>
      <c r="EO128" s="1231"/>
      <c r="EP128" s="1231"/>
      <c r="EQ128" s="1231"/>
      <c r="ER128" s="1231"/>
      <c r="ES128" s="1231"/>
      <c r="ET128" s="1231"/>
      <c r="EU128" s="1231"/>
      <c r="EV128" s="1231"/>
      <c r="EW128" s="1231"/>
      <c r="EX128" s="1231"/>
      <c r="EY128" s="1231"/>
      <c r="EZ128" s="1231"/>
      <c r="FA128" s="1231"/>
      <c r="FB128" s="1231"/>
      <c r="FC128" s="1232"/>
      <c r="FD128" s="1231"/>
      <c r="FE128" s="1231"/>
      <c r="FF128" s="1231"/>
      <c r="FG128" s="1231"/>
      <c r="FH128" s="1231"/>
      <c r="FI128" s="1231"/>
      <c r="FJ128" s="1231"/>
      <c r="FK128" s="1231"/>
      <c r="FL128" s="1231"/>
      <c r="FM128" s="1231"/>
      <c r="FN128" s="1231"/>
      <c r="FO128" s="1231"/>
      <c r="FP128" s="1231"/>
      <c r="FQ128" s="1231"/>
      <c r="FR128" s="1231"/>
      <c r="FS128" s="1231"/>
      <c r="FT128" s="1232"/>
      <c r="FU128" s="1303">
        <f>+AN128+BD128+CD128-DE128-DW128+FD128+EM128</f>
        <v>0</v>
      </c>
      <c r="FV128" s="1303"/>
      <c r="FW128" s="1303"/>
      <c r="FX128" s="1303"/>
      <c r="FY128" s="1303"/>
      <c r="FZ128" s="1303"/>
      <c r="GA128" s="1303"/>
      <c r="GB128" s="1303"/>
      <c r="GC128" s="1303"/>
      <c r="GD128" s="1303"/>
      <c r="GE128" s="1303"/>
      <c r="GF128" s="1303"/>
      <c r="GG128" s="1303"/>
      <c r="GH128" s="1303"/>
      <c r="GI128" s="1303"/>
      <c r="GJ128" s="1303"/>
      <c r="GK128" s="1303"/>
    </row>
    <row r="129" spans="1:193" ht="6.75" customHeight="1">
      <c r="A129" s="336"/>
      <c r="B129" s="1574"/>
      <c r="C129" s="1574"/>
      <c r="D129" s="1574"/>
      <c r="E129" s="1574"/>
      <c r="F129" s="1574"/>
      <c r="G129" s="1574"/>
      <c r="H129" s="1574"/>
      <c r="I129" s="1574"/>
      <c r="J129" s="1574"/>
      <c r="K129" s="1574"/>
      <c r="L129" s="1574"/>
      <c r="M129" s="1574"/>
      <c r="N129" s="1574"/>
      <c r="O129" s="1574"/>
      <c r="P129" s="1574"/>
      <c r="Q129" s="1574"/>
      <c r="R129" s="1574"/>
      <c r="S129" s="1574"/>
      <c r="T129" s="1574"/>
      <c r="U129" s="1574"/>
      <c r="V129" s="1574"/>
      <c r="W129" s="1427"/>
      <c r="X129" s="1295"/>
      <c r="Y129" s="1293"/>
      <c r="Z129" s="1293"/>
      <c r="AA129" s="1293"/>
      <c r="AB129" s="1293"/>
      <c r="AC129" s="1293"/>
      <c r="AD129" s="1293"/>
      <c r="AE129" s="1293"/>
      <c r="AF129" s="1293"/>
      <c r="AG129" s="1293"/>
      <c r="AH129" s="1293"/>
      <c r="AI129" s="1293"/>
      <c r="AJ129" s="1293"/>
      <c r="AK129" s="1293"/>
      <c r="AL129" s="1293"/>
      <c r="AM129" s="1293"/>
      <c r="AN129" s="1207"/>
      <c r="AO129" s="1208"/>
      <c r="AP129" s="1208"/>
      <c r="AQ129" s="1208"/>
      <c r="AR129" s="1208"/>
      <c r="AS129" s="1208"/>
      <c r="AT129" s="1208"/>
      <c r="AU129" s="1208"/>
      <c r="AV129" s="1208"/>
      <c r="AW129" s="1208"/>
      <c r="AX129" s="1208"/>
      <c r="AY129" s="1208"/>
      <c r="AZ129" s="1208"/>
      <c r="BA129" s="1208"/>
      <c r="BB129" s="1208"/>
      <c r="BC129" s="1208"/>
      <c r="BD129" s="1220"/>
      <c r="BE129" s="1208"/>
      <c r="BF129" s="1208"/>
      <c r="BG129" s="1208"/>
      <c r="BH129" s="1208"/>
      <c r="BI129" s="1208"/>
      <c r="BJ129" s="1208"/>
      <c r="BK129" s="1208"/>
      <c r="BL129" s="1208"/>
      <c r="BM129" s="1208"/>
      <c r="BN129" s="1208"/>
      <c r="BO129" s="1208"/>
      <c r="BP129" s="1208"/>
      <c r="BQ129" s="1208"/>
      <c r="BR129" s="1208"/>
      <c r="BS129" s="1208"/>
      <c r="BT129" s="1208"/>
      <c r="BU129" s="1208"/>
      <c r="BV129" s="1208"/>
      <c r="BW129" s="1208"/>
      <c r="BX129" s="1208"/>
      <c r="BY129" s="1208"/>
      <c r="BZ129" s="1208"/>
      <c r="CA129" s="1208"/>
      <c r="CB129" s="1208"/>
      <c r="CC129" s="1221"/>
      <c r="CD129" s="1220"/>
      <c r="CE129" s="1208"/>
      <c r="CF129" s="1208"/>
      <c r="CG129" s="1208"/>
      <c r="CH129" s="1208"/>
      <c r="CI129" s="1208"/>
      <c r="CJ129" s="1208"/>
      <c r="CK129" s="1208"/>
      <c r="CL129" s="1208"/>
      <c r="CM129" s="1208"/>
      <c r="CN129" s="1208"/>
      <c r="CO129" s="1208"/>
      <c r="CP129" s="1208"/>
      <c r="CQ129" s="1208"/>
      <c r="CR129" s="1208"/>
      <c r="CS129" s="1208"/>
      <c r="CT129" s="1208"/>
      <c r="CU129" s="1208"/>
      <c r="CV129" s="1208"/>
      <c r="CW129" s="1208"/>
      <c r="CX129" s="1208"/>
      <c r="CY129" s="1208"/>
      <c r="CZ129" s="1208"/>
      <c r="DA129" s="1208"/>
      <c r="DB129" s="1221"/>
      <c r="DC129" s="1253"/>
      <c r="DD129" s="1254"/>
      <c r="DE129" s="1208"/>
      <c r="DF129" s="1208"/>
      <c r="DG129" s="1208"/>
      <c r="DH129" s="1208"/>
      <c r="DI129" s="1208"/>
      <c r="DJ129" s="1208"/>
      <c r="DK129" s="1208"/>
      <c r="DL129" s="1208"/>
      <c r="DM129" s="1208"/>
      <c r="DN129" s="1208"/>
      <c r="DO129" s="1208"/>
      <c r="DP129" s="1208"/>
      <c r="DQ129" s="1208"/>
      <c r="DR129" s="1208"/>
      <c r="DS129" s="1255"/>
      <c r="DT129" s="1256"/>
      <c r="DU129" s="1253"/>
      <c r="DV129" s="1254"/>
      <c r="DW129" s="1208"/>
      <c r="DX129" s="1208"/>
      <c r="DY129" s="1208"/>
      <c r="DZ129" s="1208"/>
      <c r="EA129" s="1208"/>
      <c r="EB129" s="1208"/>
      <c r="EC129" s="1208"/>
      <c r="ED129" s="1208"/>
      <c r="EE129" s="1208"/>
      <c r="EF129" s="1208"/>
      <c r="EG129" s="1208"/>
      <c r="EH129" s="1208"/>
      <c r="EI129" s="1208"/>
      <c r="EJ129" s="1208"/>
      <c r="EK129" s="1255"/>
      <c r="EL129" s="1256"/>
      <c r="EM129" s="1220"/>
      <c r="EN129" s="1208"/>
      <c r="EO129" s="1208"/>
      <c r="EP129" s="1208"/>
      <c r="EQ129" s="1208"/>
      <c r="ER129" s="1208"/>
      <c r="ES129" s="1208"/>
      <c r="ET129" s="1208"/>
      <c r="EU129" s="1208"/>
      <c r="EV129" s="1208"/>
      <c r="EW129" s="1208"/>
      <c r="EX129" s="1208"/>
      <c r="EY129" s="1208"/>
      <c r="EZ129" s="1208"/>
      <c r="FA129" s="1208"/>
      <c r="FB129" s="1208"/>
      <c r="FC129" s="1221"/>
      <c r="FD129" s="1208"/>
      <c r="FE129" s="1208"/>
      <c r="FF129" s="1208"/>
      <c r="FG129" s="1208"/>
      <c r="FH129" s="1208"/>
      <c r="FI129" s="1208"/>
      <c r="FJ129" s="1208"/>
      <c r="FK129" s="1208"/>
      <c r="FL129" s="1208"/>
      <c r="FM129" s="1208"/>
      <c r="FN129" s="1208"/>
      <c r="FO129" s="1208"/>
      <c r="FP129" s="1208"/>
      <c r="FQ129" s="1208"/>
      <c r="FR129" s="1208"/>
      <c r="FS129" s="1208"/>
      <c r="FT129" s="1221"/>
      <c r="FU129" s="1303"/>
      <c r="FV129" s="1303"/>
      <c r="FW129" s="1303"/>
      <c r="FX129" s="1303"/>
      <c r="FY129" s="1303"/>
      <c r="FZ129" s="1303"/>
      <c r="GA129" s="1303"/>
      <c r="GB129" s="1303"/>
      <c r="GC129" s="1303"/>
      <c r="GD129" s="1303"/>
      <c r="GE129" s="1303"/>
      <c r="GF129" s="1303"/>
      <c r="GG129" s="1303"/>
      <c r="GH129" s="1303"/>
      <c r="GI129" s="1303"/>
      <c r="GJ129" s="1303"/>
      <c r="GK129" s="1303"/>
    </row>
    <row r="130" spans="1:193" ht="12" customHeight="1">
      <c r="A130" s="311"/>
      <c r="B130" s="1569" t="s">
        <v>177</v>
      </c>
      <c r="C130" s="1569"/>
      <c r="D130" s="1569"/>
      <c r="E130" s="1569"/>
      <c r="F130" s="1569"/>
      <c r="G130" s="1569"/>
      <c r="H130" s="1569"/>
      <c r="I130" s="1569"/>
      <c r="J130" s="1569"/>
      <c r="K130" s="1569"/>
      <c r="L130" s="1569"/>
      <c r="M130" s="1569"/>
      <c r="N130" s="1569"/>
      <c r="O130" s="1569"/>
      <c r="P130" s="1569"/>
      <c r="Q130" s="1569"/>
      <c r="R130" s="1569"/>
      <c r="S130" s="1569"/>
      <c r="T130" s="1569"/>
      <c r="U130" s="1569"/>
      <c r="V130" s="1569"/>
      <c r="W130" s="1426">
        <v>5568</v>
      </c>
      <c r="X130" s="332"/>
      <c r="Y130" s="320"/>
      <c r="Z130" s="320"/>
      <c r="AA130" s="320"/>
      <c r="AB130" s="320"/>
      <c r="AC130" s="356" t="s">
        <v>305</v>
      </c>
      <c r="AD130" s="320"/>
      <c r="AE130" s="1228" t="s">
        <v>219</v>
      </c>
      <c r="AF130" s="1228"/>
      <c r="AG130" s="1228"/>
      <c r="AH130" s="321" t="s">
        <v>484</v>
      </c>
      <c r="AI130" s="321"/>
      <c r="AJ130" s="321"/>
      <c r="AK130" s="321"/>
      <c r="AL130" s="321"/>
      <c r="AM130" s="321"/>
      <c r="AN130" s="1230">
        <v>87060</v>
      </c>
      <c r="AO130" s="1231"/>
      <c r="AP130" s="1231"/>
      <c r="AQ130" s="1231"/>
      <c r="AR130" s="1231"/>
      <c r="AS130" s="1231"/>
      <c r="AT130" s="1231"/>
      <c r="AU130" s="1231"/>
      <c r="AV130" s="1231"/>
      <c r="AW130" s="1231"/>
      <c r="AX130" s="1231"/>
      <c r="AY130" s="1231"/>
      <c r="AZ130" s="1231"/>
      <c r="BA130" s="1231"/>
      <c r="BB130" s="1231"/>
      <c r="BC130" s="1231"/>
      <c r="BD130" s="1237">
        <v>3193793</v>
      </c>
      <c r="BE130" s="1231"/>
      <c r="BF130" s="1231"/>
      <c r="BG130" s="1231"/>
      <c r="BH130" s="1231"/>
      <c r="BI130" s="1231"/>
      <c r="BJ130" s="1231"/>
      <c r="BK130" s="1231"/>
      <c r="BL130" s="1231"/>
      <c r="BM130" s="1231"/>
      <c r="BN130" s="1231"/>
      <c r="BO130" s="1231"/>
      <c r="BP130" s="1231"/>
      <c r="BQ130" s="1231"/>
      <c r="BR130" s="1231"/>
      <c r="BS130" s="1231"/>
      <c r="BT130" s="1231"/>
      <c r="BU130" s="1231"/>
      <c r="BV130" s="1231"/>
      <c r="BW130" s="1231"/>
      <c r="BX130" s="1231"/>
      <c r="BY130" s="1231"/>
      <c r="BZ130" s="1231"/>
      <c r="CA130" s="1231"/>
      <c r="CB130" s="1231"/>
      <c r="CC130" s="1232"/>
      <c r="CD130" s="1237"/>
      <c r="CE130" s="1231"/>
      <c r="CF130" s="1231"/>
      <c r="CG130" s="1231"/>
      <c r="CH130" s="1231"/>
      <c r="CI130" s="1231"/>
      <c r="CJ130" s="1231"/>
      <c r="CK130" s="1231"/>
      <c r="CL130" s="1231"/>
      <c r="CM130" s="1231"/>
      <c r="CN130" s="1231"/>
      <c r="CO130" s="1231"/>
      <c r="CP130" s="1231"/>
      <c r="CQ130" s="1231"/>
      <c r="CR130" s="1231"/>
      <c r="CS130" s="1231"/>
      <c r="CT130" s="1231"/>
      <c r="CU130" s="1231"/>
      <c r="CV130" s="1231"/>
      <c r="CW130" s="1231"/>
      <c r="CX130" s="1231"/>
      <c r="CY130" s="1231"/>
      <c r="CZ130" s="1231"/>
      <c r="DA130" s="1231"/>
      <c r="DB130" s="1232"/>
      <c r="DC130" s="1233" t="s">
        <v>128</v>
      </c>
      <c r="DD130" s="1234"/>
      <c r="DE130" s="1231">
        <v>3264321</v>
      </c>
      <c r="DF130" s="1231"/>
      <c r="DG130" s="1231"/>
      <c r="DH130" s="1231"/>
      <c r="DI130" s="1231"/>
      <c r="DJ130" s="1231"/>
      <c r="DK130" s="1231"/>
      <c r="DL130" s="1231"/>
      <c r="DM130" s="1231"/>
      <c r="DN130" s="1231"/>
      <c r="DO130" s="1231"/>
      <c r="DP130" s="1231"/>
      <c r="DQ130" s="1231"/>
      <c r="DR130" s="1231"/>
      <c r="DS130" s="1235" t="s">
        <v>129</v>
      </c>
      <c r="DT130" s="1236"/>
      <c r="DU130" s="1233" t="s">
        <v>128</v>
      </c>
      <c r="DV130" s="1234"/>
      <c r="DW130" s="1231">
        <v>313</v>
      </c>
      <c r="DX130" s="1231"/>
      <c r="DY130" s="1231"/>
      <c r="DZ130" s="1231"/>
      <c r="EA130" s="1231"/>
      <c r="EB130" s="1231"/>
      <c r="EC130" s="1231"/>
      <c r="ED130" s="1231"/>
      <c r="EE130" s="1231"/>
      <c r="EF130" s="1231"/>
      <c r="EG130" s="1231"/>
      <c r="EH130" s="1231"/>
      <c r="EI130" s="1231"/>
      <c r="EJ130" s="1231"/>
      <c r="EK130" s="1235" t="s">
        <v>129</v>
      </c>
      <c r="EL130" s="1236"/>
      <c r="EM130" s="1237"/>
      <c r="EN130" s="1231"/>
      <c r="EO130" s="1231"/>
      <c r="EP130" s="1231"/>
      <c r="EQ130" s="1231"/>
      <c r="ER130" s="1231"/>
      <c r="ES130" s="1231"/>
      <c r="ET130" s="1231"/>
      <c r="EU130" s="1231"/>
      <c r="EV130" s="1231"/>
      <c r="EW130" s="1231"/>
      <c r="EX130" s="1231"/>
      <c r="EY130" s="1231"/>
      <c r="EZ130" s="1231"/>
      <c r="FA130" s="1231"/>
      <c r="FB130" s="1231"/>
      <c r="FC130" s="1232"/>
      <c r="FD130" s="1231"/>
      <c r="FE130" s="1231"/>
      <c r="FF130" s="1231"/>
      <c r="FG130" s="1231"/>
      <c r="FH130" s="1231"/>
      <c r="FI130" s="1231"/>
      <c r="FJ130" s="1231"/>
      <c r="FK130" s="1231"/>
      <c r="FL130" s="1231"/>
      <c r="FM130" s="1231"/>
      <c r="FN130" s="1231"/>
      <c r="FO130" s="1231"/>
      <c r="FP130" s="1231"/>
      <c r="FQ130" s="1231"/>
      <c r="FR130" s="1231"/>
      <c r="FS130" s="1231"/>
      <c r="FT130" s="1232"/>
      <c r="FU130" s="1303">
        <f>+AN130+BD130+CD130-DE130-DW130+FD130+EM130</f>
        <v>16219</v>
      </c>
      <c r="FV130" s="1303"/>
      <c r="FW130" s="1303"/>
      <c r="FX130" s="1303"/>
      <c r="FY130" s="1303"/>
      <c r="FZ130" s="1303"/>
      <c r="GA130" s="1303"/>
      <c r="GB130" s="1303"/>
      <c r="GC130" s="1303"/>
      <c r="GD130" s="1303"/>
      <c r="GE130" s="1303"/>
      <c r="GF130" s="1303"/>
      <c r="GG130" s="1303"/>
      <c r="GH130" s="1303"/>
      <c r="GI130" s="1303"/>
      <c r="GJ130" s="1303"/>
      <c r="GK130" s="1303"/>
    </row>
    <row r="131" spans="1:193" ht="6.75" customHeight="1">
      <c r="A131" s="316"/>
      <c r="B131" s="1570"/>
      <c r="C131" s="1570"/>
      <c r="D131" s="1570"/>
      <c r="E131" s="1570"/>
      <c r="F131" s="1570"/>
      <c r="G131" s="1570"/>
      <c r="H131" s="1570"/>
      <c r="I131" s="1570"/>
      <c r="J131" s="1570"/>
      <c r="K131" s="1570"/>
      <c r="L131" s="1570"/>
      <c r="M131" s="1570"/>
      <c r="N131" s="1570"/>
      <c r="O131" s="1570"/>
      <c r="P131" s="1570"/>
      <c r="Q131" s="1570"/>
      <c r="R131" s="1570"/>
      <c r="S131" s="1570"/>
      <c r="T131" s="1570"/>
      <c r="U131" s="1570"/>
      <c r="V131" s="1570"/>
      <c r="W131" s="1427"/>
      <c r="X131" s="1382"/>
      <c r="Y131" s="1383"/>
      <c r="Z131" s="1383"/>
      <c r="AA131" s="1383"/>
      <c r="AB131" s="1383"/>
      <c r="AC131" s="1383"/>
      <c r="AD131" s="1383"/>
      <c r="AE131" s="1383"/>
      <c r="AF131" s="1383"/>
      <c r="AG131" s="1383"/>
      <c r="AH131" s="1383"/>
      <c r="AI131" s="1383"/>
      <c r="AJ131" s="1383"/>
      <c r="AK131" s="1383"/>
      <c r="AL131" s="1383"/>
      <c r="AM131" s="1383"/>
      <c r="AN131" s="1207"/>
      <c r="AO131" s="1208"/>
      <c r="AP131" s="1208"/>
      <c r="AQ131" s="1208"/>
      <c r="AR131" s="1208"/>
      <c r="AS131" s="1208"/>
      <c r="AT131" s="1208"/>
      <c r="AU131" s="1208"/>
      <c r="AV131" s="1208"/>
      <c r="AW131" s="1208"/>
      <c r="AX131" s="1208"/>
      <c r="AY131" s="1208"/>
      <c r="AZ131" s="1208"/>
      <c r="BA131" s="1208"/>
      <c r="BB131" s="1208"/>
      <c r="BC131" s="1208"/>
      <c r="BD131" s="1220"/>
      <c r="BE131" s="1208"/>
      <c r="BF131" s="1208"/>
      <c r="BG131" s="1208"/>
      <c r="BH131" s="1208"/>
      <c r="BI131" s="1208"/>
      <c r="BJ131" s="1208"/>
      <c r="BK131" s="1208"/>
      <c r="BL131" s="1208"/>
      <c r="BM131" s="1208"/>
      <c r="BN131" s="1208"/>
      <c r="BO131" s="1208"/>
      <c r="BP131" s="1208"/>
      <c r="BQ131" s="1208"/>
      <c r="BR131" s="1208"/>
      <c r="BS131" s="1208"/>
      <c r="BT131" s="1208"/>
      <c r="BU131" s="1208"/>
      <c r="BV131" s="1208"/>
      <c r="BW131" s="1208"/>
      <c r="BX131" s="1208"/>
      <c r="BY131" s="1208"/>
      <c r="BZ131" s="1208"/>
      <c r="CA131" s="1208"/>
      <c r="CB131" s="1208"/>
      <c r="CC131" s="1221"/>
      <c r="CD131" s="1220"/>
      <c r="CE131" s="1208"/>
      <c r="CF131" s="1208"/>
      <c r="CG131" s="1208"/>
      <c r="CH131" s="1208"/>
      <c r="CI131" s="1208"/>
      <c r="CJ131" s="1208"/>
      <c r="CK131" s="1208"/>
      <c r="CL131" s="1208"/>
      <c r="CM131" s="1208"/>
      <c r="CN131" s="1208"/>
      <c r="CO131" s="1208"/>
      <c r="CP131" s="1208"/>
      <c r="CQ131" s="1208"/>
      <c r="CR131" s="1208"/>
      <c r="CS131" s="1208"/>
      <c r="CT131" s="1208"/>
      <c r="CU131" s="1208"/>
      <c r="CV131" s="1208"/>
      <c r="CW131" s="1208"/>
      <c r="CX131" s="1208"/>
      <c r="CY131" s="1208"/>
      <c r="CZ131" s="1208"/>
      <c r="DA131" s="1208"/>
      <c r="DB131" s="1221"/>
      <c r="DC131" s="1211"/>
      <c r="DD131" s="1212"/>
      <c r="DE131" s="1213"/>
      <c r="DF131" s="1213"/>
      <c r="DG131" s="1213"/>
      <c r="DH131" s="1213"/>
      <c r="DI131" s="1213"/>
      <c r="DJ131" s="1213"/>
      <c r="DK131" s="1213"/>
      <c r="DL131" s="1213"/>
      <c r="DM131" s="1213"/>
      <c r="DN131" s="1213"/>
      <c r="DO131" s="1213"/>
      <c r="DP131" s="1213"/>
      <c r="DQ131" s="1213"/>
      <c r="DR131" s="1213"/>
      <c r="DS131" s="1216"/>
      <c r="DT131" s="1217"/>
      <c r="DU131" s="1211"/>
      <c r="DV131" s="1212"/>
      <c r="DW131" s="1213"/>
      <c r="DX131" s="1213"/>
      <c r="DY131" s="1213"/>
      <c r="DZ131" s="1213"/>
      <c r="EA131" s="1213"/>
      <c r="EB131" s="1213"/>
      <c r="EC131" s="1213"/>
      <c r="ED131" s="1213"/>
      <c r="EE131" s="1213"/>
      <c r="EF131" s="1213"/>
      <c r="EG131" s="1213"/>
      <c r="EH131" s="1213"/>
      <c r="EI131" s="1213"/>
      <c r="EJ131" s="1213"/>
      <c r="EK131" s="1216"/>
      <c r="EL131" s="1217"/>
      <c r="EM131" s="1220"/>
      <c r="EN131" s="1208"/>
      <c r="EO131" s="1208"/>
      <c r="EP131" s="1208"/>
      <c r="EQ131" s="1208"/>
      <c r="ER131" s="1208"/>
      <c r="ES131" s="1208"/>
      <c r="ET131" s="1208"/>
      <c r="EU131" s="1208"/>
      <c r="EV131" s="1208"/>
      <c r="EW131" s="1208"/>
      <c r="EX131" s="1208"/>
      <c r="EY131" s="1208"/>
      <c r="EZ131" s="1208"/>
      <c r="FA131" s="1208"/>
      <c r="FB131" s="1208"/>
      <c r="FC131" s="1221"/>
      <c r="FD131" s="1208"/>
      <c r="FE131" s="1208"/>
      <c r="FF131" s="1208"/>
      <c r="FG131" s="1208"/>
      <c r="FH131" s="1208"/>
      <c r="FI131" s="1208"/>
      <c r="FJ131" s="1208"/>
      <c r="FK131" s="1208"/>
      <c r="FL131" s="1208"/>
      <c r="FM131" s="1208"/>
      <c r="FN131" s="1208"/>
      <c r="FO131" s="1208"/>
      <c r="FP131" s="1208"/>
      <c r="FQ131" s="1208"/>
      <c r="FR131" s="1208"/>
      <c r="FS131" s="1208"/>
      <c r="FT131" s="1221"/>
      <c r="FU131" s="1303"/>
      <c r="FV131" s="1303"/>
      <c r="FW131" s="1303"/>
      <c r="FX131" s="1303"/>
      <c r="FY131" s="1303"/>
      <c r="FZ131" s="1303"/>
      <c r="GA131" s="1303"/>
      <c r="GB131" s="1303"/>
      <c r="GC131" s="1303"/>
      <c r="GD131" s="1303"/>
      <c r="GE131" s="1303"/>
      <c r="GF131" s="1303"/>
      <c r="GG131" s="1303"/>
      <c r="GH131" s="1303"/>
      <c r="GI131" s="1303"/>
      <c r="GJ131" s="1303"/>
      <c r="GK131" s="1303"/>
    </row>
    <row r="132" spans="1:193" ht="12" customHeight="1">
      <c r="A132" s="316"/>
      <c r="B132" s="1570"/>
      <c r="C132" s="1570"/>
      <c r="D132" s="1570"/>
      <c r="E132" s="1570"/>
      <c r="F132" s="1570"/>
      <c r="G132" s="1570"/>
      <c r="H132" s="1570"/>
      <c r="I132" s="1570"/>
      <c r="J132" s="1570"/>
      <c r="K132" s="1570"/>
      <c r="L132" s="1570"/>
      <c r="M132" s="1570"/>
      <c r="N132" s="1570"/>
      <c r="O132" s="1570"/>
      <c r="P132" s="1570"/>
      <c r="Q132" s="1570"/>
      <c r="R132" s="1570"/>
      <c r="S132" s="1570"/>
      <c r="T132" s="1570"/>
      <c r="U132" s="1570"/>
      <c r="V132" s="1570"/>
      <c r="W132" s="1426">
        <v>5588</v>
      </c>
      <c r="X132" s="332"/>
      <c r="Y132" s="320"/>
      <c r="Z132" s="320"/>
      <c r="AA132" s="320"/>
      <c r="AB132" s="320"/>
      <c r="AC132" s="356" t="s">
        <v>305</v>
      </c>
      <c r="AD132" s="320"/>
      <c r="AE132" s="1228" t="s">
        <v>296</v>
      </c>
      <c r="AF132" s="1228"/>
      <c r="AG132" s="1228"/>
      <c r="AH132" s="321" t="s">
        <v>485</v>
      </c>
      <c r="AI132" s="321"/>
      <c r="AJ132" s="321"/>
      <c r="AK132" s="321"/>
      <c r="AL132" s="321"/>
      <c r="AM132" s="321"/>
      <c r="AN132" s="1230">
        <v>131477</v>
      </c>
      <c r="AO132" s="1231"/>
      <c r="AP132" s="1231"/>
      <c r="AQ132" s="1231"/>
      <c r="AR132" s="1231"/>
      <c r="AS132" s="1231"/>
      <c r="AT132" s="1231"/>
      <c r="AU132" s="1231"/>
      <c r="AV132" s="1231"/>
      <c r="AW132" s="1231"/>
      <c r="AX132" s="1231"/>
      <c r="AY132" s="1231"/>
      <c r="AZ132" s="1231"/>
      <c r="BA132" s="1231"/>
      <c r="BB132" s="1231"/>
      <c r="BC132" s="1231"/>
      <c r="BD132" s="1237">
        <v>3058960</v>
      </c>
      <c r="BE132" s="1231"/>
      <c r="BF132" s="1231"/>
      <c r="BG132" s="1231"/>
      <c r="BH132" s="1231"/>
      <c r="BI132" s="1231"/>
      <c r="BJ132" s="1231"/>
      <c r="BK132" s="1231"/>
      <c r="BL132" s="1231"/>
      <c r="BM132" s="1231"/>
      <c r="BN132" s="1231"/>
      <c r="BO132" s="1231"/>
      <c r="BP132" s="1231"/>
      <c r="BQ132" s="1231"/>
      <c r="BR132" s="1231"/>
      <c r="BS132" s="1231"/>
      <c r="BT132" s="1231"/>
      <c r="BU132" s="1231"/>
      <c r="BV132" s="1231"/>
      <c r="BW132" s="1231"/>
      <c r="BX132" s="1231"/>
      <c r="BY132" s="1231"/>
      <c r="BZ132" s="1231"/>
      <c r="CA132" s="1231"/>
      <c r="CB132" s="1231"/>
      <c r="CC132" s="1232"/>
      <c r="CD132" s="1237"/>
      <c r="CE132" s="1231"/>
      <c r="CF132" s="1231"/>
      <c r="CG132" s="1231"/>
      <c r="CH132" s="1231"/>
      <c r="CI132" s="1231"/>
      <c r="CJ132" s="1231"/>
      <c r="CK132" s="1231"/>
      <c r="CL132" s="1231"/>
      <c r="CM132" s="1231"/>
      <c r="CN132" s="1231"/>
      <c r="CO132" s="1231"/>
      <c r="CP132" s="1231"/>
      <c r="CQ132" s="1231"/>
      <c r="CR132" s="1231"/>
      <c r="CS132" s="1231"/>
      <c r="CT132" s="1231"/>
      <c r="CU132" s="1231"/>
      <c r="CV132" s="1231"/>
      <c r="CW132" s="1231"/>
      <c r="CX132" s="1231"/>
      <c r="CY132" s="1231"/>
      <c r="CZ132" s="1231"/>
      <c r="DA132" s="1231"/>
      <c r="DB132" s="1232"/>
      <c r="DC132" s="1233" t="s">
        <v>128</v>
      </c>
      <c r="DD132" s="1234"/>
      <c r="DE132" s="1231">
        <v>3102961</v>
      </c>
      <c r="DF132" s="1231"/>
      <c r="DG132" s="1231"/>
      <c r="DH132" s="1231"/>
      <c r="DI132" s="1231"/>
      <c r="DJ132" s="1231"/>
      <c r="DK132" s="1231"/>
      <c r="DL132" s="1231"/>
      <c r="DM132" s="1231"/>
      <c r="DN132" s="1231"/>
      <c r="DO132" s="1231"/>
      <c r="DP132" s="1231"/>
      <c r="DQ132" s="1231"/>
      <c r="DR132" s="1231"/>
      <c r="DS132" s="1235" t="s">
        <v>129</v>
      </c>
      <c r="DT132" s="1236"/>
      <c r="DU132" s="1233" t="s">
        <v>128</v>
      </c>
      <c r="DV132" s="1234"/>
      <c r="DW132" s="1231">
        <v>416</v>
      </c>
      <c r="DX132" s="1231"/>
      <c r="DY132" s="1231"/>
      <c r="DZ132" s="1231"/>
      <c r="EA132" s="1231"/>
      <c r="EB132" s="1231"/>
      <c r="EC132" s="1231"/>
      <c r="ED132" s="1231"/>
      <c r="EE132" s="1231"/>
      <c r="EF132" s="1231"/>
      <c r="EG132" s="1231"/>
      <c r="EH132" s="1231"/>
      <c r="EI132" s="1231"/>
      <c r="EJ132" s="1231"/>
      <c r="EK132" s="1235" t="s">
        <v>129</v>
      </c>
      <c r="EL132" s="1236"/>
      <c r="EM132" s="1237"/>
      <c r="EN132" s="1231"/>
      <c r="EO132" s="1231"/>
      <c r="EP132" s="1231"/>
      <c r="EQ132" s="1231"/>
      <c r="ER132" s="1231"/>
      <c r="ES132" s="1231"/>
      <c r="ET132" s="1231"/>
      <c r="EU132" s="1231"/>
      <c r="EV132" s="1231"/>
      <c r="EW132" s="1231"/>
      <c r="EX132" s="1231"/>
      <c r="EY132" s="1231"/>
      <c r="EZ132" s="1231"/>
      <c r="FA132" s="1231"/>
      <c r="FB132" s="1231"/>
      <c r="FC132" s="1232"/>
      <c r="FD132" s="1231"/>
      <c r="FE132" s="1231"/>
      <c r="FF132" s="1231"/>
      <c r="FG132" s="1231"/>
      <c r="FH132" s="1231"/>
      <c r="FI132" s="1231"/>
      <c r="FJ132" s="1231"/>
      <c r="FK132" s="1231"/>
      <c r="FL132" s="1231"/>
      <c r="FM132" s="1231"/>
      <c r="FN132" s="1231"/>
      <c r="FO132" s="1231"/>
      <c r="FP132" s="1231"/>
      <c r="FQ132" s="1231"/>
      <c r="FR132" s="1231"/>
      <c r="FS132" s="1231"/>
      <c r="FT132" s="1232"/>
      <c r="FU132" s="1303">
        <f>+AN132+BD132+CD132-DE132-DW132+FD132+EM132</f>
        <v>87060</v>
      </c>
      <c r="FV132" s="1303"/>
      <c r="FW132" s="1303"/>
      <c r="FX132" s="1303"/>
      <c r="FY132" s="1303"/>
      <c r="FZ132" s="1303"/>
      <c r="GA132" s="1303"/>
      <c r="GB132" s="1303"/>
      <c r="GC132" s="1303"/>
      <c r="GD132" s="1303"/>
      <c r="GE132" s="1303"/>
      <c r="GF132" s="1303"/>
      <c r="GG132" s="1303"/>
      <c r="GH132" s="1303"/>
      <c r="GI132" s="1303"/>
      <c r="GJ132" s="1303"/>
      <c r="GK132" s="1303"/>
    </row>
    <row r="133" spans="1:193" ht="6.75" customHeight="1">
      <c r="A133" s="336"/>
      <c r="B133" s="1574"/>
      <c r="C133" s="1574"/>
      <c r="D133" s="1574"/>
      <c r="E133" s="1574"/>
      <c r="F133" s="1574"/>
      <c r="G133" s="1574"/>
      <c r="H133" s="1574"/>
      <c r="I133" s="1574"/>
      <c r="J133" s="1574"/>
      <c r="K133" s="1574"/>
      <c r="L133" s="1574"/>
      <c r="M133" s="1574"/>
      <c r="N133" s="1574"/>
      <c r="O133" s="1574"/>
      <c r="P133" s="1574"/>
      <c r="Q133" s="1574"/>
      <c r="R133" s="1574"/>
      <c r="S133" s="1574"/>
      <c r="T133" s="1574"/>
      <c r="U133" s="1574"/>
      <c r="V133" s="1574"/>
      <c r="W133" s="1427"/>
      <c r="X133" s="1295"/>
      <c r="Y133" s="1293"/>
      <c r="Z133" s="1293"/>
      <c r="AA133" s="1293"/>
      <c r="AB133" s="1293"/>
      <c r="AC133" s="1293"/>
      <c r="AD133" s="1293"/>
      <c r="AE133" s="1293"/>
      <c r="AF133" s="1293"/>
      <c r="AG133" s="1293"/>
      <c r="AH133" s="1293"/>
      <c r="AI133" s="1293"/>
      <c r="AJ133" s="1293"/>
      <c r="AK133" s="1293"/>
      <c r="AL133" s="1293"/>
      <c r="AM133" s="1293"/>
      <c r="AN133" s="1207"/>
      <c r="AO133" s="1208"/>
      <c r="AP133" s="1208"/>
      <c r="AQ133" s="1208"/>
      <c r="AR133" s="1208"/>
      <c r="AS133" s="1208"/>
      <c r="AT133" s="1208"/>
      <c r="AU133" s="1208"/>
      <c r="AV133" s="1208"/>
      <c r="AW133" s="1208"/>
      <c r="AX133" s="1208"/>
      <c r="AY133" s="1208"/>
      <c r="AZ133" s="1208"/>
      <c r="BA133" s="1208"/>
      <c r="BB133" s="1208"/>
      <c r="BC133" s="1208"/>
      <c r="BD133" s="1220"/>
      <c r="BE133" s="1208"/>
      <c r="BF133" s="1208"/>
      <c r="BG133" s="1208"/>
      <c r="BH133" s="1208"/>
      <c r="BI133" s="1208"/>
      <c r="BJ133" s="1208"/>
      <c r="BK133" s="1208"/>
      <c r="BL133" s="1208"/>
      <c r="BM133" s="1208"/>
      <c r="BN133" s="1208"/>
      <c r="BO133" s="1208"/>
      <c r="BP133" s="1208"/>
      <c r="BQ133" s="1208"/>
      <c r="BR133" s="1208"/>
      <c r="BS133" s="1208"/>
      <c r="BT133" s="1208"/>
      <c r="BU133" s="1208"/>
      <c r="BV133" s="1208"/>
      <c r="BW133" s="1208"/>
      <c r="BX133" s="1208"/>
      <c r="BY133" s="1208"/>
      <c r="BZ133" s="1208"/>
      <c r="CA133" s="1208"/>
      <c r="CB133" s="1208"/>
      <c r="CC133" s="1221"/>
      <c r="CD133" s="1220"/>
      <c r="CE133" s="1208"/>
      <c r="CF133" s="1208"/>
      <c r="CG133" s="1208"/>
      <c r="CH133" s="1208"/>
      <c r="CI133" s="1208"/>
      <c r="CJ133" s="1208"/>
      <c r="CK133" s="1208"/>
      <c r="CL133" s="1208"/>
      <c r="CM133" s="1208"/>
      <c r="CN133" s="1208"/>
      <c r="CO133" s="1208"/>
      <c r="CP133" s="1208"/>
      <c r="CQ133" s="1208"/>
      <c r="CR133" s="1208"/>
      <c r="CS133" s="1208"/>
      <c r="CT133" s="1208"/>
      <c r="CU133" s="1208"/>
      <c r="CV133" s="1208"/>
      <c r="CW133" s="1208"/>
      <c r="CX133" s="1208"/>
      <c r="CY133" s="1208"/>
      <c r="CZ133" s="1208"/>
      <c r="DA133" s="1208"/>
      <c r="DB133" s="1221"/>
      <c r="DC133" s="1253"/>
      <c r="DD133" s="1254"/>
      <c r="DE133" s="1208"/>
      <c r="DF133" s="1208"/>
      <c r="DG133" s="1208"/>
      <c r="DH133" s="1208"/>
      <c r="DI133" s="1208"/>
      <c r="DJ133" s="1208"/>
      <c r="DK133" s="1208"/>
      <c r="DL133" s="1208"/>
      <c r="DM133" s="1208"/>
      <c r="DN133" s="1208"/>
      <c r="DO133" s="1208"/>
      <c r="DP133" s="1208"/>
      <c r="DQ133" s="1208"/>
      <c r="DR133" s="1208"/>
      <c r="DS133" s="1255"/>
      <c r="DT133" s="1256"/>
      <c r="DU133" s="1253"/>
      <c r="DV133" s="1254"/>
      <c r="DW133" s="1208"/>
      <c r="DX133" s="1208"/>
      <c r="DY133" s="1208"/>
      <c r="DZ133" s="1208"/>
      <c r="EA133" s="1208"/>
      <c r="EB133" s="1208"/>
      <c r="EC133" s="1208"/>
      <c r="ED133" s="1208"/>
      <c r="EE133" s="1208"/>
      <c r="EF133" s="1208"/>
      <c r="EG133" s="1208"/>
      <c r="EH133" s="1208"/>
      <c r="EI133" s="1208"/>
      <c r="EJ133" s="1208"/>
      <c r="EK133" s="1255"/>
      <c r="EL133" s="1256"/>
      <c r="EM133" s="1220"/>
      <c r="EN133" s="1208"/>
      <c r="EO133" s="1208"/>
      <c r="EP133" s="1208"/>
      <c r="EQ133" s="1208"/>
      <c r="ER133" s="1208"/>
      <c r="ES133" s="1208"/>
      <c r="ET133" s="1208"/>
      <c r="EU133" s="1208"/>
      <c r="EV133" s="1208"/>
      <c r="EW133" s="1208"/>
      <c r="EX133" s="1208"/>
      <c r="EY133" s="1208"/>
      <c r="EZ133" s="1208"/>
      <c r="FA133" s="1208"/>
      <c r="FB133" s="1208"/>
      <c r="FC133" s="1221"/>
      <c r="FD133" s="1208"/>
      <c r="FE133" s="1208"/>
      <c r="FF133" s="1208"/>
      <c r="FG133" s="1208"/>
      <c r="FH133" s="1208"/>
      <c r="FI133" s="1208"/>
      <c r="FJ133" s="1208"/>
      <c r="FK133" s="1208"/>
      <c r="FL133" s="1208"/>
      <c r="FM133" s="1208"/>
      <c r="FN133" s="1208"/>
      <c r="FO133" s="1208"/>
      <c r="FP133" s="1208"/>
      <c r="FQ133" s="1208"/>
      <c r="FR133" s="1208"/>
      <c r="FS133" s="1208"/>
      <c r="FT133" s="1221"/>
      <c r="FU133" s="1303"/>
      <c r="FV133" s="1303"/>
      <c r="FW133" s="1303"/>
      <c r="FX133" s="1303"/>
      <c r="FY133" s="1303"/>
      <c r="FZ133" s="1303"/>
      <c r="GA133" s="1303"/>
      <c r="GB133" s="1303"/>
      <c r="GC133" s="1303"/>
      <c r="GD133" s="1303"/>
      <c r="GE133" s="1303"/>
      <c r="GF133" s="1303"/>
      <c r="GG133" s="1303"/>
      <c r="GH133" s="1303"/>
      <c r="GI133" s="1303"/>
      <c r="GJ133" s="1303"/>
      <c r="GK133" s="1303"/>
    </row>
    <row r="134" spans="1:203" ht="12" customHeight="1">
      <c r="A134" s="311"/>
      <c r="B134" s="1569" t="s">
        <v>639</v>
      </c>
      <c r="C134" s="1569"/>
      <c r="D134" s="1569"/>
      <c r="E134" s="1569"/>
      <c r="F134" s="1569"/>
      <c r="G134" s="1569"/>
      <c r="H134" s="1569"/>
      <c r="I134" s="1569"/>
      <c r="J134" s="1569"/>
      <c r="K134" s="1569"/>
      <c r="L134" s="1569"/>
      <c r="M134" s="1569"/>
      <c r="N134" s="1569"/>
      <c r="O134" s="1569"/>
      <c r="P134" s="1569"/>
      <c r="Q134" s="1569"/>
      <c r="R134" s="1569"/>
      <c r="S134" s="1569"/>
      <c r="T134" s="1569"/>
      <c r="U134" s="1569"/>
      <c r="V134" s="1569"/>
      <c r="W134" s="1426">
        <v>5569</v>
      </c>
      <c r="X134" s="332"/>
      <c r="Y134" s="320"/>
      <c r="Z134" s="320"/>
      <c r="AA134" s="320"/>
      <c r="AB134" s="320"/>
      <c r="AC134" s="356" t="s">
        <v>305</v>
      </c>
      <c r="AD134" s="320"/>
      <c r="AE134" s="1228" t="s">
        <v>219</v>
      </c>
      <c r="AF134" s="1228"/>
      <c r="AG134" s="1228"/>
      <c r="AH134" s="321" t="s">
        <v>484</v>
      </c>
      <c r="AI134" s="321"/>
      <c r="AJ134" s="321"/>
      <c r="AK134" s="321"/>
      <c r="AL134" s="321"/>
      <c r="AM134" s="321"/>
      <c r="AN134" s="1230">
        <v>3287</v>
      </c>
      <c r="AO134" s="1231"/>
      <c r="AP134" s="1231"/>
      <c r="AQ134" s="1231"/>
      <c r="AR134" s="1231"/>
      <c r="AS134" s="1231"/>
      <c r="AT134" s="1231"/>
      <c r="AU134" s="1231"/>
      <c r="AV134" s="1231"/>
      <c r="AW134" s="1231"/>
      <c r="AX134" s="1231"/>
      <c r="AY134" s="1231"/>
      <c r="AZ134" s="1231"/>
      <c r="BA134" s="1231"/>
      <c r="BB134" s="1231"/>
      <c r="BC134" s="1231"/>
      <c r="BD134" s="1237">
        <v>1784106</v>
      </c>
      <c r="BE134" s="1231"/>
      <c r="BF134" s="1231"/>
      <c r="BG134" s="1231"/>
      <c r="BH134" s="1231"/>
      <c r="BI134" s="1231"/>
      <c r="BJ134" s="1231"/>
      <c r="BK134" s="1231"/>
      <c r="BL134" s="1231"/>
      <c r="BM134" s="1231"/>
      <c r="BN134" s="1231"/>
      <c r="BO134" s="1231"/>
      <c r="BP134" s="1231"/>
      <c r="BQ134" s="1231"/>
      <c r="BR134" s="1231"/>
      <c r="BS134" s="1231"/>
      <c r="BT134" s="1231"/>
      <c r="BU134" s="1231"/>
      <c r="BV134" s="1231"/>
      <c r="BW134" s="1231"/>
      <c r="BX134" s="1231"/>
      <c r="BY134" s="1231"/>
      <c r="BZ134" s="1231"/>
      <c r="CA134" s="1231"/>
      <c r="CB134" s="1231"/>
      <c r="CC134" s="1232"/>
      <c r="CD134" s="1237"/>
      <c r="CE134" s="1231"/>
      <c r="CF134" s="1231"/>
      <c r="CG134" s="1231"/>
      <c r="CH134" s="1231"/>
      <c r="CI134" s="1231"/>
      <c r="CJ134" s="1231"/>
      <c r="CK134" s="1231"/>
      <c r="CL134" s="1231"/>
      <c r="CM134" s="1231"/>
      <c r="CN134" s="1231"/>
      <c r="CO134" s="1231"/>
      <c r="CP134" s="1231"/>
      <c r="CQ134" s="1231"/>
      <c r="CR134" s="1231"/>
      <c r="CS134" s="1231"/>
      <c r="CT134" s="1231"/>
      <c r="CU134" s="1231"/>
      <c r="CV134" s="1231"/>
      <c r="CW134" s="1231"/>
      <c r="CX134" s="1231"/>
      <c r="CY134" s="1231"/>
      <c r="CZ134" s="1231"/>
      <c r="DA134" s="1231"/>
      <c r="DB134" s="1232"/>
      <c r="DC134" s="1233" t="s">
        <v>128</v>
      </c>
      <c r="DD134" s="1234"/>
      <c r="DE134" s="1231">
        <v>1390299</v>
      </c>
      <c r="DF134" s="1231"/>
      <c r="DG134" s="1231"/>
      <c r="DH134" s="1231"/>
      <c r="DI134" s="1231"/>
      <c r="DJ134" s="1231"/>
      <c r="DK134" s="1231"/>
      <c r="DL134" s="1231"/>
      <c r="DM134" s="1231"/>
      <c r="DN134" s="1231"/>
      <c r="DO134" s="1231"/>
      <c r="DP134" s="1231"/>
      <c r="DQ134" s="1231"/>
      <c r="DR134" s="1231"/>
      <c r="DS134" s="1235" t="s">
        <v>129</v>
      </c>
      <c r="DT134" s="1236"/>
      <c r="DU134" s="1233" t="s">
        <v>128</v>
      </c>
      <c r="DV134" s="1234"/>
      <c r="DW134" s="1231"/>
      <c r="DX134" s="1231"/>
      <c r="DY134" s="1231"/>
      <c r="DZ134" s="1231"/>
      <c r="EA134" s="1231"/>
      <c r="EB134" s="1231"/>
      <c r="EC134" s="1231"/>
      <c r="ED134" s="1231"/>
      <c r="EE134" s="1231"/>
      <c r="EF134" s="1231"/>
      <c r="EG134" s="1231"/>
      <c r="EH134" s="1231"/>
      <c r="EI134" s="1231"/>
      <c r="EJ134" s="1231"/>
      <c r="EK134" s="1235" t="s">
        <v>129</v>
      </c>
      <c r="EL134" s="1236"/>
      <c r="EM134" s="1237"/>
      <c r="EN134" s="1231"/>
      <c r="EO134" s="1231"/>
      <c r="EP134" s="1231"/>
      <c r="EQ134" s="1231"/>
      <c r="ER134" s="1231"/>
      <c r="ES134" s="1231"/>
      <c r="ET134" s="1231"/>
      <c r="EU134" s="1231"/>
      <c r="EV134" s="1231"/>
      <c r="EW134" s="1231"/>
      <c r="EX134" s="1231"/>
      <c r="EY134" s="1231"/>
      <c r="EZ134" s="1231"/>
      <c r="FA134" s="1231"/>
      <c r="FB134" s="1231"/>
      <c r="FC134" s="1232"/>
      <c r="FD134" s="1231"/>
      <c r="FE134" s="1231"/>
      <c r="FF134" s="1231"/>
      <c r="FG134" s="1231"/>
      <c r="FH134" s="1231"/>
      <c r="FI134" s="1231"/>
      <c r="FJ134" s="1231"/>
      <c r="FK134" s="1231"/>
      <c r="FL134" s="1231"/>
      <c r="FM134" s="1231"/>
      <c r="FN134" s="1231"/>
      <c r="FO134" s="1231"/>
      <c r="FP134" s="1231"/>
      <c r="FQ134" s="1231"/>
      <c r="FR134" s="1231"/>
      <c r="FS134" s="1231"/>
      <c r="FT134" s="1232"/>
      <c r="FU134" s="1303">
        <f>+AN134+BD134+CD134-DE134-DW134+FD134+EM134</f>
        <v>397094</v>
      </c>
      <c r="FV134" s="1303"/>
      <c r="FW134" s="1303"/>
      <c r="FX134" s="1303"/>
      <c r="FY134" s="1303"/>
      <c r="FZ134" s="1303"/>
      <c r="GA134" s="1303"/>
      <c r="GB134" s="1303"/>
      <c r="GC134" s="1303"/>
      <c r="GD134" s="1303"/>
      <c r="GE134" s="1303"/>
      <c r="GF134" s="1303"/>
      <c r="GG134" s="1303"/>
      <c r="GH134" s="1303"/>
      <c r="GI134" s="1303"/>
      <c r="GJ134" s="1303"/>
      <c r="GK134" s="1303"/>
      <c r="GU134" s="338">
        <f>3145+44</f>
        <v>3189</v>
      </c>
    </row>
    <row r="135" spans="1:193" ht="6.75" customHeight="1">
      <c r="A135" s="316"/>
      <c r="B135" s="1570"/>
      <c r="C135" s="1570"/>
      <c r="D135" s="1570"/>
      <c r="E135" s="1570"/>
      <c r="F135" s="1570"/>
      <c r="G135" s="1570"/>
      <c r="H135" s="1570"/>
      <c r="I135" s="1570"/>
      <c r="J135" s="1570"/>
      <c r="K135" s="1570"/>
      <c r="L135" s="1570"/>
      <c r="M135" s="1570"/>
      <c r="N135" s="1570"/>
      <c r="O135" s="1570"/>
      <c r="P135" s="1570"/>
      <c r="Q135" s="1570"/>
      <c r="R135" s="1570"/>
      <c r="S135" s="1570"/>
      <c r="T135" s="1570"/>
      <c r="U135" s="1570"/>
      <c r="V135" s="1570"/>
      <c r="W135" s="1427"/>
      <c r="X135" s="1382"/>
      <c r="Y135" s="1383"/>
      <c r="Z135" s="1383"/>
      <c r="AA135" s="1383"/>
      <c r="AB135" s="1383"/>
      <c r="AC135" s="1383"/>
      <c r="AD135" s="1383"/>
      <c r="AE135" s="1383"/>
      <c r="AF135" s="1383"/>
      <c r="AG135" s="1383"/>
      <c r="AH135" s="1383"/>
      <c r="AI135" s="1383"/>
      <c r="AJ135" s="1383"/>
      <c r="AK135" s="1383"/>
      <c r="AL135" s="1383"/>
      <c r="AM135" s="1383"/>
      <c r="AN135" s="1207"/>
      <c r="AO135" s="1208"/>
      <c r="AP135" s="1208"/>
      <c r="AQ135" s="1208"/>
      <c r="AR135" s="1208"/>
      <c r="AS135" s="1208"/>
      <c r="AT135" s="1208"/>
      <c r="AU135" s="1208"/>
      <c r="AV135" s="1208"/>
      <c r="AW135" s="1208"/>
      <c r="AX135" s="1208"/>
      <c r="AY135" s="1208"/>
      <c r="AZ135" s="1208"/>
      <c r="BA135" s="1208"/>
      <c r="BB135" s="1208"/>
      <c r="BC135" s="1208"/>
      <c r="BD135" s="1220"/>
      <c r="BE135" s="1208"/>
      <c r="BF135" s="1208"/>
      <c r="BG135" s="1208"/>
      <c r="BH135" s="1208"/>
      <c r="BI135" s="1208"/>
      <c r="BJ135" s="1208"/>
      <c r="BK135" s="1208"/>
      <c r="BL135" s="1208"/>
      <c r="BM135" s="1208"/>
      <c r="BN135" s="1208"/>
      <c r="BO135" s="1208"/>
      <c r="BP135" s="1208"/>
      <c r="BQ135" s="1208"/>
      <c r="BR135" s="1208"/>
      <c r="BS135" s="1208"/>
      <c r="BT135" s="1208"/>
      <c r="BU135" s="1208"/>
      <c r="BV135" s="1208"/>
      <c r="BW135" s="1208"/>
      <c r="BX135" s="1208"/>
      <c r="BY135" s="1208"/>
      <c r="BZ135" s="1208"/>
      <c r="CA135" s="1208"/>
      <c r="CB135" s="1208"/>
      <c r="CC135" s="1221"/>
      <c r="CD135" s="1220"/>
      <c r="CE135" s="1208"/>
      <c r="CF135" s="1208"/>
      <c r="CG135" s="1208"/>
      <c r="CH135" s="1208"/>
      <c r="CI135" s="1208"/>
      <c r="CJ135" s="1208"/>
      <c r="CK135" s="1208"/>
      <c r="CL135" s="1208"/>
      <c r="CM135" s="1208"/>
      <c r="CN135" s="1208"/>
      <c r="CO135" s="1208"/>
      <c r="CP135" s="1208"/>
      <c r="CQ135" s="1208"/>
      <c r="CR135" s="1208"/>
      <c r="CS135" s="1208"/>
      <c r="CT135" s="1208"/>
      <c r="CU135" s="1208"/>
      <c r="CV135" s="1208"/>
      <c r="CW135" s="1208"/>
      <c r="CX135" s="1208"/>
      <c r="CY135" s="1208"/>
      <c r="CZ135" s="1208"/>
      <c r="DA135" s="1208"/>
      <c r="DB135" s="1221"/>
      <c r="DC135" s="1211"/>
      <c r="DD135" s="1212"/>
      <c r="DE135" s="1213"/>
      <c r="DF135" s="1213"/>
      <c r="DG135" s="1213"/>
      <c r="DH135" s="1213"/>
      <c r="DI135" s="1213"/>
      <c r="DJ135" s="1213"/>
      <c r="DK135" s="1213"/>
      <c r="DL135" s="1213"/>
      <c r="DM135" s="1213"/>
      <c r="DN135" s="1213"/>
      <c r="DO135" s="1213"/>
      <c r="DP135" s="1213"/>
      <c r="DQ135" s="1213"/>
      <c r="DR135" s="1213"/>
      <c r="DS135" s="1216"/>
      <c r="DT135" s="1217"/>
      <c r="DU135" s="1211"/>
      <c r="DV135" s="1212"/>
      <c r="DW135" s="1213"/>
      <c r="DX135" s="1213"/>
      <c r="DY135" s="1213"/>
      <c r="DZ135" s="1213"/>
      <c r="EA135" s="1213"/>
      <c r="EB135" s="1213"/>
      <c r="EC135" s="1213"/>
      <c r="ED135" s="1213"/>
      <c r="EE135" s="1213"/>
      <c r="EF135" s="1213"/>
      <c r="EG135" s="1213"/>
      <c r="EH135" s="1213"/>
      <c r="EI135" s="1213"/>
      <c r="EJ135" s="1213"/>
      <c r="EK135" s="1216"/>
      <c r="EL135" s="1217"/>
      <c r="EM135" s="1220"/>
      <c r="EN135" s="1208"/>
      <c r="EO135" s="1208"/>
      <c r="EP135" s="1208"/>
      <c r="EQ135" s="1208"/>
      <c r="ER135" s="1208"/>
      <c r="ES135" s="1208"/>
      <c r="ET135" s="1208"/>
      <c r="EU135" s="1208"/>
      <c r="EV135" s="1208"/>
      <c r="EW135" s="1208"/>
      <c r="EX135" s="1208"/>
      <c r="EY135" s="1208"/>
      <c r="EZ135" s="1208"/>
      <c r="FA135" s="1208"/>
      <c r="FB135" s="1208"/>
      <c r="FC135" s="1221"/>
      <c r="FD135" s="1208"/>
      <c r="FE135" s="1208"/>
      <c r="FF135" s="1208"/>
      <c r="FG135" s="1208"/>
      <c r="FH135" s="1208"/>
      <c r="FI135" s="1208"/>
      <c r="FJ135" s="1208"/>
      <c r="FK135" s="1208"/>
      <c r="FL135" s="1208"/>
      <c r="FM135" s="1208"/>
      <c r="FN135" s="1208"/>
      <c r="FO135" s="1208"/>
      <c r="FP135" s="1208"/>
      <c r="FQ135" s="1208"/>
      <c r="FR135" s="1208"/>
      <c r="FS135" s="1208"/>
      <c r="FT135" s="1221"/>
      <c r="FU135" s="1303"/>
      <c r="FV135" s="1303"/>
      <c r="FW135" s="1303"/>
      <c r="FX135" s="1303"/>
      <c r="FY135" s="1303"/>
      <c r="FZ135" s="1303"/>
      <c r="GA135" s="1303"/>
      <c r="GB135" s="1303"/>
      <c r="GC135" s="1303"/>
      <c r="GD135" s="1303"/>
      <c r="GE135" s="1303"/>
      <c r="GF135" s="1303"/>
      <c r="GG135" s="1303"/>
      <c r="GH135" s="1303"/>
      <c r="GI135" s="1303"/>
      <c r="GJ135" s="1303"/>
      <c r="GK135" s="1303"/>
    </row>
    <row r="136" spans="1:193" ht="12" customHeight="1">
      <c r="A136" s="316"/>
      <c r="B136" s="1570"/>
      <c r="C136" s="1570"/>
      <c r="D136" s="1570"/>
      <c r="E136" s="1570"/>
      <c r="F136" s="1570"/>
      <c r="G136" s="1570"/>
      <c r="H136" s="1570"/>
      <c r="I136" s="1570"/>
      <c r="J136" s="1570"/>
      <c r="K136" s="1570"/>
      <c r="L136" s="1570"/>
      <c r="M136" s="1570"/>
      <c r="N136" s="1570"/>
      <c r="O136" s="1570"/>
      <c r="P136" s="1570"/>
      <c r="Q136" s="1570"/>
      <c r="R136" s="1570"/>
      <c r="S136" s="1570"/>
      <c r="T136" s="1570"/>
      <c r="U136" s="1570"/>
      <c r="V136" s="1570"/>
      <c r="W136" s="1426">
        <v>5589</v>
      </c>
      <c r="X136" s="332"/>
      <c r="Y136" s="320"/>
      <c r="Z136" s="320"/>
      <c r="AA136" s="320"/>
      <c r="AB136" s="320"/>
      <c r="AC136" s="356" t="s">
        <v>305</v>
      </c>
      <c r="AD136" s="320"/>
      <c r="AE136" s="1228" t="s">
        <v>296</v>
      </c>
      <c r="AF136" s="1228"/>
      <c r="AG136" s="1228"/>
      <c r="AH136" s="321" t="s">
        <v>485</v>
      </c>
      <c r="AI136" s="321"/>
      <c r="AJ136" s="321"/>
      <c r="AK136" s="321"/>
      <c r="AL136" s="321"/>
      <c r="AM136" s="321"/>
      <c r="AN136" s="1230">
        <v>4438</v>
      </c>
      <c r="AO136" s="1231"/>
      <c r="AP136" s="1231"/>
      <c r="AQ136" s="1231"/>
      <c r="AR136" s="1231"/>
      <c r="AS136" s="1231"/>
      <c r="AT136" s="1231"/>
      <c r="AU136" s="1231"/>
      <c r="AV136" s="1231"/>
      <c r="AW136" s="1231"/>
      <c r="AX136" s="1231"/>
      <c r="AY136" s="1231"/>
      <c r="AZ136" s="1231"/>
      <c r="BA136" s="1231"/>
      <c r="BB136" s="1231"/>
      <c r="BC136" s="1231"/>
      <c r="BD136" s="1237">
        <v>31387</v>
      </c>
      <c r="BE136" s="1231"/>
      <c r="BF136" s="1231"/>
      <c r="BG136" s="1231"/>
      <c r="BH136" s="1231"/>
      <c r="BI136" s="1231"/>
      <c r="BJ136" s="1231"/>
      <c r="BK136" s="1231"/>
      <c r="BL136" s="1231"/>
      <c r="BM136" s="1231"/>
      <c r="BN136" s="1231"/>
      <c r="BO136" s="1231"/>
      <c r="BP136" s="1231"/>
      <c r="BQ136" s="1231"/>
      <c r="BR136" s="1231"/>
      <c r="BS136" s="1231"/>
      <c r="BT136" s="1231"/>
      <c r="BU136" s="1231"/>
      <c r="BV136" s="1231"/>
      <c r="BW136" s="1231"/>
      <c r="BX136" s="1231"/>
      <c r="BY136" s="1231"/>
      <c r="BZ136" s="1231"/>
      <c r="CA136" s="1231"/>
      <c r="CB136" s="1231"/>
      <c r="CC136" s="1232"/>
      <c r="CD136" s="1237"/>
      <c r="CE136" s="1231"/>
      <c r="CF136" s="1231"/>
      <c r="CG136" s="1231"/>
      <c r="CH136" s="1231"/>
      <c r="CI136" s="1231"/>
      <c r="CJ136" s="1231"/>
      <c r="CK136" s="1231"/>
      <c r="CL136" s="1231"/>
      <c r="CM136" s="1231"/>
      <c r="CN136" s="1231"/>
      <c r="CO136" s="1231"/>
      <c r="CP136" s="1231"/>
      <c r="CQ136" s="1231"/>
      <c r="CR136" s="1231"/>
      <c r="CS136" s="1231"/>
      <c r="CT136" s="1231"/>
      <c r="CU136" s="1231"/>
      <c r="CV136" s="1231"/>
      <c r="CW136" s="1231"/>
      <c r="CX136" s="1231"/>
      <c r="CY136" s="1231"/>
      <c r="CZ136" s="1231"/>
      <c r="DA136" s="1231"/>
      <c r="DB136" s="1232"/>
      <c r="DC136" s="1233" t="s">
        <v>128</v>
      </c>
      <c r="DD136" s="1234"/>
      <c r="DE136" s="1231">
        <v>31541</v>
      </c>
      <c r="DF136" s="1231"/>
      <c r="DG136" s="1231"/>
      <c r="DH136" s="1231"/>
      <c r="DI136" s="1231"/>
      <c r="DJ136" s="1231"/>
      <c r="DK136" s="1231"/>
      <c r="DL136" s="1231"/>
      <c r="DM136" s="1231"/>
      <c r="DN136" s="1231"/>
      <c r="DO136" s="1231"/>
      <c r="DP136" s="1231"/>
      <c r="DQ136" s="1231"/>
      <c r="DR136" s="1231"/>
      <c r="DS136" s="1235" t="s">
        <v>129</v>
      </c>
      <c r="DT136" s="1236"/>
      <c r="DU136" s="1233" t="s">
        <v>128</v>
      </c>
      <c r="DV136" s="1234"/>
      <c r="DW136" s="1231">
        <v>997</v>
      </c>
      <c r="DX136" s="1231"/>
      <c r="DY136" s="1231"/>
      <c r="DZ136" s="1231"/>
      <c r="EA136" s="1231"/>
      <c r="EB136" s="1231"/>
      <c r="EC136" s="1231"/>
      <c r="ED136" s="1231"/>
      <c r="EE136" s="1231"/>
      <c r="EF136" s="1231"/>
      <c r="EG136" s="1231"/>
      <c r="EH136" s="1231"/>
      <c r="EI136" s="1231"/>
      <c r="EJ136" s="1231"/>
      <c r="EK136" s="1235" t="s">
        <v>129</v>
      </c>
      <c r="EL136" s="1236"/>
      <c r="EM136" s="1237"/>
      <c r="EN136" s="1231"/>
      <c r="EO136" s="1231"/>
      <c r="EP136" s="1231"/>
      <c r="EQ136" s="1231"/>
      <c r="ER136" s="1231"/>
      <c r="ES136" s="1231"/>
      <c r="ET136" s="1231"/>
      <c r="EU136" s="1231"/>
      <c r="EV136" s="1231"/>
      <c r="EW136" s="1231"/>
      <c r="EX136" s="1231"/>
      <c r="EY136" s="1231"/>
      <c r="EZ136" s="1231"/>
      <c r="FA136" s="1231"/>
      <c r="FB136" s="1231"/>
      <c r="FC136" s="1232"/>
      <c r="FD136" s="1231"/>
      <c r="FE136" s="1231"/>
      <c r="FF136" s="1231"/>
      <c r="FG136" s="1231"/>
      <c r="FH136" s="1231"/>
      <c r="FI136" s="1231"/>
      <c r="FJ136" s="1231"/>
      <c r="FK136" s="1231"/>
      <c r="FL136" s="1231"/>
      <c r="FM136" s="1231"/>
      <c r="FN136" s="1231"/>
      <c r="FO136" s="1231"/>
      <c r="FP136" s="1231"/>
      <c r="FQ136" s="1231"/>
      <c r="FR136" s="1231"/>
      <c r="FS136" s="1231"/>
      <c r="FT136" s="1232"/>
      <c r="FU136" s="1303">
        <f>+AN136+BD136+CD136-DE136-DW136+FD136+EM136</f>
        <v>3287</v>
      </c>
      <c r="FV136" s="1303"/>
      <c r="FW136" s="1303"/>
      <c r="FX136" s="1303"/>
      <c r="FY136" s="1303"/>
      <c r="FZ136" s="1303"/>
      <c r="GA136" s="1303"/>
      <c r="GB136" s="1303"/>
      <c r="GC136" s="1303"/>
      <c r="GD136" s="1303"/>
      <c r="GE136" s="1303"/>
      <c r="GF136" s="1303"/>
      <c r="GG136" s="1303"/>
      <c r="GH136" s="1303"/>
      <c r="GI136" s="1303"/>
      <c r="GJ136" s="1303"/>
      <c r="GK136" s="1303"/>
    </row>
    <row r="137" spans="1:193" ht="6.75" customHeight="1">
      <c r="A137" s="336"/>
      <c r="B137" s="1574"/>
      <c r="C137" s="1574"/>
      <c r="D137" s="1574"/>
      <c r="E137" s="1574"/>
      <c r="F137" s="1574"/>
      <c r="G137" s="1574"/>
      <c r="H137" s="1574"/>
      <c r="I137" s="1574"/>
      <c r="J137" s="1574"/>
      <c r="K137" s="1574"/>
      <c r="L137" s="1574"/>
      <c r="M137" s="1574"/>
      <c r="N137" s="1574"/>
      <c r="O137" s="1574"/>
      <c r="P137" s="1574"/>
      <c r="Q137" s="1574"/>
      <c r="R137" s="1574"/>
      <c r="S137" s="1574"/>
      <c r="T137" s="1574"/>
      <c r="U137" s="1574"/>
      <c r="V137" s="1574"/>
      <c r="W137" s="1427"/>
      <c r="X137" s="1295"/>
      <c r="Y137" s="1293"/>
      <c r="Z137" s="1293"/>
      <c r="AA137" s="1293"/>
      <c r="AB137" s="1293"/>
      <c r="AC137" s="1293"/>
      <c r="AD137" s="1293"/>
      <c r="AE137" s="1293"/>
      <c r="AF137" s="1293"/>
      <c r="AG137" s="1293"/>
      <c r="AH137" s="1293"/>
      <c r="AI137" s="1293"/>
      <c r="AJ137" s="1293"/>
      <c r="AK137" s="1293"/>
      <c r="AL137" s="1293"/>
      <c r="AM137" s="1293"/>
      <c r="AN137" s="1207"/>
      <c r="AO137" s="1208"/>
      <c r="AP137" s="1208"/>
      <c r="AQ137" s="1208"/>
      <c r="AR137" s="1208"/>
      <c r="AS137" s="1208"/>
      <c r="AT137" s="1208"/>
      <c r="AU137" s="1208"/>
      <c r="AV137" s="1208"/>
      <c r="AW137" s="1208"/>
      <c r="AX137" s="1208"/>
      <c r="AY137" s="1208"/>
      <c r="AZ137" s="1208"/>
      <c r="BA137" s="1208"/>
      <c r="BB137" s="1208"/>
      <c r="BC137" s="1208"/>
      <c r="BD137" s="1220"/>
      <c r="BE137" s="1208"/>
      <c r="BF137" s="1208"/>
      <c r="BG137" s="1208"/>
      <c r="BH137" s="1208"/>
      <c r="BI137" s="1208"/>
      <c r="BJ137" s="1208"/>
      <c r="BK137" s="1208"/>
      <c r="BL137" s="1208"/>
      <c r="BM137" s="1208"/>
      <c r="BN137" s="1208"/>
      <c r="BO137" s="1208"/>
      <c r="BP137" s="1208"/>
      <c r="BQ137" s="1208"/>
      <c r="BR137" s="1208"/>
      <c r="BS137" s="1208"/>
      <c r="BT137" s="1208"/>
      <c r="BU137" s="1208"/>
      <c r="BV137" s="1208"/>
      <c r="BW137" s="1208"/>
      <c r="BX137" s="1208"/>
      <c r="BY137" s="1208"/>
      <c r="BZ137" s="1208"/>
      <c r="CA137" s="1208"/>
      <c r="CB137" s="1208"/>
      <c r="CC137" s="1221"/>
      <c r="CD137" s="1220"/>
      <c r="CE137" s="1208"/>
      <c r="CF137" s="1208"/>
      <c r="CG137" s="1208"/>
      <c r="CH137" s="1208"/>
      <c r="CI137" s="1208"/>
      <c r="CJ137" s="1208"/>
      <c r="CK137" s="1208"/>
      <c r="CL137" s="1208"/>
      <c r="CM137" s="1208"/>
      <c r="CN137" s="1208"/>
      <c r="CO137" s="1208"/>
      <c r="CP137" s="1208"/>
      <c r="CQ137" s="1208"/>
      <c r="CR137" s="1208"/>
      <c r="CS137" s="1208"/>
      <c r="CT137" s="1208"/>
      <c r="CU137" s="1208"/>
      <c r="CV137" s="1208"/>
      <c r="CW137" s="1208"/>
      <c r="CX137" s="1208"/>
      <c r="CY137" s="1208"/>
      <c r="CZ137" s="1208"/>
      <c r="DA137" s="1208"/>
      <c r="DB137" s="1221"/>
      <c r="DC137" s="1253"/>
      <c r="DD137" s="1254"/>
      <c r="DE137" s="1208"/>
      <c r="DF137" s="1208"/>
      <c r="DG137" s="1208"/>
      <c r="DH137" s="1208"/>
      <c r="DI137" s="1208"/>
      <c r="DJ137" s="1208"/>
      <c r="DK137" s="1208"/>
      <c r="DL137" s="1208"/>
      <c r="DM137" s="1208"/>
      <c r="DN137" s="1208"/>
      <c r="DO137" s="1208"/>
      <c r="DP137" s="1208"/>
      <c r="DQ137" s="1208"/>
      <c r="DR137" s="1208"/>
      <c r="DS137" s="1255"/>
      <c r="DT137" s="1256"/>
      <c r="DU137" s="1253"/>
      <c r="DV137" s="1254"/>
      <c r="DW137" s="1208"/>
      <c r="DX137" s="1208"/>
      <c r="DY137" s="1208"/>
      <c r="DZ137" s="1208"/>
      <c r="EA137" s="1208"/>
      <c r="EB137" s="1208"/>
      <c r="EC137" s="1208"/>
      <c r="ED137" s="1208"/>
      <c r="EE137" s="1208"/>
      <c r="EF137" s="1208"/>
      <c r="EG137" s="1208"/>
      <c r="EH137" s="1208"/>
      <c r="EI137" s="1208"/>
      <c r="EJ137" s="1208"/>
      <c r="EK137" s="1255"/>
      <c r="EL137" s="1256"/>
      <c r="EM137" s="1220"/>
      <c r="EN137" s="1208"/>
      <c r="EO137" s="1208"/>
      <c r="EP137" s="1208"/>
      <c r="EQ137" s="1208"/>
      <c r="ER137" s="1208"/>
      <c r="ES137" s="1208"/>
      <c r="ET137" s="1208"/>
      <c r="EU137" s="1208"/>
      <c r="EV137" s="1208"/>
      <c r="EW137" s="1208"/>
      <c r="EX137" s="1208"/>
      <c r="EY137" s="1208"/>
      <c r="EZ137" s="1208"/>
      <c r="FA137" s="1208"/>
      <c r="FB137" s="1208"/>
      <c r="FC137" s="1221"/>
      <c r="FD137" s="1208"/>
      <c r="FE137" s="1208"/>
      <c r="FF137" s="1208"/>
      <c r="FG137" s="1208"/>
      <c r="FH137" s="1208"/>
      <c r="FI137" s="1208"/>
      <c r="FJ137" s="1208"/>
      <c r="FK137" s="1208"/>
      <c r="FL137" s="1208"/>
      <c r="FM137" s="1208"/>
      <c r="FN137" s="1208"/>
      <c r="FO137" s="1208"/>
      <c r="FP137" s="1208"/>
      <c r="FQ137" s="1208"/>
      <c r="FR137" s="1208"/>
      <c r="FS137" s="1208"/>
      <c r="FT137" s="1221"/>
      <c r="FU137" s="1303"/>
      <c r="FV137" s="1303"/>
      <c r="FW137" s="1303"/>
      <c r="FX137" s="1303"/>
      <c r="FY137" s="1303"/>
      <c r="FZ137" s="1303"/>
      <c r="GA137" s="1303"/>
      <c r="GB137" s="1303"/>
      <c r="GC137" s="1303"/>
      <c r="GD137" s="1303"/>
      <c r="GE137" s="1303"/>
      <c r="GF137" s="1303"/>
      <c r="GG137" s="1303"/>
      <c r="GH137" s="1303"/>
      <c r="GI137" s="1303"/>
      <c r="GJ137" s="1303"/>
      <c r="GK137" s="1303"/>
    </row>
    <row r="138" spans="1:193" ht="12" customHeight="1">
      <c r="A138" s="311"/>
      <c r="B138" s="1319" t="s">
        <v>320</v>
      </c>
      <c r="C138" s="1319"/>
      <c r="D138" s="1319"/>
      <c r="E138" s="1319"/>
      <c r="F138" s="1319"/>
      <c r="G138" s="1319"/>
      <c r="H138" s="1319"/>
      <c r="I138" s="1319"/>
      <c r="J138" s="1319"/>
      <c r="K138" s="1319"/>
      <c r="L138" s="1319"/>
      <c r="M138" s="1319"/>
      <c r="N138" s="1319"/>
      <c r="O138" s="1319"/>
      <c r="P138" s="1319"/>
      <c r="Q138" s="1319"/>
      <c r="R138" s="1319"/>
      <c r="S138" s="1319"/>
      <c r="T138" s="1319"/>
      <c r="U138" s="1319"/>
      <c r="V138" s="1319"/>
      <c r="W138" s="1578">
        <v>5550</v>
      </c>
      <c r="X138" s="332"/>
      <c r="Y138" s="320"/>
      <c r="Z138" s="320"/>
      <c r="AA138" s="320"/>
      <c r="AB138" s="320"/>
      <c r="AC138" s="356" t="s">
        <v>305</v>
      </c>
      <c r="AD138" s="320"/>
      <c r="AE138" s="1228" t="s">
        <v>219</v>
      </c>
      <c r="AF138" s="1228"/>
      <c r="AG138" s="1228"/>
      <c r="AH138" s="321" t="s">
        <v>484</v>
      </c>
      <c r="AI138" s="321"/>
      <c r="AJ138" s="321"/>
      <c r="AK138" s="321"/>
      <c r="AL138" s="321"/>
      <c r="AM138" s="321"/>
      <c r="AN138" s="1230">
        <f>+AN80+AN97</f>
        <v>2803230</v>
      </c>
      <c r="AO138" s="1231"/>
      <c r="AP138" s="1231"/>
      <c r="AQ138" s="1231"/>
      <c r="AR138" s="1231"/>
      <c r="AS138" s="1231"/>
      <c r="AT138" s="1231"/>
      <c r="AU138" s="1231"/>
      <c r="AV138" s="1231"/>
      <c r="AW138" s="1231"/>
      <c r="AX138" s="1231"/>
      <c r="AY138" s="1231"/>
      <c r="AZ138" s="1231"/>
      <c r="BA138" s="1231"/>
      <c r="BB138" s="1231"/>
      <c r="BC138" s="1231"/>
      <c r="BD138" s="1237">
        <f>+BD80+BD97</f>
        <v>19059859</v>
      </c>
      <c r="BE138" s="1231"/>
      <c r="BF138" s="1231"/>
      <c r="BG138" s="1231"/>
      <c r="BH138" s="1231"/>
      <c r="BI138" s="1231"/>
      <c r="BJ138" s="1231"/>
      <c r="BK138" s="1231"/>
      <c r="BL138" s="1231"/>
      <c r="BM138" s="1231"/>
      <c r="BN138" s="1231"/>
      <c r="BO138" s="1231"/>
      <c r="BP138" s="1231"/>
      <c r="BQ138" s="1231"/>
      <c r="BR138" s="1231"/>
      <c r="BS138" s="1231"/>
      <c r="BT138" s="1231"/>
      <c r="BU138" s="1231"/>
      <c r="BV138" s="1231"/>
      <c r="BW138" s="1231"/>
      <c r="BX138" s="1231"/>
      <c r="BY138" s="1231"/>
      <c r="BZ138" s="1231"/>
      <c r="CA138" s="1231"/>
      <c r="CB138" s="1231"/>
      <c r="CC138" s="1232"/>
      <c r="CD138" s="1237">
        <f>+CD80+CD97</f>
        <v>176477</v>
      </c>
      <c r="CE138" s="1231"/>
      <c r="CF138" s="1231"/>
      <c r="CG138" s="1231"/>
      <c r="CH138" s="1231"/>
      <c r="CI138" s="1231"/>
      <c r="CJ138" s="1231"/>
      <c r="CK138" s="1231"/>
      <c r="CL138" s="1231"/>
      <c r="CM138" s="1231"/>
      <c r="CN138" s="1231"/>
      <c r="CO138" s="1231"/>
      <c r="CP138" s="1231"/>
      <c r="CQ138" s="1231"/>
      <c r="CR138" s="1231"/>
      <c r="CS138" s="1231"/>
      <c r="CT138" s="1231"/>
      <c r="CU138" s="1231"/>
      <c r="CV138" s="1231"/>
      <c r="CW138" s="1231"/>
      <c r="CX138" s="1231"/>
      <c r="CY138" s="1231"/>
      <c r="CZ138" s="1231"/>
      <c r="DA138" s="1231"/>
      <c r="DB138" s="1232"/>
      <c r="DC138" s="1233" t="s">
        <v>128</v>
      </c>
      <c r="DD138" s="1234"/>
      <c r="DE138" s="1231">
        <f>+DE80+DE97</f>
        <v>19220912</v>
      </c>
      <c r="DF138" s="1231"/>
      <c r="DG138" s="1231"/>
      <c r="DH138" s="1231"/>
      <c r="DI138" s="1231"/>
      <c r="DJ138" s="1231"/>
      <c r="DK138" s="1231"/>
      <c r="DL138" s="1231"/>
      <c r="DM138" s="1231"/>
      <c r="DN138" s="1231"/>
      <c r="DO138" s="1231"/>
      <c r="DP138" s="1231"/>
      <c r="DQ138" s="1231"/>
      <c r="DR138" s="1231"/>
      <c r="DS138" s="1235" t="s">
        <v>129</v>
      </c>
      <c r="DT138" s="1236"/>
      <c r="DU138" s="1233" t="s">
        <v>128</v>
      </c>
      <c r="DV138" s="1234"/>
      <c r="DW138" s="1231">
        <f>+DW80+DW97</f>
        <v>417</v>
      </c>
      <c r="DX138" s="1231"/>
      <c r="DY138" s="1231"/>
      <c r="DZ138" s="1231"/>
      <c r="EA138" s="1231"/>
      <c r="EB138" s="1231"/>
      <c r="EC138" s="1231"/>
      <c r="ED138" s="1231"/>
      <c r="EE138" s="1231"/>
      <c r="EF138" s="1231"/>
      <c r="EG138" s="1231"/>
      <c r="EH138" s="1231"/>
      <c r="EI138" s="1231"/>
      <c r="EJ138" s="1231"/>
      <c r="EK138" s="1235" t="s">
        <v>129</v>
      </c>
      <c r="EL138" s="1236"/>
      <c r="EM138" s="1237">
        <f>+EO80+EM97</f>
        <v>-2549</v>
      </c>
      <c r="EN138" s="1231"/>
      <c r="EO138" s="1231"/>
      <c r="EP138" s="1231"/>
      <c r="EQ138" s="1231"/>
      <c r="ER138" s="1231"/>
      <c r="ES138" s="1231"/>
      <c r="ET138" s="1231"/>
      <c r="EU138" s="1231"/>
      <c r="EV138" s="1231"/>
      <c r="EW138" s="1231"/>
      <c r="EX138" s="1231"/>
      <c r="EY138" s="1231"/>
      <c r="EZ138" s="1231"/>
      <c r="FA138" s="1231"/>
      <c r="FB138" s="1231"/>
      <c r="FC138" s="1232"/>
      <c r="FD138" s="1231" t="s">
        <v>327</v>
      </c>
      <c r="FE138" s="1231"/>
      <c r="FF138" s="1231"/>
      <c r="FG138" s="1231"/>
      <c r="FH138" s="1231"/>
      <c r="FI138" s="1231"/>
      <c r="FJ138" s="1231"/>
      <c r="FK138" s="1231"/>
      <c r="FL138" s="1231"/>
      <c r="FM138" s="1231"/>
      <c r="FN138" s="1231"/>
      <c r="FO138" s="1231"/>
      <c r="FP138" s="1231"/>
      <c r="FQ138" s="1231"/>
      <c r="FR138" s="1231"/>
      <c r="FS138" s="1231"/>
      <c r="FT138" s="1232"/>
      <c r="FU138" s="1303">
        <f>+FU80+FU97</f>
        <v>2665688</v>
      </c>
      <c r="FV138" s="1303"/>
      <c r="FW138" s="1303"/>
      <c r="FX138" s="1303"/>
      <c r="FY138" s="1303"/>
      <c r="FZ138" s="1303"/>
      <c r="GA138" s="1303"/>
      <c r="GB138" s="1303"/>
      <c r="GC138" s="1303"/>
      <c r="GD138" s="1303"/>
      <c r="GE138" s="1303"/>
      <c r="GF138" s="1303"/>
      <c r="GG138" s="1303"/>
      <c r="GH138" s="1303"/>
      <c r="GI138" s="1303"/>
      <c r="GJ138" s="1303"/>
      <c r="GK138" s="1303"/>
    </row>
    <row r="139" spans="1:193" ht="6.75" customHeight="1">
      <c r="A139" s="316"/>
      <c r="B139" s="1603"/>
      <c r="C139" s="1603"/>
      <c r="D139" s="1603"/>
      <c r="E139" s="1603"/>
      <c r="F139" s="1603"/>
      <c r="G139" s="1603"/>
      <c r="H139" s="1603"/>
      <c r="I139" s="1603"/>
      <c r="J139" s="1603"/>
      <c r="K139" s="1603"/>
      <c r="L139" s="1603"/>
      <c r="M139" s="1603"/>
      <c r="N139" s="1603"/>
      <c r="O139" s="1603"/>
      <c r="P139" s="1603"/>
      <c r="Q139" s="1603"/>
      <c r="R139" s="1603"/>
      <c r="S139" s="1603"/>
      <c r="T139" s="1603"/>
      <c r="U139" s="1603"/>
      <c r="V139" s="1603"/>
      <c r="W139" s="1579"/>
      <c r="X139" s="1382"/>
      <c r="Y139" s="1383"/>
      <c r="Z139" s="1383"/>
      <c r="AA139" s="1383"/>
      <c r="AB139" s="1383"/>
      <c r="AC139" s="1383"/>
      <c r="AD139" s="1383"/>
      <c r="AE139" s="1383"/>
      <c r="AF139" s="1383"/>
      <c r="AG139" s="1383"/>
      <c r="AH139" s="1383"/>
      <c r="AI139" s="1383"/>
      <c r="AJ139" s="1383"/>
      <c r="AK139" s="1383"/>
      <c r="AL139" s="1383"/>
      <c r="AM139" s="1383"/>
      <c r="AN139" s="1207"/>
      <c r="AO139" s="1208"/>
      <c r="AP139" s="1208"/>
      <c r="AQ139" s="1208"/>
      <c r="AR139" s="1208"/>
      <c r="AS139" s="1208"/>
      <c r="AT139" s="1208"/>
      <c r="AU139" s="1208"/>
      <c r="AV139" s="1208"/>
      <c r="AW139" s="1208"/>
      <c r="AX139" s="1208"/>
      <c r="AY139" s="1208"/>
      <c r="AZ139" s="1208"/>
      <c r="BA139" s="1208"/>
      <c r="BB139" s="1208"/>
      <c r="BC139" s="1208"/>
      <c r="BD139" s="1220"/>
      <c r="BE139" s="1208"/>
      <c r="BF139" s="1208"/>
      <c r="BG139" s="1208"/>
      <c r="BH139" s="1208"/>
      <c r="BI139" s="1208"/>
      <c r="BJ139" s="1208"/>
      <c r="BK139" s="1208"/>
      <c r="BL139" s="1208"/>
      <c r="BM139" s="1208"/>
      <c r="BN139" s="1208"/>
      <c r="BO139" s="1208"/>
      <c r="BP139" s="1208"/>
      <c r="BQ139" s="1208"/>
      <c r="BR139" s="1208"/>
      <c r="BS139" s="1208"/>
      <c r="BT139" s="1208"/>
      <c r="BU139" s="1208"/>
      <c r="BV139" s="1208"/>
      <c r="BW139" s="1208"/>
      <c r="BX139" s="1208"/>
      <c r="BY139" s="1208"/>
      <c r="BZ139" s="1208"/>
      <c r="CA139" s="1208"/>
      <c r="CB139" s="1208"/>
      <c r="CC139" s="1221"/>
      <c r="CD139" s="1220"/>
      <c r="CE139" s="1208"/>
      <c r="CF139" s="1208"/>
      <c r="CG139" s="1208"/>
      <c r="CH139" s="1208"/>
      <c r="CI139" s="1208"/>
      <c r="CJ139" s="1208"/>
      <c r="CK139" s="1208"/>
      <c r="CL139" s="1208"/>
      <c r="CM139" s="1208"/>
      <c r="CN139" s="1208"/>
      <c r="CO139" s="1208"/>
      <c r="CP139" s="1208"/>
      <c r="CQ139" s="1208"/>
      <c r="CR139" s="1208"/>
      <c r="CS139" s="1208"/>
      <c r="CT139" s="1208"/>
      <c r="CU139" s="1208"/>
      <c r="CV139" s="1208"/>
      <c r="CW139" s="1208"/>
      <c r="CX139" s="1208"/>
      <c r="CY139" s="1208"/>
      <c r="CZ139" s="1208"/>
      <c r="DA139" s="1208"/>
      <c r="DB139" s="1221"/>
      <c r="DC139" s="1253"/>
      <c r="DD139" s="1254"/>
      <c r="DE139" s="1208"/>
      <c r="DF139" s="1208"/>
      <c r="DG139" s="1208"/>
      <c r="DH139" s="1208"/>
      <c r="DI139" s="1208"/>
      <c r="DJ139" s="1208"/>
      <c r="DK139" s="1208"/>
      <c r="DL139" s="1208"/>
      <c r="DM139" s="1208"/>
      <c r="DN139" s="1208"/>
      <c r="DO139" s="1208"/>
      <c r="DP139" s="1208"/>
      <c r="DQ139" s="1208"/>
      <c r="DR139" s="1208"/>
      <c r="DS139" s="1255"/>
      <c r="DT139" s="1256"/>
      <c r="DU139" s="1253"/>
      <c r="DV139" s="1254"/>
      <c r="DW139" s="1208"/>
      <c r="DX139" s="1208"/>
      <c r="DY139" s="1208"/>
      <c r="DZ139" s="1208"/>
      <c r="EA139" s="1208"/>
      <c r="EB139" s="1208"/>
      <c r="EC139" s="1208"/>
      <c r="ED139" s="1208"/>
      <c r="EE139" s="1208"/>
      <c r="EF139" s="1208"/>
      <c r="EG139" s="1208"/>
      <c r="EH139" s="1208"/>
      <c r="EI139" s="1208"/>
      <c r="EJ139" s="1208"/>
      <c r="EK139" s="1255"/>
      <c r="EL139" s="1256"/>
      <c r="EM139" s="1220"/>
      <c r="EN139" s="1208"/>
      <c r="EO139" s="1208"/>
      <c r="EP139" s="1208"/>
      <c r="EQ139" s="1208"/>
      <c r="ER139" s="1208"/>
      <c r="ES139" s="1208"/>
      <c r="ET139" s="1208"/>
      <c r="EU139" s="1208"/>
      <c r="EV139" s="1208"/>
      <c r="EW139" s="1208"/>
      <c r="EX139" s="1208"/>
      <c r="EY139" s="1208"/>
      <c r="EZ139" s="1208"/>
      <c r="FA139" s="1208"/>
      <c r="FB139" s="1208"/>
      <c r="FC139" s="1221"/>
      <c r="FD139" s="1208"/>
      <c r="FE139" s="1208"/>
      <c r="FF139" s="1208"/>
      <c r="FG139" s="1208"/>
      <c r="FH139" s="1208"/>
      <c r="FI139" s="1208"/>
      <c r="FJ139" s="1208"/>
      <c r="FK139" s="1208"/>
      <c r="FL139" s="1208"/>
      <c r="FM139" s="1208"/>
      <c r="FN139" s="1208"/>
      <c r="FO139" s="1208"/>
      <c r="FP139" s="1208"/>
      <c r="FQ139" s="1208"/>
      <c r="FR139" s="1208"/>
      <c r="FS139" s="1208"/>
      <c r="FT139" s="1221"/>
      <c r="FU139" s="1303"/>
      <c r="FV139" s="1303"/>
      <c r="FW139" s="1303"/>
      <c r="FX139" s="1303"/>
      <c r="FY139" s="1303"/>
      <c r="FZ139" s="1303"/>
      <c r="GA139" s="1303"/>
      <c r="GB139" s="1303"/>
      <c r="GC139" s="1303"/>
      <c r="GD139" s="1303"/>
      <c r="GE139" s="1303"/>
      <c r="GF139" s="1303"/>
      <c r="GG139" s="1303"/>
      <c r="GH139" s="1303"/>
      <c r="GI139" s="1303"/>
      <c r="GJ139" s="1303"/>
      <c r="GK139" s="1303"/>
    </row>
    <row r="140" spans="1:193" ht="12" customHeight="1">
      <c r="A140" s="316"/>
      <c r="B140" s="1603"/>
      <c r="C140" s="1603"/>
      <c r="D140" s="1603"/>
      <c r="E140" s="1603"/>
      <c r="F140" s="1603"/>
      <c r="G140" s="1603"/>
      <c r="H140" s="1603"/>
      <c r="I140" s="1603"/>
      <c r="J140" s="1603"/>
      <c r="K140" s="1603"/>
      <c r="L140" s="1603"/>
      <c r="M140" s="1603"/>
      <c r="N140" s="1603"/>
      <c r="O140" s="1603"/>
      <c r="P140" s="1603"/>
      <c r="Q140" s="1603"/>
      <c r="R140" s="1603"/>
      <c r="S140" s="1603"/>
      <c r="T140" s="1603"/>
      <c r="U140" s="1603"/>
      <c r="V140" s="1603"/>
      <c r="W140" s="1578">
        <v>5570</v>
      </c>
      <c r="X140" s="332"/>
      <c r="Y140" s="320"/>
      <c r="Z140" s="320"/>
      <c r="AA140" s="320"/>
      <c r="AB140" s="320"/>
      <c r="AC140" s="356" t="s">
        <v>305</v>
      </c>
      <c r="AD140" s="320"/>
      <c r="AE140" s="1228" t="s">
        <v>296</v>
      </c>
      <c r="AF140" s="1228"/>
      <c r="AG140" s="1228"/>
      <c r="AH140" s="321" t="s">
        <v>485</v>
      </c>
      <c r="AI140" s="321"/>
      <c r="AJ140" s="321"/>
      <c r="AK140" s="321"/>
      <c r="AL140" s="321"/>
      <c r="AM140" s="321"/>
      <c r="AN140" s="1230">
        <f>+AN82+AN99</f>
        <v>2598322</v>
      </c>
      <c r="AO140" s="1231"/>
      <c r="AP140" s="1231"/>
      <c r="AQ140" s="1231"/>
      <c r="AR140" s="1231"/>
      <c r="AS140" s="1231"/>
      <c r="AT140" s="1231"/>
      <c r="AU140" s="1231"/>
      <c r="AV140" s="1231"/>
      <c r="AW140" s="1231"/>
      <c r="AX140" s="1231"/>
      <c r="AY140" s="1231"/>
      <c r="AZ140" s="1231"/>
      <c r="BA140" s="1231"/>
      <c r="BB140" s="1231"/>
      <c r="BC140" s="1231"/>
      <c r="BD140" s="1237">
        <f>+BD82+BD99</f>
        <v>17435011</v>
      </c>
      <c r="BE140" s="1231"/>
      <c r="BF140" s="1231"/>
      <c r="BG140" s="1231"/>
      <c r="BH140" s="1231"/>
      <c r="BI140" s="1231"/>
      <c r="BJ140" s="1231"/>
      <c r="BK140" s="1231"/>
      <c r="BL140" s="1231"/>
      <c r="BM140" s="1231"/>
      <c r="BN140" s="1231"/>
      <c r="BO140" s="1231"/>
      <c r="BP140" s="1231"/>
      <c r="BQ140" s="1231"/>
      <c r="BR140" s="1231"/>
      <c r="BS140" s="1231"/>
      <c r="BT140" s="1231"/>
      <c r="BU140" s="1231"/>
      <c r="BV140" s="1231"/>
      <c r="BW140" s="1231"/>
      <c r="BX140" s="1231"/>
      <c r="BY140" s="1231"/>
      <c r="BZ140" s="1231"/>
      <c r="CA140" s="1231"/>
      <c r="CB140" s="1231"/>
      <c r="CC140" s="1232"/>
      <c r="CD140" s="1237">
        <f>+CD82+CD99</f>
        <v>173975</v>
      </c>
      <c r="CE140" s="1231"/>
      <c r="CF140" s="1231"/>
      <c r="CG140" s="1231"/>
      <c r="CH140" s="1231"/>
      <c r="CI140" s="1231"/>
      <c r="CJ140" s="1231"/>
      <c r="CK140" s="1231"/>
      <c r="CL140" s="1231"/>
      <c r="CM140" s="1231"/>
      <c r="CN140" s="1231"/>
      <c r="CO140" s="1231"/>
      <c r="CP140" s="1231"/>
      <c r="CQ140" s="1231"/>
      <c r="CR140" s="1231"/>
      <c r="CS140" s="1231"/>
      <c r="CT140" s="1231"/>
      <c r="CU140" s="1231"/>
      <c r="CV140" s="1231"/>
      <c r="CW140" s="1231"/>
      <c r="CX140" s="1231"/>
      <c r="CY140" s="1231"/>
      <c r="CZ140" s="1231"/>
      <c r="DA140" s="1231"/>
      <c r="DB140" s="1232"/>
      <c r="DC140" s="1233" t="s">
        <v>128</v>
      </c>
      <c r="DD140" s="1234"/>
      <c r="DE140" s="1231">
        <f>+DE82+DE99</f>
        <v>16924763</v>
      </c>
      <c r="DF140" s="1231"/>
      <c r="DG140" s="1231"/>
      <c r="DH140" s="1231"/>
      <c r="DI140" s="1231"/>
      <c r="DJ140" s="1231"/>
      <c r="DK140" s="1231"/>
      <c r="DL140" s="1231"/>
      <c r="DM140" s="1231"/>
      <c r="DN140" s="1231"/>
      <c r="DO140" s="1231"/>
      <c r="DP140" s="1231"/>
      <c r="DQ140" s="1231"/>
      <c r="DR140" s="1231"/>
      <c r="DS140" s="1235" t="s">
        <v>129</v>
      </c>
      <c r="DT140" s="1236"/>
      <c r="DU140" s="1233" t="s">
        <v>128</v>
      </c>
      <c r="DV140" s="1234"/>
      <c r="DW140" s="1231">
        <f>+DW82+DW99</f>
        <v>2431</v>
      </c>
      <c r="DX140" s="1231"/>
      <c r="DY140" s="1231"/>
      <c r="DZ140" s="1231"/>
      <c r="EA140" s="1231"/>
      <c r="EB140" s="1231"/>
      <c r="EC140" s="1231"/>
      <c r="ED140" s="1231"/>
      <c r="EE140" s="1231"/>
      <c r="EF140" s="1231"/>
      <c r="EG140" s="1231"/>
      <c r="EH140" s="1231"/>
      <c r="EI140" s="1231"/>
      <c r="EJ140" s="1231"/>
      <c r="EK140" s="1235" t="s">
        <v>129</v>
      </c>
      <c r="EL140" s="1236"/>
      <c r="EM140" s="1237">
        <f>+EO82+EM99</f>
        <v>3116</v>
      </c>
      <c r="EN140" s="1231"/>
      <c r="EO140" s="1231"/>
      <c r="EP140" s="1231"/>
      <c r="EQ140" s="1231"/>
      <c r="ER140" s="1231"/>
      <c r="ES140" s="1231"/>
      <c r="ET140" s="1231"/>
      <c r="EU140" s="1231"/>
      <c r="EV140" s="1231"/>
      <c r="EW140" s="1231"/>
      <c r="EX140" s="1231"/>
      <c r="EY140" s="1231"/>
      <c r="EZ140" s="1231"/>
      <c r="FA140" s="1231"/>
      <c r="FB140" s="1231"/>
      <c r="FC140" s="1232"/>
      <c r="FD140" s="1231" t="s">
        <v>327</v>
      </c>
      <c r="FE140" s="1231"/>
      <c r="FF140" s="1231"/>
      <c r="FG140" s="1231"/>
      <c r="FH140" s="1231"/>
      <c r="FI140" s="1231"/>
      <c r="FJ140" s="1231"/>
      <c r="FK140" s="1231"/>
      <c r="FL140" s="1231"/>
      <c r="FM140" s="1231"/>
      <c r="FN140" s="1231"/>
      <c r="FO140" s="1231"/>
      <c r="FP140" s="1231"/>
      <c r="FQ140" s="1231"/>
      <c r="FR140" s="1231"/>
      <c r="FS140" s="1231"/>
      <c r="FT140" s="1232"/>
      <c r="FU140" s="1303">
        <f>+FU82+FU99</f>
        <v>2803230</v>
      </c>
      <c r="FV140" s="1303"/>
      <c r="FW140" s="1303"/>
      <c r="FX140" s="1303"/>
      <c r="FY140" s="1303"/>
      <c r="FZ140" s="1303"/>
      <c r="GA140" s="1303"/>
      <c r="GB140" s="1303"/>
      <c r="GC140" s="1303"/>
      <c r="GD140" s="1303"/>
      <c r="GE140" s="1303"/>
      <c r="GF140" s="1303"/>
      <c r="GG140" s="1303"/>
      <c r="GH140" s="1303"/>
      <c r="GI140" s="1303"/>
      <c r="GJ140" s="1303"/>
      <c r="GK140" s="1303"/>
    </row>
    <row r="141" spans="1:193" ht="6.75" customHeight="1" thickBot="1">
      <c r="A141" s="336"/>
      <c r="B141" s="1604"/>
      <c r="C141" s="1604"/>
      <c r="D141" s="1604"/>
      <c r="E141" s="1604"/>
      <c r="F141" s="1604"/>
      <c r="G141" s="1604"/>
      <c r="H141" s="1604"/>
      <c r="I141" s="1604"/>
      <c r="J141" s="1604"/>
      <c r="K141" s="1604"/>
      <c r="L141" s="1604"/>
      <c r="M141" s="1604"/>
      <c r="N141" s="1604"/>
      <c r="O141" s="1604"/>
      <c r="P141" s="1604"/>
      <c r="Q141" s="1604"/>
      <c r="R141" s="1604"/>
      <c r="S141" s="1604"/>
      <c r="T141" s="1604"/>
      <c r="U141" s="1604"/>
      <c r="V141" s="1604"/>
      <c r="W141" s="1579"/>
      <c r="X141" s="1382"/>
      <c r="Y141" s="1383"/>
      <c r="Z141" s="1383"/>
      <c r="AA141" s="1383"/>
      <c r="AB141" s="1383"/>
      <c r="AC141" s="1383"/>
      <c r="AD141" s="1383"/>
      <c r="AE141" s="1383"/>
      <c r="AF141" s="1383"/>
      <c r="AG141" s="1383"/>
      <c r="AH141" s="1383"/>
      <c r="AI141" s="1383"/>
      <c r="AJ141" s="1383"/>
      <c r="AK141" s="1383"/>
      <c r="AL141" s="1383"/>
      <c r="AM141" s="1383"/>
      <c r="AN141" s="1266"/>
      <c r="AO141" s="1267"/>
      <c r="AP141" s="1267"/>
      <c r="AQ141" s="1267"/>
      <c r="AR141" s="1267"/>
      <c r="AS141" s="1267"/>
      <c r="AT141" s="1267"/>
      <c r="AU141" s="1267"/>
      <c r="AV141" s="1267"/>
      <c r="AW141" s="1267"/>
      <c r="AX141" s="1267"/>
      <c r="AY141" s="1267"/>
      <c r="AZ141" s="1267"/>
      <c r="BA141" s="1267"/>
      <c r="BB141" s="1267"/>
      <c r="BC141" s="1267"/>
      <c r="BD141" s="1275"/>
      <c r="BE141" s="1267"/>
      <c r="BF141" s="1267"/>
      <c r="BG141" s="1267"/>
      <c r="BH141" s="1267"/>
      <c r="BI141" s="1267"/>
      <c r="BJ141" s="1267"/>
      <c r="BK141" s="1267"/>
      <c r="BL141" s="1267"/>
      <c r="BM141" s="1267"/>
      <c r="BN141" s="1267"/>
      <c r="BO141" s="1267"/>
      <c r="BP141" s="1267"/>
      <c r="BQ141" s="1267"/>
      <c r="BR141" s="1267"/>
      <c r="BS141" s="1267"/>
      <c r="BT141" s="1267"/>
      <c r="BU141" s="1267"/>
      <c r="BV141" s="1267"/>
      <c r="BW141" s="1267"/>
      <c r="BX141" s="1267"/>
      <c r="BY141" s="1267"/>
      <c r="BZ141" s="1267"/>
      <c r="CA141" s="1267"/>
      <c r="CB141" s="1267"/>
      <c r="CC141" s="1276"/>
      <c r="CD141" s="1275"/>
      <c r="CE141" s="1267"/>
      <c r="CF141" s="1267"/>
      <c r="CG141" s="1267"/>
      <c r="CH141" s="1267"/>
      <c r="CI141" s="1267"/>
      <c r="CJ141" s="1267"/>
      <c r="CK141" s="1267"/>
      <c r="CL141" s="1267"/>
      <c r="CM141" s="1267"/>
      <c r="CN141" s="1267"/>
      <c r="CO141" s="1267"/>
      <c r="CP141" s="1267"/>
      <c r="CQ141" s="1267"/>
      <c r="CR141" s="1267"/>
      <c r="CS141" s="1267"/>
      <c r="CT141" s="1267"/>
      <c r="CU141" s="1267"/>
      <c r="CV141" s="1267"/>
      <c r="CW141" s="1267"/>
      <c r="CX141" s="1267"/>
      <c r="CY141" s="1267"/>
      <c r="CZ141" s="1267"/>
      <c r="DA141" s="1267"/>
      <c r="DB141" s="1276"/>
      <c r="DC141" s="1268"/>
      <c r="DD141" s="1269"/>
      <c r="DE141" s="1267"/>
      <c r="DF141" s="1267"/>
      <c r="DG141" s="1267"/>
      <c r="DH141" s="1267"/>
      <c r="DI141" s="1267"/>
      <c r="DJ141" s="1267"/>
      <c r="DK141" s="1267"/>
      <c r="DL141" s="1267"/>
      <c r="DM141" s="1267"/>
      <c r="DN141" s="1267"/>
      <c r="DO141" s="1267"/>
      <c r="DP141" s="1267"/>
      <c r="DQ141" s="1267"/>
      <c r="DR141" s="1267"/>
      <c r="DS141" s="1273"/>
      <c r="DT141" s="1274"/>
      <c r="DU141" s="1268"/>
      <c r="DV141" s="1269"/>
      <c r="DW141" s="1267"/>
      <c r="DX141" s="1267"/>
      <c r="DY141" s="1267"/>
      <c r="DZ141" s="1267"/>
      <c r="EA141" s="1267"/>
      <c r="EB141" s="1267"/>
      <c r="EC141" s="1267"/>
      <c r="ED141" s="1267"/>
      <c r="EE141" s="1267"/>
      <c r="EF141" s="1267"/>
      <c r="EG141" s="1267"/>
      <c r="EH141" s="1267"/>
      <c r="EI141" s="1267"/>
      <c r="EJ141" s="1267"/>
      <c r="EK141" s="1273"/>
      <c r="EL141" s="1274"/>
      <c r="EM141" s="1275"/>
      <c r="EN141" s="1267"/>
      <c r="EO141" s="1267"/>
      <c r="EP141" s="1267"/>
      <c r="EQ141" s="1267"/>
      <c r="ER141" s="1267"/>
      <c r="ES141" s="1267"/>
      <c r="ET141" s="1267"/>
      <c r="EU141" s="1267"/>
      <c r="EV141" s="1267"/>
      <c r="EW141" s="1267"/>
      <c r="EX141" s="1267"/>
      <c r="EY141" s="1267"/>
      <c r="EZ141" s="1267"/>
      <c r="FA141" s="1267"/>
      <c r="FB141" s="1267"/>
      <c r="FC141" s="1276"/>
      <c r="FD141" s="1267"/>
      <c r="FE141" s="1267"/>
      <c r="FF141" s="1267"/>
      <c r="FG141" s="1267"/>
      <c r="FH141" s="1267"/>
      <c r="FI141" s="1267"/>
      <c r="FJ141" s="1267"/>
      <c r="FK141" s="1267"/>
      <c r="FL141" s="1267"/>
      <c r="FM141" s="1267"/>
      <c r="FN141" s="1267"/>
      <c r="FO141" s="1267"/>
      <c r="FP141" s="1267"/>
      <c r="FQ141" s="1267"/>
      <c r="FR141" s="1267"/>
      <c r="FS141" s="1267"/>
      <c r="FT141" s="1276"/>
      <c r="FU141" s="1303"/>
      <c r="FV141" s="1303"/>
      <c r="FW141" s="1303"/>
      <c r="FX141" s="1303"/>
      <c r="FY141" s="1303"/>
      <c r="FZ141" s="1303"/>
      <c r="GA141" s="1303"/>
      <c r="GB141" s="1303"/>
      <c r="GC141" s="1303"/>
      <c r="GD141" s="1303"/>
      <c r="GE141" s="1303"/>
      <c r="GF141" s="1303"/>
      <c r="GG141" s="1303"/>
      <c r="GH141" s="1303"/>
      <c r="GI141" s="1303"/>
      <c r="GJ141" s="1303"/>
      <c r="GK141" s="1303"/>
    </row>
    <row r="142" ht="24" customHeight="1"/>
    <row r="143" spans="1:128" ht="12" customHeight="1">
      <c r="A143" s="1168" t="s">
        <v>646</v>
      </c>
      <c r="B143" s="1168"/>
      <c r="C143" s="1168"/>
      <c r="D143" s="1168"/>
      <c r="E143" s="1168"/>
      <c r="F143" s="1168"/>
      <c r="G143" s="1168"/>
      <c r="H143" s="1168"/>
      <c r="I143" s="1168"/>
      <c r="J143" s="1168"/>
      <c r="K143" s="1168"/>
      <c r="L143" s="1168"/>
      <c r="M143" s="1168"/>
      <c r="N143" s="1168"/>
      <c r="O143" s="1168"/>
      <c r="P143" s="1168"/>
      <c r="Q143" s="1168"/>
      <c r="R143" s="1168"/>
      <c r="S143" s="1168"/>
      <c r="T143" s="1168"/>
      <c r="U143" s="1168"/>
      <c r="V143" s="1168"/>
      <c r="W143" s="1168"/>
      <c r="X143" s="1168"/>
      <c r="Y143" s="1168"/>
      <c r="Z143" s="1168"/>
      <c r="AA143" s="1168"/>
      <c r="AB143" s="1168"/>
      <c r="AC143" s="1168"/>
      <c r="AD143" s="1168"/>
      <c r="AE143" s="1168"/>
      <c r="AF143" s="1168"/>
      <c r="AG143" s="1168"/>
      <c r="AH143" s="1168"/>
      <c r="AI143" s="1168"/>
      <c r="AJ143" s="1168"/>
      <c r="AK143" s="1168"/>
      <c r="AL143" s="1168"/>
      <c r="AM143" s="1168"/>
      <c r="AN143" s="1168"/>
      <c r="AO143" s="1168"/>
      <c r="AP143" s="1168"/>
      <c r="AQ143" s="1168"/>
      <c r="AR143" s="1168"/>
      <c r="AS143" s="1168"/>
      <c r="AT143" s="1168"/>
      <c r="AU143" s="1168"/>
      <c r="AV143" s="1168"/>
      <c r="AW143" s="1168"/>
      <c r="AX143" s="1168"/>
      <c r="AY143" s="1168"/>
      <c r="AZ143" s="1168"/>
      <c r="BA143" s="1168"/>
      <c r="BB143" s="1168"/>
      <c r="BC143" s="1168"/>
      <c r="BD143" s="1168"/>
      <c r="BE143" s="1168"/>
      <c r="BF143" s="1168"/>
      <c r="BG143" s="1168"/>
      <c r="BH143" s="1168"/>
      <c r="BI143" s="1168"/>
      <c r="BJ143" s="1168"/>
      <c r="BK143" s="1168"/>
      <c r="BL143" s="1168"/>
      <c r="BM143" s="1168"/>
      <c r="BN143" s="1168"/>
      <c r="BO143" s="1168"/>
      <c r="BP143" s="1168"/>
      <c r="BQ143" s="1168"/>
      <c r="BR143" s="1168"/>
      <c r="BS143" s="1168"/>
      <c r="BT143" s="1168"/>
      <c r="BU143" s="1168"/>
      <c r="BV143" s="1168"/>
      <c r="BW143" s="1168"/>
      <c r="BX143" s="1168"/>
      <c r="BY143" s="1168"/>
      <c r="BZ143" s="1168"/>
      <c r="CA143" s="1168"/>
      <c r="CB143" s="1168"/>
      <c r="CC143" s="1168"/>
      <c r="CD143" s="1168"/>
      <c r="CE143" s="1168"/>
      <c r="CF143" s="1168"/>
      <c r="CG143" s="1168"/>
      <c r="CH143" s="1168"/>
      <c r="CI143" s="1168"/>
      <c r="CJ143" s="1168"/>
      <c r="CK143" s="1168"/>
      <c r="CL143" s="1168"/>
      <c r="CM143" s="1168"/>
      <c r="CN143" s="1168"/>
      <c r="CO143" s="1168"/>
      <c r="CP143" s="1168"/>
      <c r="CQ143" s="1168"/>
      <c r="CR143" s="1168"/>
      <c r="CS143" s="1168"/>
      <c r="CT143" s="1168"/>
      <c r="CU143" s="1168"/>
      <c r="CV143" s="1168"/>
      <c r="CW143" s="1168"/>
      <c r="CX143" s="1168"/>
      <c r="CY143" s="1168"/>
      <c r="CZ143" s="1168"/>
      <c r="DA143" s="1168"/>
      <c r="DB143" s="1168"/>
      <c r="DC143" s="1168"/>
      <c r="DD143" s="1168"/>
      <c r="DE143" s="1168"/>
      <c r="DF143" s="1168"/>
      <c r="DG143" s="1168"/>
      <c r="DH143" s="1168"/>
      <c r="DI143" s="1168"/>
      <c r="DJ143" s="1168"/>
      <c r="DK143" s="1168"/>
      <c r="DL143" s="1168"/>
      <c r="DM143" s="1168"/>
      <c r="DN143" s="1168"/>
      <c r="DO143" s="1168"/>
      <c r="DP143" s="1168"/>
      <c r="DQ143" s="1168"/>
      <c r="DR143" s="1168"/>
      <c r="DS143" s="1168"/>
      <c r="DT143" s="1168"/>
      <c r="DU143" s="1168"/>
      <c r="DV143" s="1168"/>
      <c r="DW143" s="1168"/>
      <c r="DX143" s="1168"/>
    </row>
    <row r="144" ht="12" customHeight="1"/>
    <row r="145" spans="1:128" ht="12" customHeight="1">
      <c r="A145" s="1278" t="s">
        <v>229</v>
      </c>
      <c r="B145" s="1279"/>
      <c r="C145" s="1279"/>
      <c r="D145" s="1279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9"/>
      <c r="P145" s="1279"/>
      <c r="Q145" s="1279"/>
      <c r="R145" s="1279"/>
      <c r="S145" s="1279"/>
      <c r="T145" s="1279"/>
      <c r="U145" s="1279"/>
      <c r="V145" s="1279"/>
      <c r="W145" s="1279"/>
      <c r="X145" s="1279"/>
      <c r="Y145" s="1279"/>
      <c r="Z145" s="1279"/>
      <c r="AA145" s="1279"/>
      <c r="AB145" s="1279"/>
      <c r="AC145" s="1279"/>
      <c r="AD145" s="1279"/>
      <c r="AE145" s="1279"/>
      <c r="AF145" s="1279"/>
      <c r="AG145" s="1279"/>
      <c r="AH145" s="1279"/>
      <c r="AI145" s="1279"/>
      <c r="AJ145" s="1279"/>
      <c r="AK145" s="1284"/>
      <c r="AL145" s="1578" t="s">
        <v>314</v>
      </c>
      <c r="AM145" s="1580"/>
      <c r="AN145" s="1580"/>
      <c r="AO145" s="1580"/>
      <c r="AP145" s="1580"/>
      <c r="AQ145" s="1580"/>
      <c r="AR145" s="1581"/>
      <c r="AS145" s="337"/>
      <c r="AT145" s="337"/>
      <c r="AU145" s="337"/>
      <c r="AV145" s="337"/>
      <c r="AW145" s="337" t="s">
        <v>496</v>
      </c>
      <c r="AX145" s="337"/>
      <c r="AY145" s="219"/>
      <c r="AZ145" s="219"/>
      <c r="BA145" s="891" t="s">
        <v>297</v>
      </c>
      <c r="BB145" s="891"/>
      <c r="BC145" s="891"/>
      <c r="BD145" s="891"/>
      <c r="BE145" s="891"/>
      <c r="BF145" s="891"/>
      <c r="BG145" s="891"/>
      <c r="BH145" s="891"/>
      <c r="BI145" s="891"/>
      <c r="BJ145" s="891"/>
      <c r="BK145" s="891"/>
      <c r="BL145" s="891"/>
      <c r="BM145" s="891"/>
      <c r="BN145" s="891"/>
      <c r="BO145" s="891"/>
      <c r="BP145" s="891"/>
      <c r="BQ145" s="219"/>
      <c r="BR145" s="337"/>
      <c r="BS145" s="337"/>
      <c r="BT145" s="342"/>
      <c r="BU145" s="1287" t="s">
        <v>382</v>
      </c>
      <c r="BV145" s="1288"/>
      <c r="BW145" s="1288"/>
      <c r="BX145" s="1288"/>
      <c r="BY145" s="1288"/>
      <c r="BZ145" s="1288"/>
      <c r="CA145" s="1288"/>
      <c r="CB145" s="1288"/>
      <c r="CC145" s="1288"/>
      <c r="CD145" s="1288"/>
      <c r="CE145" s="1288"/>
      <c r="CF145" s="1288"/>
      <c r="CG145" s="1288"/>
      <c r="CH145" s="1288"/>
      <c r="CI145" s="1288"/>
      <c r="CJ145" s="1288"/>
      <c r="CK145" s="1288"/>
      <c r="CL145" s="1288"/>
      <c r="CM145" s="1288"/>
      <c r="CN145" s="1288"/>
      <c r="CO145" s="1288"/>
      <c r="CP145" s="1288"/>
      <c r="CQ145" s="1288"/>
      <c r="CR145" s="1288"/>
      <c r="CS145" s="1288"/>
      <c r="CT145" s="1288"/>
      <c r="CU145" s="1288"/>
      <c r="CV145" s="1289"/>
      <c r="CW145" s="1287" t="s">
        <v>382</v>
      </c>
      <c r="CX145" s="1288"/>
      <c r="CY145" s="1288"/>
      <c r="CZ145" s="1288"/>
      <c r="DA145" s="1288"/>
      <c r="DB145" s="1288"/>
      <c r="DC145" s="1288"/>
      <c r="DD145" s="1288"/>
      <c r="DE145" s="1288"/>
      <c r="DF145" s="1288"/>
      <c r="DG145" s="1288"/>
      <c r="DH145" s="1288"/>
      <c r="DI145" s="1288"/>
      <c r="DJ145" s="1288"/>
      <c r="DK145" s="1288"/>
      <c r="DL145" s="1288"/>
      <c r="DM145" s="1288"/>
      <c r="DN145" s="1288"/>
      <c r="DO145" s="1288"/>
      <c r="DP145" s="1288"/>
      <c r="DQ145" s="1288"/>
      <c r="DR145" s="1288"/>
      <c r="DS145" s="1288"/>
      <c r="DT145" s="1288"/>
      <c r="DU145" s="1288"/>
      <c r="DV145" s="1288"/>
      <c r="DW145" s="1288"/>
      <c r="DX145" s="1289"/>
    </row>
    <row r="146" spans="1:128" ht="12" customHeight="1">
      <c r="A146" s="1280"/>
      <c r="B146" s="1281"/>
      <c r="C146" s="1281"/>
      <c r="D146" s="1281"/>
      <c r="E146" s="1281"/>
      <c r="F146" s="1281"/>
      <c r="G146" s="1281"/>
      <c r="H146" s="1281"/>
      <c r="I146" s="1281"/>
      <c r="J146" s="1281"/>
      <c r="K146" s="1281"/>
      <c r="L146" s="1281"/>
      <c r="M146" s="1281"/>
      <c r="N146" s="1281"/>
      <c r="O146" s="1281"/>
      <c r="P146" s="1281"/>
      <c r="Q146" s="1281"/>
      <c r="R146" s="1281"/>
      <c r="S146" s="1281"/>
      <c r="T146" s="1281"/>
      <c r="U146" s="1281"/>
      <c r="V146" s="1281"/>
      <c r="W146" s="1281"/>
      <c r="X146" s="1281"/>
      <c r="Y146" s="1281"/>
      <c r="Z146" s="1281"/>
      <c r="AA146" s="1281"/>
      <c r="AB146" s="1281"/>
      <c r="AC146" s="1281"/>
      <c r="AD146" s="1281"/>
      <c r="AE146" s="1281"/>
      <c r="AF146" s="1281"/>
      <c r="AG146" s="1281"/>
      <c r="AH146" s="1281"/>
      <c r="AI146" s="1281"/>
      <c r="AJ146" s="1281"/>
      <c r="AK146" s="1285"/>
      <c r="AL146" s="1582"/>
      <c r="AM146" s="1583"/>
      <c r="AN146" s="1583"/>
      <c r="AO146" s="1583"/>
      <c r="AP146" s="1583"/>
      <c r="AQ146" s="1583"/>
      <c r="AR146" s="1584"/>
      <c r="AS146" s="315"/>
      <c r="AT146" s="315"/>
      <c r="AU146" s="315"/>
      <c r="AV146" s="315"/>
      <c r="AW146" s="315"/>
      <c r="AX146" s="315"/>
      <c r="AY146" s="315"/>
      <c r="AZ146" s="315"/>
      <c r="BA146" s="1290">
        <v>20</v>
      </c>
      <c r="BB146" s="1290"/>
      <c r="BC146" s="1290"/>
      <c r="BD146" s="1290"/>
      <c r="BE146" s="969" t="s">
        <v>219</v>
      </c>
      <c r="BF146" s="969"/>
      <c r="BG146" s="969"/>
      <c r="BH146" s="969"/>
      <c r="BI146" s="315" t="s">
        <v>551</v>
      </c>
      <c r="BJ146" s="315"/>
      <c r="BK146" s="315"/>
      <c r="BL146" s="315"/>
      <c r="BM146" s="315"/>
      <c r="BN146" s="315"/>
      <c r="BO146" s="315"/>
      <c r="BP146" s="315"/>
      <c r="BQ146" s="315"/>
      <c r="BR146" s="315"/>
      <c r="BS146" s="315"/>
      <c r="BT146" s="344"/>
      <c r="BU146" s="316"/>
      <c r="BV146" s="315"/>
      <c r="BW146" s="315"/>
      <c r="BX146" s="315"/>
      <c r="BY146" s="315"/>
      <c r="BZ146" s="315"/>
      <c r="CA146" s="315"/>
      <c r="CB146" s="1290">
        <v>20</v>
      </c>
      <c r="CC146" s="1290"/>
      <c r="CD146" s="1290"/>
      <c r="CE146" s="1290"/>
      <c r="CF146" s="969" t="s">
        <v>296</v>
      </c>
      <c r="CG146" s="969"/>
      <c r="CH146" s="969"/>
      <c r="CI146" s="969"/>
      <c r="CJ146" s="969"/>
      <c r="CK146" s="969"/>
      <c r="CL146" s="315" t="s">
        <v>551</v>
      </c>
      <c r="CM146" s="315"/>
      <c r="CN146" s="315"/>
      <c r="CO146" s="315"/>
      <c r="CP146" s="315"/>
      <c r="CQ146" s="315"/>
      <c r="CR146" s="315"/>
      <c r="CS146" s="315"/>
      <c r="CT146" s="315"/>
      <c r="CU146" s="315"/>
      <c r="CV146" s="344"/>
      <c r="CW146" s="316"/>
      <c r="CX146" s="315"/>
      <c r="CY146" s="315"/>
      <c r="CZ146" s="315"/>
      <c r="DA146" s="315"/>
      <c r="DB146" s="315"/>
      <c r="DC146" s="315"/>
      <c r="DD146" s="1290">
        <v>20</v>
      </c>
      <c r="DE146" s="1290"/>
      <c r="DF146" s="1290"/>
      <c r="DG146" s="1290"/>
      <c r="DH146" s="969" t="s">
        <v>295</v>
      </c>
      <c r="DI146" s="969"/>
      <c r="DJ146" s="969"/>
      <c r="DK146" s="969"/>
      <c r="DL146" s="969"/>
      <c r="DM146" s="969"/>
      <c r="DN146" s="315" t="s">
        <v>4</v>
      </c>
      <c r="DO146" s="315"/>
      <c r="DP146" s="315"/>
      <c r="DQ146" s="315"/>
      <c r="DR146" s="315"/>
      <c r="DS146" s="315"/>
      <c r="DT146" s="315"/>
      <c r="DU146" s="315"/>
      <c r="DV146" s="315"/>
      <c r="DW146" s="315"/>
      <c r="DX146" s="344"/>
    </row>
    <row r="147" spans="1:128" ht="12" customHeight="1" thickBot="1">
      <c r="A147" s="1282"/>
      <c r="B147" s="1283"/>
      <c r="C147" s="1283"/>
      <c r="D147" s="1283"/>
      <c r="E147" s="1283"/>
      <c r="F147" s="1283"/>
      <c r="G147" s="1283"/>
      <c r="H147" s="1283"/>
      <c r="I147" s="1283"/>
      <c r="J147" s="1283"/>
      <c r="K147" s="1283"/>
      <c r="L147" s="1283"/>
      <c r="M147" s="1283"/>
      <c r="N147" s="1283"/>
      <c r="O147" s="1283"/>
      <c r="P147" s="1283"/>
      <c r="Q147" s="1283"/>
      <c r="R147" s="1283"/>
      <c r="S147" s="1283"/>
      <c r="T147" s="1283"/>
      <c r="U147" s="1283"/>
      <c r="V147" s="1283"/>
      <c r="W147" s="1283"/>
      <c r="X147" s="1283"/>
      <c r="Y147" s="1283"/>
      <c r="Z147" s="1283"/>
      <c r="AA147" s="1283"/>
      <c r="AB147" s="1283"/>
      <c r="AC147" s="1283"/>
      <c r="AD147" s="1283"/>
      <c r="AE147" s="1283"/>
      <c r="AF147" s="1283"/>
      <c r="AG147" s="1283"/>
      <c r="AH147" s="1283"/>
      <c r="AI147" s="1283"/>
      <c r="AJ147" s="1283"/>
      <c r="AK147" s="1286"/>
      <c r="AL147" s="1579"/>
      <c r="AM147" s="1585"/>
      <c r="AN147" s="1585"/>
      <c r="AO147" s="1585"/>
      <c r="AP147" s="1585"/>
      <c r="AQ147" s="1585"/>
      <c r="AR147" s="1586"/>
      <c r="AS147" s="1317"/>
      <c r="AT147" s="1315"/>
      <c r="AU147" s="1315"/>
      <c r="AV147" s="1315"/>
      <c r="AW147" s="1315"/>
      <c r="AX147" s="1315"/>
      <c r="AY147" s="1315"/>
      <c r="AZ147" s="1315"/>
      <c r="BA147" s="1315"/>
      <c r="BB147" s="1315"/>
      <c r="BC147" s="1315"/>
      <c r="BD147" s="1315"/>
      <c r="BE147" s="1315"/>
      <c r="BF147" s="1315"/>
      <c r="BG147" s="1315"/>
      <c r="BH147" s="1315"/>
      <c r="BI147" s="1315"/>
      <c r="BJ147" s="1315"/>
      <c r="BK147" s="1315"/>
      <c r="BL147" s="1315"/>
      <c r="BM147" s="1315"/>
      <c r="BN147" s="1315"/>
      <c r="BO147" s="1315"/>
      <c r="BP147" s="1315"/>
      <c r="BQ147" s="1315"/>
      <c r="BR147" s="1315"/>
      <c r="BS147" s="1315"/>
      <c r="BT147" s="1316"/>
      <c r="BU147" s="1317"/>
      <c r="BV147" s="1315"/>
      <c r="BW147" s="1315"/>
      <c r="BX147" s="1315"/>
      <c r="BY147" s="1315"/>
      <c r="BZ147" s="1315"/>
      <c r="CA147" s="1315"/>
      <c r="CB147" s="1315"/>
      <c r="CC147" s="1315"/>
      <c r="CD147" s="1315"/>
      <c r="CE147" s="1315"/>
      <c r="CF147" s="1315"/>
      <c r="CG147" s="1315"/>
      <c r="CH147" s="1315"/>
      <c r="CI147" s="1315"/>
      <c r="CJ147" s="1315"/>
      <c r="CK147" s="1315"/>
      <c r="CL147" s="1315"/>
      <c r="CM147" s="1315"/>
      <c r="CN147" s="1315"/>
      <c r="CO147" s="1315"/>
      <c r="CP147" s="1315"/>
      <c r="CQ147" s="1315"/>
      <c r="CR147" s="1315"/>
      <c r="CS147" s="1315"/>
      <c r="CT147" s="1315"/>
      <c r="CU147" s="1315"/>
      <c r="CV147" s="1316"/>
      <c r="CW147" s="1317"/>
      <c r="CX147" s="1315"/>
      <c r="CY147" s="1315"/>
      <c r="CZ147" s="1315"/>
      <c r="DA147" s="1315"/>
      <c r="DB147" s="1315"/>
      <c r="DC147" s="1315"/>
      <c r="DD147" s="1315"/>
      <c r="DE147" s="1315"/>
      <c r="DF147" s="1315"/>
      <c r="DG147" s="1315"/>
      <c r="DH147" s="1315"/>
      <c r="DI147" s="1315"/>
      <c r="DJ147" s="1315"/>
      <c r="DK147" s="1315"/>
      <c r="DL147" s="1315"/>
      <c r="DM147" s="1315"/>
      <c r="DN147" s="1315"/>
      <c r="DO147" s="1315"/>
      <c r="DP147" s="1315"/>
      <c r="DQ147" s="1315"/>
      <c r="DR147" s="1315"/>
      <c r="DS147" s="1315"/>
      <c r="DT147" s="1315"/>
      <c r="DU147" s="1315"/>
      <c r="DV147" s="1315"/>
      <c r="DW147" s="1315"/>
      <c r="DX147" s="1316"/>
    </row>
    <row r="148" spans="1:128" ht="12" customHeight="1">
      <c r="A148" s="347"/>
      <c r="B148" s="1449" t="s">
        <v>498</v>
      </c>
      <c r="C148" s="1449"/>
      <c r="D148" s="1449"/>
      <c r="E148" s="1449"/>
      <c r="F148" s="1449"/>
      <c r="G148" s="1449"/>
      <c r="H148" s="1449"/>
      <c r="I148" s="1449"/>
      <c r="J148" s="1449"/>
      <c r="K148" s="1449"/>
      <c r="L148" s="1449"/>
      <c r="M148" s="1449"/>
      <c r="N148" s="1449"/>
      <c r="O148" s="1449"/>
      <c r="P148" s="1449"/>
      <c r="Q148" s="1449"/>
      <c r="R148" s="1449"/>
      <c r="S148" s="1449"/>
      <c r="T148" s="1449"/>
      <c r="U148" s="1449"/>
      <c r="V148" s="1449"/>
      <c r="W148" s="1449"/>
      <c r="X148" s="1449"/>
      <c r="Y148" s="1449"/>
      <c r="Z148" s="1449"/>
      <c r="AA148" s="1449"/>
      <c r="AB148" s="1449"/>
      <c r="AC148" s="1449"/>
      <c r="AD148" s="1449"/>
      <c r="AE148" s="1449"/>
      <c r="AF148" s="1449"/>
      <c r="AG148" s="1449"/>
      <c r="AH148" s="1449"/>
      <c r="AI148" s="1449"/>
      <c r="AJ148" s="1449"/>
      <c r="AK148" s="1450"/>
      <c r="AL148" s="1605">
        <v>5590</v>
      </c>
      <c r="AM148" s="1606"/>
      <c r="AN148" s="1606"/>
      <c r="AO148" s="1606"/>
      <c r="AP148" s="1606"/>
      <c r="AQ148" s="1606"/>
      <c r="AR148" s="1607"/>
      <c r="AS148" s="1485">
        <f>SUM(AS149:BT158)</f>
        <v>108940</v>
      </c>
      <c r="AT148" s="1486"/>
      <c r="AU148" s="1486"/>
      <c r="AV148" s="1486"/>
      <c r="AW148" s="1486"/>
      <c r="AX148" s="1486"/>
      <c r="AY148" s="1486"/>
      <c r="AZ148" s="1486"/>
      <c r="BA148" s="1486"/>
      <c r="BB148" s="1486"/>
      <c r="BC148" s="1486"/>
      <c r="BD148" s="1486"/>
      <c r="BE148" s="1486"/>
      <c r="BF148" s="1486"/>
      <c r="BG148" s="1486"/>
      <c r="BH148" s="1486"/>
      <c r="BI148" s="1486"/>
      <c r="BJ148" s="1486"/>
      <c r="BK148" s="1486"/>
      <c r="BL148" s="1486"/>
      <c r="BM148" s="1486"/>
      <c r="BN148" s="1486"/>
      <c r="BO148" s="1486"/>
      <c r="BP148" s="1486"/>
      <c r="BQ148" s="1486"/>
      <c r="BR148" s="1486"/>
      <c r="BS148" s="1486"/>
      <c r="BT148" s="1487"/>
      <c r="BU148" s="1485">
        <f>SUM(BU149:CV158)</f>
        <v>103416</v>
      </c>
      <c r="BV148" s="1486"/>
      <c r="BW148" s="1486"/>
      <c r="BX148" s="1486"/>
      <c r="BY148" s="1486"/>
      <c r="BZ148" s="1486"/>
      <c r="CA148" s="1486"/>
      <c r="CB148" s="1486"/>
      <c r="CC148" s="1486"/>
      <c r="CD148" s="1486"/>
      <c r="CE148" s="1486"/>
      <c r="CF148" s="1486"/>
      <c r="CG148" s="1486"/>
      <c r="CH148" s="1486"/>
      <c r="CI148" s="1486"/>
      <c r="CJ148" s="1486"/>
      <c r="CK148" s="1486"/>
      <c r="CL148" s="1486"/>
      <c r="CM148" s="1486"/>
      <c r="CN148" s="1486"/>
      <c r="CO148" s="1486"/>
      <c r="CP148" s="1486"/>
      <c r="CQ148" s="1486"/>
      <c r="CR148" s="1486"/>
      <c r="CS148" s="1486"/>
      <c r="CT148" s="1486"/>
      <c r="CU148" s="1486"/>
      <c r="CV148" s="1487"/>
      <c r="CW148" s="1488">
        <f>SUM(CW149:DX158)</f>
        <v>69232</v>
      </c>
      <c r="CX148" s="1486"/>
      <c r="CY148" s="1486"/>
      <c r="CZ148" s="1486"/>
      <c r="DA148" s="1486"/>
      <c r="DB148" s="1486"/>
      <c r="DC148" s="1486"/>
      <c r="DD148" s="1486"/>
      <c r="DE148" s="1486"/>
      <c r="DF148" s="1486"/>
      <c r="DG148" s="1486"/>
      <c r="DH148" s="1486"/>
      <c r="DI148" s="1486"/>
      <c r="DJ148" s="1486"/>
      <c r="DK148" s="1486"/>
      <c r="DL148" s="1486"/>
      <c r="DM148" s="1486"/>
      <c r="DN148" s="1486"/>
      <c r="DO148" s="1486"/>
      <c r="DP148" s="1486"/>
      <c r="DQ148" s="1486"/>
      <c r="DR148" s="1486"/>
      <c r="DS148" s="1486"/>
      <c r="DT148" s="1486"/>
      <c r="DU148" s="1486"/>
      <c r="DV148" s="1486"/>
      <c r="DW148" s="1486"/>
      <c r="DX148" s="1487"/>
    </row>
    <row r="149" spans="1:128" ht="12" customHeight="1">
      <c r="A149" s="349"/>
      <c r="B149" s="1608" t="s">
        <v>69</v>
      </c>
      <c r="C149" s="1608"/>
      <c r="D149" s="1608"/>
      <c r="E149" s="1608"/>
      <c r="F149" s="1608"/>
      <c r="G149" s="1608"/>
      <c r="H149" s="1608"/>
      <c r="I149" s="1608"/>
      <c r="J149" s="1608"/>
      <c r="K149" s="1608"/>
      <c r="L149" s="1608"/>
      <c r="M149" s="1608"/>
      <c r="N149" s="1608"/>
      <c r="O149" s="1608"/>
      <c r="P149" s="1608"/>
      <c r="Q149" s="1608"/>
      <c r="R149" s="1608"/>
      <c r="S149" s="1608"/>
      <c r="T149" s="1608"/>
      <c r="U149" s="1608"/>
      <c r="V149" s="1608"/>
      <c r="W149" s="1608"/>
      <c r="X149" s="1608"/>
      <c r="Y149" s="1608"/>
      <c r="Z149" s="1608"/>
      <c r="AA149" s="1608"/>
      <c r="AB149" s="1608"/>
      <c r="AC149" s="1608"/>
      <c r="AD149" s="1608"/>
      <c r="AE149" s="1608"/>
      <c r="AF149" s="1608"/>
      <c r="AG149" s="1608"/>
      <c r="AH149" s="1608"/>
      <c r="AI149" s="1608"/>
      <c r="AJ149" s="1608"/>
      <c r="AK149" s="1609"/>
      <c r="AL149" s="423"/>
      <c r="AM149" s="424"/>
      <c r="AN149" s="424"/>
      <c r="AO149" s="424"/>
      <c r="AP149" s="424"/>
      <c r="AQ149" s="424"/>
      <c r="AR149" s="425"/>
      <c r="AS149" s="1521">
        <v>0</v>
      </c>
      <c r="AT149" s="885"/>
      <c r="AU149" s="885"/>
      <c r="AV149" s="885"/>
      <c r="AW149" s="885"/>
      <c r="AX149" s="885"/>
      <c r="AY149" s="885"/>
      <c r="AZ149" s="885"/>
      <c r="BA149" s="885"/>
      <c r="BB149" s="885"/>
      <c r="BC149" s="885"/>
      <c r="BD149" s="885"/>
      <c r="BE149" s="885"/>
      <c r="BF149" s="885"/>
      <c r="BG149" s="885"/>
      <c r="BH149" s="885"/>
      <c r="BI149" s="885"/>
      <c r="BJ149" s="885"/>
      <c r="BK149" s="885"/>
      <c r="BL149" s="885"/>
      <c r="BM149" s="885"/>
      <c r="BN149" s="885"/>
      <c r="BO149" s="885"/>
      <c r="BP149" s="885"/>
      <c r="BQ149" s="885"/>
      <c r="BR149" s="885"/>
      <c r="BS149" s="885"/>
      <c r="BT149" s="886"/>
      <c r="BU149" s="1521">
        <v>0</v>
      </c>
      <c r="BV149" s="885"/>
      <c r="BW149" s="885"/>
      <c r="BX149" s="885"/>
      <c r="BY149" s="885"/>
      <c r="BZ149" s="885"/>
      <c r="CA149" s="885"/>
      <c r="CB149" s="885"/>
      <c r="CC149" s="885"/>
      <c r="CD149" s="885"/>
      <c r="CE149" s="885"/>
      <c r="CF149" s="885"/>
      <c r="CG149" s="885"/>
      <c r="CH149" s="885"/>
      <c r="CI149" s="885"/>
      <c r="CJ149" s="885"/>
      <c r="CK149" s="885"/>
      <c r="CL149" s="885"/>
      <c r="CM149" s="885"/>
      <c r="CN149" s="885"/>
      <c r="CO149" s="885"/>
      <c r="CP149" s="885"/>
      <c r="CQ149" s="885"/>
      <c r="CR149" s="885"/>
      <c r="CS149" s="885"/>
      <c r="CT149" s="885"/>
      <c r="CU149" s="885"/>
      <c r="CV149" s="886"/>
      <c r="CW149" s="884">
        <v>0</v>
      </c>
      <c r="CX149" s="885"/>
      <c r="CY149" s="885"/>
      <c r="CZ149" s="885"/>
      <c r="DA149" s="885"/>
      <c r="DB149" s="885"/>
      <c r="DC149" s="885"/>
      <c r="DD149" s="885"/>
      <c r="DE149" s="885"/>
      <c r="DF149" s="885"/>
      <c r="DG149" s="885"/>
      <c r="DH149" s="885"/>
      <c r="DI149" s="885"/>
      <c r="DJ149" s="885"/>
      <c r="DK149" s="885"/>
      <c r="DL149" s="885"/>
      <c r="DM149" s="885"/>
      <c r="DN149" s="885"/>
      <c r="DO149" s="885"/>
      <c r="DP149" s="885"/>
      <c r="DQ149" s="885"/>
      <c r="DR149" s="885"/>
      <c r="DS149" s="885"/>
      <c r="DT149" s="885"/>
      <c r="DU149" s="885"/>
      <c r="DV149" s="885"/>
      <c r="DW149" s="885"/>
      <c r="DX149" s="886"/>
    </row>
    <row r="150" spans="1:128" ht="12" customHeight="1">
      <c r="A150" s="407"/>
      <c r="B150" s="1610" t="s">
        <v>637</v>
      </c>
      <c r="C150" s="1610"/>
      <c r="D150" s="1610"/>
      <c r="E150" s="1610"/>
      <c r="F150" s="1610"/>
      <c r="G150" s="1610"/>
      <c r="H150" s="1610"/>
      <c r="I150" s="1610"/>
      <c r="J150" s="1610"/>
      <c r="K150" s="1610"/>
      <c r="L150" s="1610"/>
      <c r="M150" s="1610"/>
      <c r="N150" s="1610"/>
      <c r="O150" s="1610"/>
      <c r="P150" s="1610"/>
      <c r="Q150" s="1610"/>
      <c r="R150" s="1610"/>
      <c r="S150" s="1610"/>
      <c r="T150" s="1610"/>
      <c r="U150" s="1610"/>
      <c r="V150" s="1610"/>
      <c r="W150" s="1610"/>
      <c r="X150" s="1610"/>
      <c r="Y150" s="1610"/>
      <c r="Z150" s="1610"/>
      <c r="AA150" s="1610"/>
      <c r="AB150" s="1610"/>
      <c r="AC150" s="1610"/>
      <c r="AD150" s="1610"/>
      <c r="AE150" s="1610"/>
      <c r="AF150" s="1610"/>
      <c r="AG150" s="1610"/>
      <c r="AH150" s="1610"/>
      <c r="AI150" s="1610"/>
      <c r="AJ150" s="1610"/>
      <c r="AK150" s="1611"/>
      <c r="AL150" s="1612">
        <v>5591</v>
      </c>
      <c r="AM150" s="1613"/>
      <c r="AN150" s="1613"/>
      <c r="AO150" s="1613"/>
      <c r="AP150" s="1613"/>
      <c r="AQ150" s="1613"/>
      <c r="AR150" s="1614"/>
      <c r="AS150" s="984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8"/>
      <c r="BP150" s="868"/>
      <c r="BQ150" s="868"/>
      <c r="BR150" s="868"/>
      <c r="BS150" s="868"/>
      <c r="BT150" s="869"/>
      <c r="BU150" s="984"/>
      <c r="BV150" s="868"/>
      <c r="BW150" s="868"/>
      <c r="BX150" s="868"/>
      <c r="BY150" s="868"/>
      <c r="BZ150" s="868"/>
      <c r="CA150" s="868"/>
      <c r="CB150" s="868"/>
      <c r="CC150" s="868"/>
      <c r="CD150" s="868"/>
      <c r="CE150" s="868"/>
      <c r="CF150" s="868"/>
      <c r="CG150" s="868"/>
      <c r="CH150" s="868"/>
      <c r="CI150" s="868"/>
      <c r="CJ150" s="868"/>
      <c r="CK150" s="868"/>
      <c r="CL150" s="868"/>
      <c r="CM150" s="868"/>
      <c r="CN150" s="868"/>
      <c r="CO150" s="868"/>
      <c r="CP150" s="868"/>
      <c r="CQ150" s="868"/>
      <c r="CR150" s="868"/>
      <c r="CS150" s="868"/>
      <c r="CT150" s="868"/>
      <c r="CU150" s="868"/>
      <c r="CV150" s="869"/>
      <c r="CW150" s="867"/>
      <c r="CX150" s="868"/>
      <c r="CY150" s="868"/>
      <c r="CZ150" s="868"/>
      <c r="DA150" s="868"/>
      <c r="DB150" s="868"/>
      <c r="DC150" s="868"/>
      <c r="DD150" s="868"/>
      <c r="DE150" s="868"/>
      <c r="DF150" s="868"/>
      <c r="DG150" s="868"/>
      <c r="DH150" s="868"/>
      <c r="DI150" s="868"/>
      <c r="DJ150" s="868"/>
      <c r="DK150" s="868"/>
      <c r="DL150" s="868"/>
      <c r="DM150" s="868"/>
      <c r="DN150" s="868"/>
      <c r="DO150" s="868"/>
      <c r="DP150" s="868"/>
      <c r="DQ150" s="868"/>
      <c r="DR150" s="868"/>
      <c r="DS150" s="868"/>
      <c r="DT150" s="868"/>
      <c r="DU150" s="868"/>
      <c r="DV150" s="868"/>
      <c r="DW150" s="868"/>
      <c r="DX150" s="869"/>
    </row>
    <row r="151" spans="1:128" ht="12" customHeight="1">
      <c r="A151" s="347"/>
      <c r="B151" s="1615" t="s">
        <v>638</v>
      </c>
      <c r="C151" s="1615"/>
      <c r="D151" s="1615"/>
      <c r="E151" s="1615"/>
      <c r="F151" s="1615"/>
      <c r="G151" s="1615"/>
      <c r="H151" s="1615"/>
      <c r="I151" s="1615"/>
      <c r="J151" s="1615"/>
      <c r="K151" s="1615"/>
      <c r="L151" s="1615"/>
      <c r="M151" s="1615"/>
      <c r="N151" s="1615"/>
      <c r="O151" s="1615"/>
      <c r="P151" s="1615"/>
      <c r="Q151" s="1615"/>
      <c r="R151" s="1615"/>
      <c r="S151" s="1615"/>
      <c r="T151" s="1615"/>
      <c r="U151" s="1615"/>
      <c r="V151" s="1615"/>
      <c r="W151" s="1615"/>
      <c r="X151" s="1615"/>
      <c r="Y151" s="1615"/>
      <c r="Z151" s="1615"/>
      <c r="AA151" s="1615"/>
      <c r="AB151" s="1615"/>
      <c r="AC151" s="1615"/>
      <c r="AD151" s="1615"/>
      <c r="AE151" s="1615"/>
      <c r="AF151" s="1615"/>
      <c r="AG151" s="1615"/>
      <c r="AH151" s="1615"/>
      <c r="AI151" s="1615"/>
      <c r="AJ151" s="1615"/>
      <c r="AK151" s="1616"/>
      <c r="AL151" s="1617">
        <v>5592</v>
      </c>
      <c r="AM151" s="1618"/>
      <c r="AN151" s="1618"/>
      <c r="AO151" s="1618"/>
      <c r="AP151" s="1618"/>
      <c r="AQ151" s="1618"/>
      <c r="AR151" s="1619"/>
      <c r="AS151" s="1490">
        <v>0</v>
      </c>
      <c r="AT151" s="781"/>
      <c r="AU151" s="781"/>
      <c r="AV151" s="781"/>
      <c r="AW151" s="781"/>
      <c r="AX151" s="781"/>
      <c r="AY151" s="781"/>
      <c r="AZ151" s="781"/>
      <c r="BA151" s="781"/>
      <c r="BB151" s="781"/>
      <c r="BC151" s="781"/>
      <c r="BD151" s="781"/>
      <c r="BE151" s="781"/>
      <c r="BF151" s="781"/>
      <c r="BG151" s="781"/>
      <c r="BH151" s="781"/>
      <c r="BI151" s="781"/>
      <c r="BJ151" s="781"/>
      <c r="BK151" s="781"/>
      <c r="BL151" s="781"/>
      <c r="BM151" s="781"/>
      <c r="BN151" s="781"/>
      <c r="BO151" s="781"/>
      <c r="BP151" s="781"/>
      <c r="BQ151" s="781"/>
      <c r="BR151" s="781"/>
      <c r="BS151" s="781"/>
      <c r="BT151" s="1491"/>
      <c r="BU151" s="1490">
        <v>0</v>
      </c>
      <c r="BV151" s="781"/>
      <c r="BW151" s="781"/>
      <c r="BX151" s="781"/>
      <c r="BY151" s="781"/>
      <c r="BZ151" s="781"/>
      <c r="CA151" s="781"/>
      <c r="CB151" s="781"/>
      <c r="CC151" s="781"/>
      <c r="CD151" s="781"/>
      <c r="CE151" s="781"/>
      <c r="CF151" s="781"/>
      <c r="CG151" s="781"/>
      <c r="CH151" s="781"/>
      <c r="CI151" s="781"/>
      <c r="CJ151" s="781"/>
      <c r="CK151" s="781"/>
      <c r="CL151" s="781"/>
      <c r="CM151" s="781"/>
      <c r="CN151" s="781"/>
      <c r="CO151" s="781"/>
      <c r="CP151" s="781"/>
      <c r="CQ151" s="781"/>
      <c r="CR151" s="781"/>
      <c r="CS151" s="781"/>
      <c r="CT151" s="781"/>
      <c r="CU151" s="781"/>
      <c r="CV151" s="1491"/>
      <c r="CW151" s="1492">
        <v>0</v>
      </c>
      <c r="CX151" s="781"/>
      <c r="CY151" s="781"/>
      <c r="CZ151" s="781"/>
      <c r="DA151" s="781"/>
      <c r="DB151" s="781"/>
      <c r="DC151" s="781"/>
      <c r="DD151" s="781"/>
      <c r="DE151" s="781"/>
      <c r="DF151" s="781"/>
      <c r="DG151" s="781"/>
      <c r="DH151" s="781"/>
      <c r="DI151" s="781"/>
      <c r="DJ151" s="781"/>
      <c r="DK151" s="781"/>
      <c r="DL151" s="781"/>
      <c r="DM151" s="781"/>
      <c r="DN151" s="781"/>
      <c r="DO151" s="781"/>
      <c r="DP151" s="781"/>
      <c r="DQ151" s="781"/>
      <c r="DR151" s="781"/>
      <c r="DS151" s="781"/>
      <c r="DT151" s="781"/>
      <c r="DU151" s="781"/>
      <c r="DV151" s="781"/>
      <c r="DW151" s="781"/>
      <c r="DX151" s="1491"/>
    </row>
    <row r="152" spans="1:128" ht="12" customHeight="1">
      <c r="A152" s="347"/>
      <c r="B152" s="1610" t="s">
        <v>641</v>
      </c>
      <c r="C152" s="1610"/>
      <c r="D152" s="1610"/>
      <c r="E152" s="1610"/>
      <c r="F152" s="1610"/>
      <c r="G152" s="1610"/>
      <c r="H152" s="1610"/>
      <c r="I152" s="1610"/>
      <c r="J152" s="1610"/>
      <c r="K152" s="1610"/>
      <c r="L152" s="1610"/>
      <c r="M152" s="1610"/>
      <c r="N152" s="1610"/>
      <c r="O152" s="1610"/>
      <c r="P152" s="1610"/>
      <c r="Q152" s="1610"/>
      <c r="R152" s="1610"/>
      <c r="S152" s="1610"/>
      <c r="T152" s="1610"/>
      <c r="U152" s="1610"/>
      <c r="V152" s="1610"/>
      <c r="W152" s="1610"/>
      <c r="X152" s="1610"/>
      <c r="Y152" s="1610"/>
      <c r="Z152" s="1610"/>
      <c r="AA152" s="1610"/>
      <c r="AB152" s="1610"/>
      <c r="AC152" s="1610"/>
      <c r="AD152" s="1610"/>
      <c r="AE152" s="1610"/>
      <c r="AF152" s="1610"/>
      <c r="AG152" s="1610"/>
      <c r="AH152" s="1610"/>
      <c r="AI152" s="1610"/>
      <c r="AJ152" s="1610"/>
      <c r="AK152" s="1611"/>
      <c r="AL152" s="1617">
        <v>5593</v>
      </c>
      <c r="AM152" s="1618"/>
      <c r="AN152" s="1618"/>
      <c r="AO152" s="1618"/>
      <c r="AP152" s="1618"/>
      <c r="AQ152" s="1618"/>
      <c r="AR152" s="1619"/>
      <c r="AS152" s="1490">
        <v>105525</v>
      </c>
      <c r="AT152" s="781"/>
      <c r="AU152" s="781"/>
      <c r="AV152" s="781"/>
      <c r="AW152" s="781"/>
      <c r="AX152" s="781"/>
      <c r="AY152" s="781"/>
      <c r="AZ152" s="781"/>
      <c r="BA152" s="781"/>
      <c r="BB152" s="781"/>
      <c r="BC152" s="781"/>
      <c r="BD152" s="781"/>
      <c r="BE152" s="781"/>
      <c r="BF152" s="781"/>
      <c r="BG152" s="781"/>
      <c r="BH152" s="781"/>
      <c r="BI152" s="781"/>
      <c r="BJ152" s="781"/>
      <c r="BK152" s="781"/>
      <c r="BL152" s="781"/>
      <c r="BM152" s="781"/>
      <c r="BN152" s="781"/>
      <c r="BO152" s="781"/>
      <c r="BP152" s="781"/>
      <c r="BQ152" s="781"/>
      <c r="BR152" s="781"/>
      <c r="BS152" s="781"/>
      <c r="BT152" s="1491"/>
      <c r="BU152" s="1490">
        <v>93179</v>
      </c>
      <c r="BV152" s="781"/>
      <c r="BW152" s="781"/>
      <c r="BX152" s="781"/>
      <c r="BY152" s="781"/>
      <c r="BZ152" s="781"/>
      <c r="CA152" s="781"/>
      <c r="CB152" s="781"/>
      <c r="CC152" s="781"/>
      <c r="CD152" s="781"/>
      <c r="CE152" s="781"/>
      <c r="CF152" s="781"/>
      <c r="CG152" s="781"/>
      <c r="CH152" s="781"/>
      <c r="CI152" s="781"/>
      <c r="CJ152" s="781"/>
      <c r="CK152" s="781"/>
      <c r="CL152" s="781"/>
      <c r="CM152" s="781"/>
      <c r="CN152" s="781"/>
      <c r="CO152" s="781"/>
      <c r="CP152" s="781"/>
      <c r="CQ152" s="781"/>
      <c r="CR152" s="781"/>
      <c r="CS152" s="781"/>
      <c r="CT152" s="781"/>
      <c r="CU152" s="781"/>
      <c r="CV152" s="1491"/>
      <c r="CW152" s="1492">
        <v>56192</v>
      </c>
      <c r="CX152" s="781"/>
      <c r="CY152" s="781"/>
      <c r="CZ152" s="781"/>
      <c r="DA152" s="781"/>
      <c r="DB152" s="781"/>
      <c r="DC152" s="781"/>
      <c r="DD152" s="781"/>
      <c r="DE152" s="781"/>
      <c r="DF152" s="781"/>
      <c r="DG152" s="781"/>
      <c r="DH152" s="781"/>
      <c r="DI152" s="781"/>
      <c r="DJ152" s="781"/>
      <c r="DK152" s="781"/>
      <c r="DL152" s="781"/>
      <c r="DM152" s="781"/>
      <c r="DN152" s="781"/>
      <c r="DO152" s="781"/>
      <c r="DP152" s="781"/>
      <c r="DQ152" s="781"/>
      <c r="DR152" s="781"/>
      <c r="DS152" s="781"/>
      <c r="DT152" s="781"/>
      <c r="DU152" s="781"/>
      <c r="DV152" s="781"/>
      <c r="DW152" s="781"/>
      <c r="DX152" s="1491"/>
    </row>
    <row r="153" spans="1:128" ht="12" customHeight="1">
      <c r="A153" s="347"/>
      <c r="B153" s="1615" t="s">
        <v>642</v>
      </c>
      <c r="C153" s="1615"/>
      <c r="D153" s="1615"/>
      <c r="E153" s="1615"/>
      <c r="F153" s="1615"/>
      <c r="G153" s="1615"/>
      <c r="H153" s="1615"/>
      <c r="I153" s="1615"/>
      <c r="J153" s="1615"/>
      <c r="K153" s="1615"/>
      <c r="L153" s="1615"/>
      <c r="M153" s="1615"/>
      <c r="N153" s="1615"/>
      <c r="O153" s="1615"/>
      <c r="P153" s="1615"/>
      <c r="Q153" s="1615"/>
      <c r="R153" s="1615"/>
      <c r="S153" s="1615"/>
      <c r="T153" s="1615"/>
      <c r="U153" s="1615"/>
      <c r="V153" s="1615"/>
      <c r="W153" s="1615"/>
      <c r="X153" s="1615"/>
      <c r="Y153" s="1615"/>
      <c r="Z153" s="1615"/>
      <c r="AA153" s="1615"/>
      <c r="AB153" s="1615"/>
      <c r="AC153" s="1615"/>
      <c r="AD153" s="1615"/>
      <c r="AE153" s="1615"/>
      <c r="AF153" s="1615"/>
      <c r="AG153" s="1615"/>
      <c r="AH153" s="1615"/>
      <c r="AI153" s="1615"/>
      <c r="AJ153" s="1615"/>
      <c r="AK153" s="1616"/>
      <c r="AL153" s="1617">
        <v>5594</v>
      </c>
      <c r="AM153" s="1618"/>
      <c r="AN153" s="1618"/>
      <c r="AO153" s="1618"/>
      <c r="AP153" s="1618"/>
      <c r="AQ153" s="1618"/>
      <c r="AR153" s="1619"/>
      <c r="AS153" s="1490" t="s">
        <v>704</v>
      </c>
      <c r="AT153" s="781"/>
      <c r="AU153" s="781"/>
      <c r="AV153" s="781"/>
      <c r="AW153" s="781"/>
      <c r="AX153" s="781"/>
      <c r="AY153" s="781"/>
      <c r="AZ153" s="781"/>
      <c r="BA153" s="781"/>
      <c r="BB153" s="781"/>
      <c r="BC153" s="781"/>
      <c r="BD153" s="781"/>
      <c r="BE153" s="781"/>
      <c r="BF153" s="781"/>
      <c r="BG153" s="781"/>
      <c r="BH153" s="781"/>
      <c r="BI153" s="781"/>
      <c r="BJ153" s="781"/>
      <c r="BK153" s="781"/>
      <c r="BL153" s="781"/>
      <c r="BM153" s="781"/>
      <c r="BN153" s="781"/>
      <c r="BO153" s="781"/>
      <c r="BP153" s="781"/>
      <c r="BQ153" s="781"/>
      <c r="BR153" s="781"/>
      <c r="BS153" s="781"/>
      <c r="BT153" s="1491"/>
      <c r="BU153" s="1490">
        <v>0</v>
      </c>
      <c r="BV153" s="781"/>
      <c r="BW153" s="781"/>
      <c r="BX153" s="781"/>
      <c r="BY153" s="781"/>
      <c r="BZ153" s="781"/>
      <c r="CA153" s="781"/>
      <c r="CB153" s="781"/>
      <c r="CC153" s="781"/>
      <c r="CD153" s="781"/>
      <c r="CE153" s="781"/>
      <c r="CF153" s="781"/>
      <c r="CG153" s="781"/>
      <c r="CH153" s="781"/>
      <c r="CI153" s="781"/>
      <c r="CJ153" s="781"/>
      <c r="CK153" s="781"/>
      <c r="CL153" s="781"/>
      <c r="CM153" s="781"/>
      <c r="CN153" s="781"/>
      <c r="CO153" s="781"/>
      <c r="CP153" s="781"/>
      <c r="CQ153" s="781"/>
      <c r="CR153" s="781"/>
      <c r="CS153" s="781"/>
      <c r="CT153" s="781"/>
      <c r="CU153" s="781"/>
      <c r="CV153" s="1491"/>
      <c r="CW153" s="1492">
        <v>0</v>
      </c>
      <c r="CX153" s="781"/>
      <c r="CY153" s="781"/>
      <c r="CZ153" s="781"/>
      <c r="DA153" s="781"/>
      <c r="DB153" s="781"/>
      <c r="DC153" s="781"/>
      <c r="DD153" s="781"/>
      <c r="DE153" s="781"/>
      <c r="DF153" s="781"/>
      <c r="DG153" s="781"/>
      <c r="DH153" s="781"/>
      <c r="DI153" s="781"/>
      <c r="DJ153" s="781"/>
      <c r="DK153" s="781"/>
      <c r="DL153" s="781"/>
      <c r="DM153" s="781"/>
      <c r="DN153" s="781"/>
      <c r="DO153" s="781"/>
      <c r="DP153" s="781"/>
      <c r="DQ153" s="781"/>
      <c r="DR153" s="781"/>
      <c r="DS153" s="781"/>
      <c r="DT153" s="781"/>
      <c r="DU153" s="781"/>
      <c r="DV153" s="781"/>
      <c r="DW153" s="781"/>
      <c r="DX153" s="1491"/>
    </row>
    <row r="154" spans="1:128" ht="12" customHeight="1">
      <c r="A154" s="347"/>
      <c r="B154" s="1615" t="s">
        <v>643</v>
      </c>
      <c r="C154" s="1615"/>
      <c r="D154" s="1615"/>
      <c r="E154" s="1615"/>
      <c r="F154" s="1615"/>
      <c r="G154" s="1615"/>
      <c r="H154" s="1615"/>
      <c r="I154" s="1615"/>
      <c r="J154" s="1615"/>
      <c r="K154" s="1615"/>
      <c r="L154" s="1615"/>
      <c r="M154" s="1615"/>
      <c r="N154" s="1615"/>
      <c r="O154" s="1615"/>
      <c r="P154" s="1615"/>
      <c r="Q154" s="1615"/>
      <c r="R154" s="1615"/>
      <c r="S154" s="1615"/>
      <c r="T154" s="1615"/>
      <c r="U154" s="1615"/>
      <c r="V154" s="1615"/>
      <c r="W154" s="1615"/>
      <c r="X154" s="1615"/>
      <c r="Y154" s="1615"/>
      <c r="Z154" s="1615"/>
      <c r="AA154" s="1615"/>
      <c r="AB154" s="1615"/>
      <c r="AC154" s="1615"/>
      <c r="AD154" s="1615"/>
      <c r="AE154" s="1615"/>
      <c r="AF154" s="1615"/>
      <c r="AG154" s="1615"/>
      <c r="AH154" s="1615"/>
      <c r="AI154" s="1615"/>
      <c r="AJ154" s="1615"/>
      <c r="AK154" s="1616"/>
      <c r="AL154" s="1617">
        <v>5595</v>
      </c>
      <c r="AM154" s="1618"/>
      <c r="AN154" s="1618"/>
      <c r="AO154" s="1618"/>
      <c r="AP154" s="1618"/>
      <c r="AQ154" s="1618"/>
      <c r="AR154" s="1619"/>
      <c r="AS154" s="1490" t="s">
        <v>704</v>
      </c>
      <c r="AT154" s="781"/>
      <c r="AU154" s="781"/>
      <c r="AV154" s="781"/>
      <c r="AW154" s="781"/>
      <c r="AX154" s="781"/>
      <c r="AY154" s="781"/>
      <c r="AZ154" s="781"/>
      <c r="BA154" s="781"/>
      <c r="BB154" s="781"/>
      <c r="BC154" s="781"/>
      <c r="BD154" s="781"/>
      <c r="BE154" s="781"/>
      <c r="BF154" s="781"/>
      <c r="BG154" s="781"/>
      <c r="BH154" s="781"/>
      <c r="BI154" s="781"/>
      <c r="BJ154" s="781"/>
      <c r="BK154" s="781"/>
      <c r="BL154" s="781"/>
      <c r="BM154" s="781"/>
      <c r="BN154" s="781"/>
      <c r="BO154" s="781"/>
      <c r="BP154" s="781"/>
      <c r="BQ154" s="781"/>
      <c r="BR154" s="781"/>
      <c r="BS154" s="781"/>
      <c r="BT154" s="1491"/>
      <c r="BU154" s="1490">
        <v>0</v>
      </c>
      <c r="BV154" s="781"/>
      <c r="BW154" s="781"/>
      <c r="BX154" s="781"/>
      <c r="BY154" s="781"/>
      <c r="BZ154" s="781"/>
      <c r="CA154" s="781"/>
      <c r="CB154" s="781"/>
      <c r="CC154" s="781"/>
      <c r="CD154" s="781"/>
      <c r="CE154" s="781"/>
      <c r="CF154" s="781"/>
      <c r="CG154" s="781"/>
      <c r="CH154" s="781"/>
      <c r="CI154" s="781"/>
      <c r="CJ154" s="781"/>
      <c r="CK154" s="781"/>
      <c r="CL154" s="781"/>
      <c r="CM154" s="781"/>
      <c r="CN154" s="781"/>
      <c r="CO154" s="781"/>
      <c r="CP154" s="781"/>
      <c r="CQ154" s="781"/>
      <c r="CR154" s="781"/>
      <c r="CS154" s="781"/>
      <c r="CT154" s="781"/>
      <c r="CU154" s="781"/>
      <c r="CV154" s="1491"/>
      <c r="CW154" s="1492">
        <v>0</v>
      </c>
      <c r="CX154" s="781"/>
      <c r="CY154" s="781"/>
      <c r="CZ154" s="781"/>
      <c r="DA154" s="781"/>
      <c r="DB154" s="781"/>
      <c r="DC154" s="781"/>
      <c r="DD154" s="781"/>
      <c r="DE154" s="781"/>
      <c r="DF154" s="781"/>
      <c r="DG154" s="781"/>
      <c r="DH154" s="781"/>
      <c r="DI154" s="781"/>
      <c r="DJ154" s="781"/>
      <c r="DK154" s="781"/>
      <c r="DL154" s="781"/>
      <c r="DM154" s="781"/>
      <c r="DN154" s="781"/>
      <c r="DO154" s="781"/>
      <c r="DP154" s="781"/>
      <c r="DQ154" s="781"/>
      <c r="DR154" s="781"/>
      <c r="DS154" s="781"/>
      <c r="DT154" s="781"/>
      <c r="DU154" s="781"/>
      <c r="DV154" s="781"/>
      <c r="DW154" s="781"/>
      <c r="DX154" s="1491"/>
    </row>
    <row r="155" spans="1:128" ht="12" customHeight="1">
      <c r="A155" s="347"/>
      <c r="B155" s="1615" t="s">
        <v>647</v>
      </c>
      <c r="C155" s="1615"/>
      <c r="D155" s="1615"/>
      <c r="E155" s="1615"/>
      <c r="F155" s="1615"/>
      <c r="G155" s="1615"/>
      <c r="H155" s="1615"/>
      <c r="I155" s="1615"/>
      <c r="J155" s="1615"/>
      <c r="K155" s="1615"/>
      <c r="L155" s="1615"/>
      <c r="M155" s="1615"/>
      <c r="N155" s="1615"/>
      <c r="O155" s="1615"/>
      <c r="P155" s="1615"/>
      <c r="Q155" s="1615"/>
      <c r="R155" s="1615"/>
      <c r="S155" s="1615"/>
      <c r="T155" s="1615"/>
      <c r="U155" s="1615"/>
      <c r="V155" s="1615"/>
      <c r="W155" s="1615"/>
      <c r="X155" s="1615"/>
      <c r="Y155" s="1615"/>
      <c r="Z155" s="1615"/>
      <c r="AA155" s="1615"/>
      <c r="AB155" s="1615"/>
      <c r="AC155" s="1615"/>
      <c r="AD155" s="1615"/>
      <c r="AE155" s="1615"/>
      <c r="AF155" s="1615"/>
      <c r="AG155" s="1615"/>
      <c r="AH155" s="1615"/>
      <c r="AI155" s="1615"/>
      <c r="AJ155" s="1615"/>
      <c r="AK155" s="1616"/>
      <c r="AL155" s="1617">
        <v>5596</v>
      </c>
      <c r="AM155" s="1618"/>
      <c r="AN155" s="1618"/>
      <c r="AO155" s="1618"/>
      <c r="AP155" s="1618"/>
      <c r="AQ155" s="1618"/>
      <c r="AR155" s="1619"/>
      <c r="AS155" s="1490" t="s">
        <v>704</v>
      </c>
      <c r="AT155" s="781"/>
      <c r="AU155" s="781"/>
      <c r="AV155" s="781"/>
      <c r="AW155" s="781"/>
      <c r="AX155" s="781"/>
      <c r="AY155" s="781"/>
      <c r="AZ155" s="781"/>
      <c r="BA155" s="781"/>
      <c r="BB155" s="781"/>
      <c r="BC155" s="781"/>
      <c r="BD155" s="781"/>
      <c r="BE155" s="781"/>
      <c r="BF155" s="781"/>
      <c r="BG155" s="781"/>
      <c r="BH155" s="781"/>
      <c r="BI155" s="781"/>
      <c r="BJ155" s="781"/>
      <c r="BK155" s="781"/>
      <c r="BL155" s="781"/>
      <c r="BM155" s="781"/>
      <c r="BN155" s="781"/>
      <c r="BO155" s="781"/>
      <c r="BP155" s="781"/>
      <c r="BQ155" s="781"/>
      <c r="BR155" s="781"/>
      <c r="BS155" s="781"/>
      <c r="BT155" s="1491"/>
      <c r="BU155" s="1490">
        <v>0</v>
      </c>
      <c r="BV155" s="781"/>
      <c r="BW155" s="781"/>
      <c r="BX155" s="781"/>
      <c r="BY155" s="781"/>
      <c r="BZ155" s="781"/>
      <c r="CA155" s="781"/>
      <c r="CB155" s="781"/>
      <c r="CC155" s="781"/>
      <c r="CD155" s="781"/>
      <c r="CE155" s="781"/>
      <c r="CF155" s="781"/>
      <c r="CG155" s="781"/>
      <c r="CH155" s="781"/>
      <c r="CI155" s="781"/>
      <c r="CJ155" s="781"/>
      <c r="CK155" s="781"/>
      <c r="CL155" s="781"/>
      <c r="CM155" s="781"/>
      <c r="CN155" s="781"/>
      <c r="CO155" s="781"/>
      <c r="CP155" s="781"/>
      <c r="CQ155" s="781"/>
      <c r="CR155" s="781"/>
      <c r="CS155" s="781"/>
      <c r="CT155" s="781"/>
      <c r="CU155" s="781"/>
      <c r="CV155" s="1491"/>
      <c r="CW155" s="1492">
        <v>0</v>
      </c>
      <c r="CX155" s="781"/>
      <c r="CY155" s="781"/>
      <c r="CZ155" s="781"/>
      <c r="DA155" s="781"/>
      <c r="DB155" s="781"/>
      <c r="DC155" s="781"/>
      <c r="DD155" s="781"/>
      <c r="DE155" s="781"/>
      <c r="DF155" s="781"/>
      <c r="DG155" s="781"/>
      <c r="DH155" s="781"/>
      <c r="DI155" s="781"/>
      <c r="DJ155" s="781"/>
      <c r="DK155" s="781"/>
      <c r="DL155" s="781"/>
      <c r="DM155" s="781"/>
      <c r="DN155" s="781"/>
      <c r="DO155" s="781"/>
      <c r="DP155" s="781"/>
      <c r="DQ155" s="781"/>
      <c r="DR155" s="781"/>
      <c r="DS155" s="781"/>
      <c r="DT155" s="781"/>
      <c r="DU155" s="781"/>
      <c r="DV155" s="781"/>
      <c r="DW155" s="781"/>
      <c r="DX155" s="1491"/>
    </row>
    <row r="156" spans="1:128" ht="12" customHeight="1">
      <c r="A156" s="347"/>
      <c r="B156" s="1615" t="s">
        <v>645</v>
      </c>
      <c r="C156" s="1615"/>
      <c r="D156" s="1615"/>
      <c r="E156" s="1615"/>
      <c r="F156" s="1615"/>
      <c r="G156" s="1615"/>
      <c r="H156" s="1615"/>
      <c r="I156" s="1615"/>
      <c r="J156" s="1615"/>
      <c r="K156" s="1615"/>
      <c r="L156" s="1615"/>
      <c r="M156" s="1615"/>
      <c r="N156" s="1615"/>
      <c r="O156" s="1615"/>
      <c r="P156" s="1615"/>
      <c r="Q156" s="1615"/>
      <c r="R156" s="1615"/>
      <c r="S156" s="1615"/>
      <c r="T156" s="1615"/>
      <c r="U156" s="1615"/>
      <c r="V156" s="1615"/>
      <c r="W156" s="1615"/>
      <c r="X156" s="1615"/>
      <c r="Y156" s="1615"/>
      <c r="Z156" s="1615"/>
      <c r="AA156" s="1615"/>
      <c r="AB156" s="1615"/>
      <c r="AC156" s="1615"/>
      <c r="AD156" s="1615"/>
      <c r="AE156" s="1615"/>
      <c r="AF156" s="1615"/>
      <c r="AG156" s="1615"/>
      <c r="AH156" s="1615"/>
      <c r="AI156" s="1615"/>
      <c r="AJ156" s="1615"/>
      <c r="AK156" s="1616"/>
      <c r="AL156" s="1617">
        <v>5597</v>
      </c>
      <c r="AM156" s="1618"/>
      <c r="AN156" s="1618"/>
      <c r="AO156" s="1618"/>
      <c r="AP156" s="1618"/>
      <c r="AQ156" s="1618"/>
      <c r="AR156" s="1619"/>
      <c r="AS156" s="1490" t="s">
        <v>704</v>
      </c>
      <c r="AT156" s="781"/>
      <c r="AU156" s="781"/>
      <c r="AV156" s="781"/>
      <c r="AW156" s="781"/>
      <c r="AX156" s="781"/>
      <c r="AY156" s="781"/>
      <c r="AZ156" s="781"/>
      <c r="BA156" s="781"/>
      <c r="BB156" s="781"/>
      <c r="BC156" s="781"/>
      <c r="BD156" s="781"/>
      <c r="BE156" s="781"/>
      <c r="BF156" s="781"/>
      <c r="BG156" s="781"/>
      <c r="BH156" s="781"/>
      <c r="BI156" s="781"/>
      <c r="BJ156" s="781"/>
      <c r="BK156" s="781"/>
      <c r="BL156" s="781"/>
      <c r="BM156" s="781"/>
      <c r="BN156" s="781"/>
      <c r="BO156" s="781"/>
      <c r="BP156" s="781"/>
      <c r="BQ156" s="781"/>
      <c r="BR156" s="781"/>
      <c r="BS156" s="781"/>
      <c r="BT156" s="1491"/>
      <c r="BU156" s="1490">
        <v>0</v>
      </c>
      <c r="BV156" s="781"/>
      <c r="BW156" s="781"/>
      <c r="BX156" s="781"/>
      <c r="BY156" s="781"/>
      <c r="BZ156" s="781"/>
      <c r="CA156" s="781"/>
      <c r="CB156" s="781"/>
      <c r="CC156" s="781"/>
      <c r="CD156" s="781"/>
      <c r="CE156" s="781"/>
      <c r="CF156" s="781"/>
      <c r="CG156" s="781"/>
      <c r="CH156" s="781"/>
      <c r="CI156" s="781"/>
      <c r="CJ156" s="781"/>
      <c r="CK156" s="781"/>
      <c r="CL156" s="781"/>
      <c r="CM156" s="781"/>
      <c r="CN156" s="781"/>
      <c r="CO156" s="781"/>
      <c r="CP156" s="781"/>
      <c r="CQ156" s="781"/>
      <c r="CR156" s="781"/>
      <c r="CS156" s="781"/>
      <c r="CT156" s="781"/>
      <c r="CU156" s="781"/>
      <c r="CV156" s="1491"/>
      <c r="CW156" s="1492">
        <v>0</v>
      </c>
      <c r="CX156" s="781"/>
      <c r="CY156" s="781"/>
      <c r="CZ156" s="781"/>
      <c r="DA156" s="781"/>
      <c r="DB156" s="781"/>
      <c r="DC156" s="781"/>
      <c r="DD156" s="781"/>
      <c r="DE156" s="781"/>
      <c r="DF156" s="781"/>
      <c r="DG156" s="781"/>
      <c r="DH156" s="781"/>
      <c r="DI156" s="781"/>
      <c r="DJ156" s="781"/>
      <c r="DK156" s="781"/>
      <c r="DL156" s="781"/>
      <c r="DM156" s="781"/>
      <c r="DN156" s="781"/>
      <c r="DO156" s="781"/>
      <c r="DP156" s="781"/>
      <c r="DQ156" s="781"/>
      <c r="DR156" s="781"/>
      <c r="DS156" s="781"/>
      <c r="DT156" s="781"/>
      <c r="DU156" s="781"/>
      <c r="DV156" s="781"/>
      <c r="DW156" s="781"/>
      <c r="DX156" s="1491"/>
    </row>
    <row r="157" spans="1:128" ht="12" customHeight="1">
      <c r="A157" s="347"/>
      <c r="B157" s="1615" t="s">
        <v>177</v>
      </c>
      <c r="C157" s="1615"/>
      <c r="D157" s="1615"/>
      <c r="E157" s="1615"/>
      <c r="F157" s="1615"/>
      <c r="G157" s="1615"/>
      <c r="H157" s="1615"/>
      <c r="I157" s="1615"/>
      <c r="J157" s="1615"/>
      <c r="K157" s="1615"/>
      <c r="L157" s="1615"/>
      <c r="M157" s="1615"/>
      <c r="N157" s="1615"/>
      <c r="O157" s="1615"/>
      <c r="P157" s="1615"/>
      <c r="Q157" s="1615"/>
      <c r="R157" s="1615"/>
      <c r="S157" s="1615"/>
      <c r="T157" s="1615"/>
      <c r="U157" s="1615"/>
      <c r="V157" s="1615"/>
      <c r="W157" s="1615"/>
      <c r="X157" s="1615"/>
      <c r="Y157" s="1615"/>
      <c r="Z157" s="1615"/>
      <c r="AA157" s="1615"/>
      <c r="AB157" s="1615"/>
      <c r="AC157" s="1615"/>
      <c r="AD157" s="1615"/>
      <c r="AE157" s="1615"/>
      <c r="AF157" s="1615"/>
      <c r="AG157" s="1615"/>
      <c r="AH157" s="1615"/>
      <c r="AI157" s="1615"/>
      <c r="AJ157" s="1615"/>
      <c r="AK157" s="1616"/>
      <c r="AL157" s="1617">
        <v>5598</v>
      </c>
      <c r="AM157" s="1618"/>
      <c r="AN157" s="1618"/>
      <c r="AO157" s="1618"/>
      <c r="AP157" s="1618"/>
      <c r="AQ157" s="1618"/>
      <c r="AR157" s="1619"/>
      <c r="AS157" s="1490">
        <v>3415</v>
      </c>
      <c r="AT157" s="781"/>
      <c r="AU157" s="781"/>
      <c r="AV157" s="781"/>
      <c r="AW157" s="781"/>
      <c r="AX157" s="781"/>
      <c r="AY157" s="781"/>
      <c r="AZ157" s="781"/>
      <c r="BA157" s="781"/>
      <c r="BB157" s="781"/>
      <c r="BC157" s="781"/>
      <c r="BD157" s="781"/>
      <c r="BE157" s="781"/>
      <c r="BF157" s="781"/>
      <c r="BG157" s="781"/>
      <c r="BH157" s="781"/>
      <c r="BI157" s="781"/>
      <c r="BJ157" s="781"/>
      <c r="BK157" s="781"/>
      <c r="BL157" s="781"/>
      <c r="BM157" s="781"/>
      <c r="BN157" s="781"/>
      <c r="BO157" s="781"/>
      <c r="BP157" s="781"/>
      <c r="BQ157" s="781"/>
      <c r="BR157" s="781"/>
      <c r="BS157" s="781"/>
      <c r="BT157" s="1491"/>
      <c r="BU157" s="1490">
        <v>10237</v>
      </c>
      <c r="BV157" s="781"/>
      <c r="BW157" s="781"/>
      <c r="BX157" s="781"/>
      <c r="BY157" s="781"/>
      <c r="BZ157" s="781"/>
      <c r="CA157" s="781"/>
      <c r="CB157" s="781"/>
      <c r="CC157" s="781"/>
      <c r="CD157" s="781"/>
      <c r="CE157" s="781"/>
      <c r="CF157" s="781"/>
      <c r="CG157" s="781"/>
      <c r="CH157" s="781"/>
      <c r="CI157" s="781"/>
      <c r="CJ157" s="781"/>
      <c r="CK157" s="781"/>
      <c r="CL157" s="781"/>
      <c r="CM157" s="781"/>
      <c r="CN157" s="781"/>
      <c r="CO157" s="781"/>
      <c r="CP157" s="781"/>
      <c r="CQ157" s="781"/>
      <c r="CR157" s="781"/>
      <c r="CS157" s="781"/>
      <c r="CT157" s="781"/>
      <c r="CU157" s="781"/>
      <c r="CV157" s="1491"/>
      <c r="CW157" s="1492">
        <v>13040</v>
      </c>
      <c r="CX157" s="781"/>
      <c r="CY157" s="781"/>
      <c r="CZ157" s="781"/>
      <c r="DA157" s="781"/>
      <c r="DB157" s="781"/>
      <c r="DC157" s="781"/>
      <c r="DD157" s="781"/>
      <c r="DE157" s="781"/>
      <c r="DF157" s="781"/>
      <c r="DG157" s="781"/>
      <c r="DH157" s="781"/>
      <c r="DI157" s="781"/>
      <c r="DJ157" s="781"/>
      <c r="DK157" s="781"/>
      <c r="DL157" s="781"/>
      <c r="DM157" s="781"/>
      <c r="DN157" s="781"/>
      <c r="DO157" s="781"/>
      <c r="DP157" s="781"/>
      <c r="DQ157" s="781"/>
      <c r="DR157" s="781"/>
      <c r="DS157" s="781"/>
      <c r="DT157" s="781"/>
      <c r="DU157" s="781"/>
      <c r="DV157" s="781"/>
      <c r="DW157" s="781"/>
      <c r="DX157" s="1491"/>
    </row>
    <row r="158" spans="1:128" ht="12" customHeight="1">
      <c r="A158" s="347"/>
      <c r="B158" s="1620" t="s">
        <v>558</v>
      </c>
      <c r="C158" s="1620"/>
      <c r="D158" s="1620"/>
      <c r="E158" s="1620"/>
      <c r="F158" s="1620"/>
      <c r="G158" s="1620"/>
      <c r="H158" s="1620"/>
      <c r="I158" s="1620"/>
      <c r="J158" s="1620"/>
      <c r="K158" s="1620"/>
      <c r="L158" s="1620"/>
      <c r="M158" s="1620"/>
      <c r="N158" s="1620"/>
      <c r="O158" s="1620"/>
      <c r="P158" s="1620"/>
      <c r="Q158" s="1620"/>
      <c r="R158" s="1620"/>
      <c r="S158" s="1620"/>
      <c r="T158" s="1620"/>
      <c r="U158" s="1620"/>
      <c r="V158" s="1620"/>
      <c r="W158" s="1620"/>
      <c r="X158" s="1620"/>
      <c r="Y158" s="1620"/>
      <c r="Z158" s="1620"/>
      <c r="AA158" s="1620"/>
      <c r="AB158" s="1620"/>
      <c r="AC158" s="1620"/>
      <c r="AD158" s="1620"/>
      <c r="AE158" s="1620"/>
      <c r="AF158" s="1620"/>
      <c r="AG158" s="1620"/>
      <c r="AH158" s="1620"/>
      <c r="AI158" s="1620"/>
      <c r="AJ158" s="1620"/>
      <c r="AK158" s="1621"/>
      <c r="AL158" s="1617">
        <v>5599</v>
      </c>
      <c r="AM158" s="1618"/>
      <c r="AN158" s="1618"/>
      <c r="AO158" s="1618"/>
      <c r="AP158" s="1618"/>
      <c r="AQ158" s="1618"/>
      <c r="AR158" s="1619"/>
      <c r="AS158" s="1490" t="s">
        <v>704</v>
      </c>
      <c r="AT158" s="781"/>
      <c r="AU158" s="781"/>
      <c r="AV158" s="781"/>
      <c r="AW158" s="781"/>
      <c r="AX158" s="781"/>
      <c r="AY158" s="781"/>
      <c r="AZ158" s="781"/>
      <c r="BA158" s="781"/>
      <c r="BB158" s="781"/>
      <c r="BC158" s="781"/>
      <c r="BD158" s="781"/>
      <c r="BE158" s="781"/>
      <c r="BF158" s="781"/>
      <c r="BG158" s="781"/>
      <c r="BH158" s="781"/>
      <c r="BI158" s="781"/>
      <c r="BJ158" s="781"/>
      <c r="BK158" s="781"/>
      <c r="BL158" s="781"/>
      <c r="BM158" s="781"/>
      <c r="BN158" s="781"/>
      <c r="BO158" s="781"/>
      <c r="BP158" s="781"/>
      <c r="BQ158" s="781"/>
      <c r="BR158" s="781"/>
      <c r="BS158" s="781"/>
      <c r="BT158" s="1491"/>
      <c r="BU158" s="1490">
        <v>0</v>
      </c>
      <c r="BV158" s="781"/>
      <c r="BW158" s="781"/>
      <c r="BX158" s="781"/>
      <c r="BY158" s="781"/>
      <c r="BZ158" s="781"/>
      <c r="CA158" s="781"/>
      <c r="CB158" s="781"/>
      <c r="CC158" s="781"/>
      <c r="CD158" s="781"/>
      <c r="CE158" s="781"/>
      <c r="CF158" s="781"/>
      <c r="CG158" s="781"/>
      <c r="CH158" s="781"/>
      <c r="CI158" s="781"/>
      <c r="CJ158" s="781"/>
      <c r="CK158" s="781"/>
      <c r="CL158" s="781"/>
      <c r="CM158" s="781"/>
      <c r="CN158" s="781"/>
      <c r="CO158" s="781"/>
      <c r="CP158" s="781"/>
      <c r="CQ158" s="781"/>
      <c r="CR158" s="781"/>
      <c r="CS158" s="781"/>
      <c r="CT158" s="781"/>
      <c r="CU158" s="781"/>
      <c r="CV158" s="1491"/>
      <c r="CW158" s="1492">
        <v>0</v>
      </c>
      <c r="CX158" s="781"/>
      <c r="CY158" s="781"/>
      <c r="CZ158" s="781"/>
      <c r="DA158" s="781"/>
      <c r="DB158" s="781"/>
      <c r="DC158" s="781"/>
      <c r="DD158" s="781"/>
      <c r="DE158" s="781"/>
      <c r="DF158" s="781"/>
      <c r="DG158" s="781"/>
      <c r="DH158" s="781"/>
      <c r="DI158" s="781"/>
      <c r="DJ158" s="781"/>
      <c r="DK158" s="781"/>
      <c r="DL158" s="781"/>
      <c r="DM158" s="781"/>
      <c r="DN158" s="781"/>
      <c r="DO158" s="781"/>
      <c r="DP158" s="781"/>
      <c r="DQ158" s="781"/>
      <c r="DR158" s="781"/>
      <c r="DS158" s="781"/>
      <c r="DT158" s="781"/>
      <c r="DU158" s="781"/>
      <c r="DV158" s="781"/>
      <c r="DW158" s="781"/>
      <c r="DX158" s="1491"/>
    </row>
    <row r="159" spans="1:128" ht="12" customHeight="1" thickBot="1">
      <c r="A159" s="347"/>
      <c r="B159" s="1449" t="s">
        <v>628</v>
      </c>
      <c r="C159" s="1449"/>
      <c r="D159" s="1449"/>
      <c r="E159" s="1449"/>
      <c r="F159" s="1449"/>
      <c r="G159" s="1449"/>
      <c r="H159" s="1449"/>
      <c r="I159" s="1449"/>
      <c r="J159" s="1449"/>
      <c r="K159" s="1449"/>
      <c r="L159" s="1449"/>
      <c r="M159" s="1449"/>
      <c r="N159" s="1449"/>
      <c r="O159" s="1449"/>
      <c r="P159" s="1449"/>
      <c r="Q159" s="1449"/>
      <c r="R159" s="1449"/>
      <c r="S159" s="1449"/>
      <c r="T159" s="1449"/>
      <c r="U159" s="1449"/>
      <c r="V159" s="1449"/>
      <c r="W159" s="1449"/>
      <c r="X159" s="1449"/>
      <c r="Y159" s="1449"/>
      <c r="Z159" s="1449"/>
      <c r="AA159" s="1449"/>
      <c r="AB159" s="1449"/>
      <c r="AC159" s="1449"/>
      <c r="AD159" s="1449"/>
      <c r="AE159" s="1449"/>
      <c r="AF159" s="1449"/>
      <c r="AG159" s="1449"/>
      <c r="AH159" s="1449"/>
      <c r="AI159" s="1449"/>
      <c r="AJ159" s="1449"/>
      <c r="AK159" s="1450"/>
      <c r="AL159" s="1605">
        <v>55901</v>
      </c>
      <c r="AM159" s="1606"/>
      <c r="AN159" s="1606"/>
      <c r="AO159" s="1606"/>
      <c r="AP159" s="1606"/>
      <c r="AQ159" s="1606"/>
      <c r="AR159" s="1607"/>
      <c r="AS159" s="841">
        <v>5129</v>
      </c>
      <c r="AT159" s="842"/>
      <c r="AU159" s="842"/>
      <c r="AV159" s="842"/>
      <c r="AW159" s="842"/>
      <c r="AX159" s="842"/>
      <c r="AY159" s="842"/>
      <c r="AZ159" s="842"/>
      <c r="BA159" s="842"/>
      <c r="BB159" s="842"/>
      <c r="BC159" s="842"/>
      <c r="BD159" s="842"/>
      <c r="BE159" s="842"/>
      <c r="BF159" s="842"/>
      <c r="BG159" s="842"/>
      <c r="BH159" s="842"/>
      <c r="BI159" s="842"/>
      <c r="BJ159" s="842"/>
      <c r="BK159" s="842"/>
      <c r="BL159" s="842"/>
      <c r="BM159" s="842"/>
      <c r="BN159" s="842"/>
      <c r="BO159" s="842"/>
      <c r="BP159" s="842"/>
      <c r="BQ159" s="842"/>
      <c r="BR159" s="842"/>
      <c r="BS159" s="842"/>
      <c r="BT159" s="843"/>
      <c r="BU159" s="841">
        <v>2311</v>
      </c>
      <c r="BV159" s="842"/>
      <c r="BW159" s="842"/>
      <c r="BX159" s="842"/>
      <c r="BY159" s="842"/>
      <c r="BZ159" s="842"/>
      <c r="CA159" s="842"/>
      <c r="CB159" s="842"/>
      <c r="CC159" s="842"/>
      <c r="CD159" s="842"/>
      <c r="CE159" s="842"/>
      <c r="CF159" s="842"/>
      <c r="CG159" s="842"/>
      <c r="CH159" s="842"/>
      <c r="CI159" s="842"/>
      <c r="CJ159" s="842"/>
      <c r="CK159" s="842"/>
      <c r="CL159" s="842"/>
      <c r="CM159" s="842"/>
      <c r="CN159" s="842"/>
      <c r="CO159" s="842"/>
      <c r="CP159" s="842"/>
      <c r="CQ159" s="842"/>
      <c r="CR159" s="842"/>
      <c r="CS159" s="842"/>
      <c r="CT159" s="842"/>
      <c r="CU159" s="842"/>
      <c r="CV159" s="843"/>
      <c r="CW159" s="850">
        <v>3650</v>
      </c>
      <c r="CX159" s="842"/>
      <c r="CY159" s="842"/>
      <c r="CZ159" s="842"/>
      <c r="DA159" s="842"/>
      <c r="DB159" s="842"/>
      <c r="DC159" s="842"/>
      <c r="DD159" s="842"/>
      <c r="DE159" s="842"/>
      <c r="DF159" s="842"/>
      <c r="DG159" s="842"/>
      <c r="DH159" s="842"/>
      <c r="DI159" s="842"/>
      <c r="DJ159" s="842"/>
      <c r="DK159" s="842"/>
      <c r="DL159" s="842"/>
      <c r="DM159" s="842"/>
      <c r="DN159" s="842"/>
      <c r="DO159" s="842"/>
      <c r="DP159" s="842"/>
      <c r="DQ159" s="842"/>
      <c r="DR159" s="842"/>
      <c r="DS159" s="842"/>
      <c r="DT159" s="842"/>
      <c r="DU159" s="842"/>
      <c r="DV159" s="842"/>
      <c r="DW159" s="842"/>
      <c r="DX159" s="843"/>
    </row>
  </sheetData>
  <mergeCells count="1263">
    <mergeCell ref="CW159:DX159"/>
    <mergeCell ref="B159:AK159"/>
    <mergeCell ref="AL159:AR159"/>
    <mergeCell ref="AS159:BT159"/>
    <mergeCell ref="BU159:CV159"/>
    <mergeCell ref="CW157:DX157"/>
    <mergeCell ref="B158:AK158"/>
    <mergeCell ref="AL158:AR158"/>
    <mergeCell ref="AS158:BT158"/>
    <mergeCell ref="BU158:CV158"/>
    <mergeCell ref="CW158:DX158"/>
    <mergeCell ref="B157:AK157"/>
    <mergeCell ref="AL157:AR157"/>
    <mergeCell ref="AS157:BT157"/>
    <mergeCell ref="BU157:CV157"/>
    <mergeCell ref="CW155:DX155"/>
    <mergeCell ref="B156:AK156"/>
    <mergeCell ref="AL156:AR156"/>
    <mergeCell ref="AS156:BT156"/>
    <mergeCell ref="BU156:CV156"/>
    <mergeCell ref="CW156:DX156"/>
    <mergeCell ref="B155:AK155"/>
    <mergeCell ref="AL155:AR155"/>
    <mergeCell ref="AS155:BT155"/>
    <mergeCell ref="BU155:CV155"/>
    <mergeCell ref="CW153:DX153"/>
    <mergeCell ref="B154:AK154"/>
    <mergeCell ref="AL154:AR154"/>
    <mergeCell ref="AS154:BT154"/>
    <mergeCell ref="BU154:CV154"/>
    <mergeCell ref="CW154:DX154"/>
    <mergeCell ref="B153:AK153"/>
    <mergeCell ref="AL153:AR153"/>
    <mergeCell ref="AS153:BT153"/>
    <mergeCell ref="BU153:CV153"/>
    <mergeCell ref="CW152:DX152"/>
    <mergeCell ref="B151:AK151"/>
    <mergeCell ref="AL151:AR151"/>
    <mergeCell ref="AS151:BT151"/>
    <mergeCell ref="BU151:CV151"/>
    <mergeCell ref="B152:AK152"/>
    <mergeCell ref="AL152:AR152"/>
    <mergeCell ref="AS152:BT152"/>
    <mergeCell ref="BU152:CV152"/>
    <mergeCell ref="B148:AK148"/>
    <mergeCell ref="AL148:AR148"/>
    <mergeCell ref="AS148:BT148"/>
    <mergeCell ref="CW151:DX151"/>
    <mergeCell ref="B149:AK149"/>
    <mergeCell ref="AS149:BT150"/>
    <mergeCell ref="BU149:CV150"/>
    <mergeCell ref="CW149:DX150"/>
    <mergeCell ref="B150:AK150"/>
    <mergeCell ref="AL150:AR150"/>
    <mergeCell ref="BU148:CV148"/>
    <mergeCell ref="DD146:DG146"/>
    <mergeCell ref="DH146:DM146"/>
    <mergeCell ref="AS147:BT147"/>
    <mergeCell ref="BU147:CV147"/>
    <mergeCell ref="CW147:DX147"/>
    <mergeCell ref="CW148:DX148"/>
    <mergeCell ref="A143:DX143"/>
    <mergeCell ref="A145:AK147"/>
    <mergeCell ref="AL145:AR147"/>
    <mergeCell ref="BA145:BP145"/>
    <mergeCell ref="BU145:CV145"/>
    <mergeCell ref="CW145:DX145"/>
    <mergeCell ref="BA146:BD146"/>
    <mergeCell ref="BE146:BH146"/>
    <mergeCell ref="CB146:CE146"/>
    <mergeCell ref="CF146:CK146"/>
    <mergeCell ref="FU140:GK141"/>
    <mergeCell ref="X141:AM141"/>
    <mergeCell ref="DS140:DT141"/>
    <mergeCell ref="DU140:DV141"/>
    <mergeCell ref="DW140:EJ141"/>
    <mergeCell ref="EK140:EL141"/>
    <mergeCell ref="BD140:CC141"/>
    <mergeCell ref="CD140:DB141"/>
    <mergeCell ref="DC140:DD141"/>
    <mergeCell ref="DE140:DR141"/>
    <mergeCell ref="EM138:FC139"/>
    <mergeCell ref="FD138:FT139"/>
    <mergeCell ref="EM140:FC141"/>
    <mergeCell ref="FD140:FT141"/>
    <mergeCell ref="FU138:GK139"/>
    <mergeCell ref="X139:AM139"/>
    <mergeCell ref="DS138:DT139"/>
    <mergeCell ref="DU138:DV139"/>
    <mergeCell ref="DW138:EJ139"/>
    <mergeCell ref="EK138:EL139"/>
    <mergeCell ref="BD138:CC139"/>
    <mergeCell ref="CD138:DB139"/>
    <mergeCell ref="DC138:DD139"/>
    <mergeCell ref="DE138:DR139"/>
    <mergeCell ref="B138:V141"/>
    <mergeCell ref="W138:W139"/>
    <mergeCell ref="AE138:AG138"/>
    <mergeCell ref="AN138:BC139"/>
    <mergeCell ref="W140:W141"/>
    <mergeCell ref="AE140:AG140"/>
    <mergeCell ref="AN140:BC141"/>
    <mergeCell ref="FU136:GK137"/>
    <mergeCell ref="X137:AM137"/>
    <mergeCell ref="DS136:DT137"/>
    <mergeCell ref="DU136:DV137"/>
    <mergeCell ref="DW136:EJ137"/>
    <mergeCell ref="EK136:EL137"/>
    <mergeCell ref="BD136:CC137"/>
    <mergeCell ref="CD136:DB137"/>
    <mergeCell ref="DC136:DD137"/>
    <mergeCell ref="DE136:DR137"/>
    <mergeCell ref="EM134:FC135"/>
    <mergeCell ref="FD134:FT135"/>
    <mergeCell ref="EM136:FC137"/>
    <mergeCell ref="FD136:FT137"/>
    <mergeCell ref="FU134:GK135"/>
    <mergeCell ref="X135:AM135"/>
    <mergeCell ref="DS134:DT135"/>
    <mergeCell ref="DU134:DV135"/>
    <mergeCell ref="DW134:EJ135"/>
    <mergeCell ref="EK134:EL135"/>
    <mergeCell ref="BD134:CC135"/>
    <mergeCell ref="CD134:DB135"/>
    <mergeCell ref="DC134:DD135"/>
    <mergeCell ref="DE134:DR135"/>
    <mergeCell ref="B134:V137"/>
    <mergeCell ref="W134:W135"/>
    <mergeCell ref="AE134:AG134"/>
    <mergeCell ref="AN134:BC135"/>
    <mergeCell ref="W136:W137"/>
    <mergeCell ref="AE136:AG136"/>
    <mergeCell ref="AN136:BC137"/>
    <mergeCell ref="FU132:GK133"/>
    <mergeCell ref="X133:AM133"/>
    <mergeCell ref="DS132:DT133"/>
    <mergeCell ref="DU132:DV133"/>
    <mergeCell ref="DW132:EJ133"/>
    <mergeCell ref="EK132:EL133"/>
    <mergeCell ref="BD132:CC133"/>
    <mergeCell ref="CD132:DB133"/>
    <mergeCell ref="DC132:DD133"/>
    <mergeCell ref="DE132:DR133"/>
    <mergeCell ref="EM130:FC131"/>
    <mergeCell ref="FD130:FT131"/>
    <mergeCell ref="EM132:FC133"/>
    <mergeCell ref="FD132:FT133"/>
    <mergeCell ref="FU130:GK131"/>
    <mergeCell ref="X131:AM131"/>
    <mergeCell ref="DS130:DT131"/>
    <mergeCell ref="DU130:DV131"/>
    <mergeCell ref="DW130:EJ131"/>
    <mergeCell ref="EK130:EL131"/>
    <mergeCell ref="BD130:CC131"/>
    <mergeCell ref="CD130:DB131"/>
    <mergeCell ref="DC130:DD131"/>
    <mergeCell ref="DE130:DR131"/>
    <mergeCell ref="B130:V133"/>
    <mergeCell ref="W130:W131"/>
    <mergeCell ref="AE130:AG130"/>
    <mergeCell ref="AN130:BC131"/>
    <mergeCell ref="W132:W133"/>
    <mergeCell ref="AE132:AG132"/>
    <mergeCell ref="AN132:BC133"/>
    <mergeCell ref="FU128:GK129"/>
    <mergeCell ref="X129:AM129"/>
    <mergeCell ref="DS128:DT129"/>
    <mergeCell ref="DU128:DV129"/>
    <mergeCell ref="DW128:EJ129"/>
    <mergeCell ref="EK128:EL129"/>
    <mergeCell ref="BD128:CC129"/>
    <mergeCell ref="CD128:DB129"/>
    <mergeCell ref="DC128:DD129"/>
    <mergeCell ref="DE128:DR129"/>
    <mergeCell ref="EM126:FC127"/>
    <mergeCell ref="FD126:FT127"/>
    <mergeCell ref="EM128:FC129"/>
    <mergeCell ref="FD128:FT129"/>
    <mergeCell ref="FU126:GK127"/>
    <mergeCell ref="X127:AM127"/>
    <mergeCell ref="DS126:DT127"/>
    <mergeCell ref="DU126:DV127"/>
    <mergeCell ref="DW126:EJ127"/>
    <mergeCell ref="EK126:EL127"/>
    <mergeCell ref="BD126:CC127"/>
    <mergeCell ref="CD126:DB127"/>
    <mergeCell ref="DC126:DD127"/>
    <mergeCell ref="DE126:DR127"/>
    <mergeCell ref="B126:V129"/>
    <mergeCell ref="W126:W127"/>
    <mergeCell ref="AE126:AG126"/>
    <mergeCell ref="AN126:BC127"/>
    <mergeCell ref="W128:W129"/>
    <mergeCell ref="AE128:AG128"/>
    <mergeCell ref="AN128:BC129"/>
    <mergeCell ref="FU124:GK125"/>
    <mergeCell ref="X125:AM125"/>
    <mergeCell ref="DS124:DT125"/>
    <mergeCell ref="DU124:DV125"/>
    <mergeCell ref="DW124:EJ125"/>
    <mergeCell ref="EK124:EL125"/>
    <mergeCell ref="BD124:CC125"/>
    <mergeCell ref="CD124:DB125"/>
    <mergeCell ref="DC124:DD125"/>
    <mergeCell ref="DE124:DR125"/>
    <mergeCell ref="EM122:FC123"/>
    <mergeCell ref="FD122:FT123"/>
    <mergeCell ref="EM124:FC125"/>
    <mergeCell ref="FD124:FT125"/>
    <mergeCell ref="FU122:GK123"/>
    <mergeCell ref="X123:AM123"/>
    <mergeCell ref="DS122:DT123"/>
    <mergeCell ref="DU122:DV123"/>
    <mergeCell ref="DW122:EJ123"/>
    <mergeCell ref="EK122:EL123"/>
    <mergeCell ref="BD122:CC123"/>
    <mergeCell ref="CD122:DB123"/>
    <mergeCell ref="DC122:DD123"/>
    <mergeCell ref="DE122:DR123"/>
    <mergeCell ref="B122:V125"/>
    <mergeCell ref="W122:W123"/>
    <mergeCell ref="AE122:AG122"/>
    <mergeCell ref="AN122:BC123"/>
    <mergeCell ref="W124:W125"/>
    <mergeCell ref="AE124:AG124"/>
    <mergeCell ref="AN124:BC125"/>
    <mergeCell ref="FU120:GK121"/>
    <mergeCell ref="X121:AM121"/>
    <mergeCell ref="DS120:DT121"/>
    <mergeCell ref="DU120:DV121"/>
    <mergeCell ref="DW120:EJ121"/>
    <mergeCell ref="EK120:EL121"/>
    <mergeCell ref="BD120:CC121"/>
    <mergeCell ref="CD120:DB121"/>
    <mergeCell ref="DC120:DD121"/>
    <mergeCell ref="DE120:DR121"/>
    <mergeCell ref="EM118:FC119"/>
    <mergeCell ref="FD118:FT119"/>
    <mergeCell ref="EM120:FC121"/>
    <mergeCell ref="FD120:FT121"/>
    <mergeCell ref="FU118:GK119"/>
    <mergeCell ref="X119:AM119"/>
    <mergeCell ref="DS118:DT119"/>
    <mergeCell ref="DU118:DV119"/>
    <mergeCell ref="DW118:EJ119"/>
    <mergeCell ref="EK118:EL119"/>
    <mergeCell ref="BD118:CC119"/>
    <mergeCell ref="CD118:DB119"/>
    <mergeCell ref="DC118:DD119"/>
    <mergeCell ref="DE118:DR119"/>
    <mergeCell ref="B118:V121"/>
    <mergeCell ref="W118:W119"/>
    <mergeCell ref="AE118:AG118"/>
    <mergeCell ref="AN118:BC119"/>
    <mergeCell ref="W120:W121"/>
    <mergeCell ref="AE120:AG120"/>
    <mergeCell ref="AN120:BC121"/>
    <mergeCell ref="FU116:GK117"/>
    <mergeCell ref="X117:AM117"/>
    <mergeCell ref="DS116:DT117"/>
    <mergeCell ref="DU116:DV117"/>
    <mergeCell ref="DW116:EJ117"/>
    <mergeCell ref="EK116:EL117"/>
    <mergeCell ref="BD116:CC117"/>
    <mergeCell ref="CD116:DB117"/>
    <mergeCell ref="DC116:DD117"/>
    <mergeCell ref="DE116:DR117"/>
    <mergeCell ref="EM114:FC115"/>
    <mergeCell ref="FD114:FT115"/>
    <mergeCell ref="EM116:FC117"/>
    <mergeCell ref="FD116:FT117"/>
    <mergeCell ref="FU114:GK115"/>
    <mergeCell ref="X115:AM115"/>
    <mergeCell ref="DS114:DT115"/>
    <mergeCell ref="DU114:DV115"/>
    <mergeCell ref="DW114:EJ115"/>
    <mergeCell ref="EK114:EL115"/>
    <mergeCell ref="BD114:CC115"/>
    <mergeCell ref="CD114:DB115"/>
    <mergeCell ref="DC114:DD115"/>
    <mergeCell ref="DE114:DR115"/>
    <mergeCell ref="B114:V117"/>
    <mergeCell ref="W114:W115"/>
    <mergeCell ref="AE114:AG114"/>
    <mergeCell ref="AN114:BC115"/>
    <mergeCell ref="W116:W117"/>
    <mergeCell ref="AE116:AG116"/>
    <mergeCell ref="AN116:BC117"/>
    <mergeCell ref="FU112:GK113"/>
    <mergeCell ref="X113:AM113"/>
    <mergeCell ref="DS112:DT113"/>
    <mergeCell ref="DU112:DV113"/>
    <mergeCell ref="DW112:EJ113"/>
    <mergeCell ref="EK112:EL113"/>
    <mergeCell ref="BD112:CC113"/>
    <mergeCell ref="CD112:DB113"/>
    <mergeCell ref="DC112:DD113"/>
    <mergeCell ref="DE112:DR113"/>
    <mergeCell ref="EM110:FC111"/>
    <mergeCell ref="FD110:FT111"/>
    <mergeCell ref="EM112:FC113"/>
    <mergeCell ref="FD112:FT113"/>
    <mergeCell ref="FU110:GK111"/>
    <mergeCell ref="X111:AM111"/>
    <mergeCell ref="DS110:DT111"/>
    <mergeCell ref="DU110:DV111"/>
    <mergeCell ref="DW110:EJ111"/>
    <mergeCell ref="EK110:EL111"/>
    <mergeCell ref="BD110:CC111"/>
    <mergeCell ref="CD110:DB111"/>
    <mergeCell ref="DC110:DD111"/>
    <mergeCell ref="DE110:DR111"/>
    <mergeCell ref="EK108:EL109"/>
    <mergeCell ref="BD108:CC109"/>
    <mergeCell ref="CD108:DB109"/>
    <mergeCell ref="B110:V113"/>
    <mergeCell ref="W110:W111"/>
    <mergeCell ref="AE110:AG110"/>
    <mergeCell ref="AN110:BC111"/>
    <mergeCell ref="W112:W113"/>
    <mergeCell ref="AE112:AG112"/>
    <mergeCell ref="AN112:BC113"/>
    <mergeCell ref="W108:W109"/>
    <mergeCell ref="AE108:AG108"/>
    <mergeCell ref="AN108:BC109"/>
    <mergeCell ref="DE106:DR107"/>
    <mergeCell ref="X109:AM109"/>
    <mergeCell ref="FU106:GK107"/>
    <mergeCell ref="DC108:DD109"/>
    <mergeCell ref="DE108:DR109"/>
    <mergeCell ref="X107:AM107"/>
    <mergeCell ref="EM108:FC109"/>
    <mergeCell ref="FD108:FT109"/>
    <mergeCell ref="FU108:GK109"/>
    <mergeCell ref="DS108:DT109"/>
    <mergeCell ref="DU108:DV109"/>
    <mergeCell ref="DW108:EJ109"/>
    <mergeCell ref="DS106:DT107"/>
    <mergeCell ref="DU106:DV107"/>
    <mergeCell ref="DW106:EJ107"/>
    <mergeCell ref="FD104:FT105"/>
    <mergeCell ref="DW104:EJ105"/>
    <mergeCell ref="EK104:EL105"/>
    <mergeCell ref="EM104:FC105"/>
    <mergeCell ref="EK106:EL107"/>
    <mergeCell ref="EM106:FC107"/>
    <mergeCell ref="FD106:FT107"/>
    <mergeCell ref="FU104:GK105"/>
    <mergeCell ref="X105:AM105"/>
    <mergeCell ref="B106:V109"/>
    <mergeCell ref="W106:W107"/>
    <mergeCell ref="AE106:AG106"/>
    <mergeCell ref="AN106:BC107"/>
    <mergeCell ref="BD106:CC107"/>
    <mergeCell ref="CD106:DB107"/>
    <mergeCell ref="DC106:DD107"/>
    <mergeCell ref="DU104:DV105"/>
    <mergeCell ref="CD104:DB105"/>
    <mergeCell ref="DC104:DD105"/>
    <mergeCell ref="DE104:DR105"/>
    <mergeCell ref="DS104:DT105"/>
    <mergeCell ref="FD101:FT103"/>
    <mergeCell ref="FU101:GK103"/>
    <mergeCell ref="B102:V105"/>
    <mergeCell ref="W102:W103"/>
    <mergeCell ref="AE102:AG102"/>
    <mergeCell ref="X103:AM103"/>
    <mergeCell ref="W104:W105"/>
    <mergeCell ref="AE104:AG104"/>
    <mergeCell ref="AN104:BC105"/>
    <mergeCell ref="BD104:CC105"/>
    <mergeCell ref="DU101:DV103"/>
    <mergeCell ref="DW101:EJ103"/>
    <mergeCell ref="EK101:EL103"/>
    <mergeCell ref="EM101:FC103"/>
    <mergeCell ref="CD101:DB103"/>
    <mergeCell ref="DC101:DD103"/>
    <mergeCell ref="DE101:DR103"/>
    <mergeCell ref="DS101:DT103"/>
    <mergeCell ref="B101:U101"/>
    <mergeCell ref="AE101:AG101"/>
    <mergeCell ref="AN101:BC103"/>
    <mergeCell ref="BD101:CC103"/>
    <mergeCell ref="FU99:GK100"/>
    <mergeCell ref="X100:AM100"/>
    <mergeCell ref="DS99:DT100"/>
    <mergeCell ref="DU99:DV100"/>
    <mergeCell ref="DW99:EJ100"/>
    <mergeCell ref="EK99:EL100"/>
    <mergeCell ref="BD99:CC100"/>
    <mergeCell ref="CD99:DB100"/>
    <mergeCell ref="DC99:DD100"/>
    <mergeCell ref="DE99:DR100"/>
    <mergeCell ref="EM97:FC98"/>
    <mergeCell ref="FD97:FT98"/>
    <mergeCell ref="EM99:FC100"/>
    <mergeCell ref="FD99:FT100"/>
    <mergeCell ref="FU97:GK98"/>
    <mergeCell ref="X98:AM98"/>
    <mergeCell ref="DS97:DT98"/>
    <mergeCell ref="DU97:DV98"/>
    <mergeCell ref="DW97:EJ98"/>
    <mergeCell ref="EK97:EL98"/>
    <mergeCell ref="BD97:CC98"/>
    <mergeCell ref="CD97:DB98"/>
    <mergeCell ref="DC97:DD98"/>
    <mergeCell ref="DE97:DR98"/>
    <mergeCell ref="B97:V100"/>
    <mergeCell ref="W97:W98"/>
    <mergeCell ref="AE97:AG97"/>
    <mergeCell ref="AN97:BC98"/>
    <mergeCell ref="W99:W100"/>
    <mergeCell ref="AE99:AG99"/>
    <mergeCell ref="AN99:BC100"/>
    <mergeCell ref="FF95:FR96"/>
    <mergeCell ref="FS95:FT96"/>
    <mergeCell ref="FU95:GK96"/>
    <mergeCell ref="X96:AM96"/>
    <mergeCell ref="EM95:EN96"/>
    <mergeCell ref="EO95:FA96"/>
    <mergeCell ref="FB95:FC96"/>
    <mergeCell ref="FD95:FE96"/>
    <mergeCell ref="DS95:DT96"/>
    <mergeCell ref="DU95:DV96"/>
    <mergeCell ref="DW95:EJ96"/>
    <mergeCell ref="EK95:EL96"/>
    <mergeCell ref="BD95:CC96"/>
    <mergeCell ref="CD95:DB96"/>
    <mergeCell ref="DC95:DD96"/>
    <mergeCell ref="DE95:DR96"/>
    <mergeCell ref="FF93:FR94"/>
    <mergeCell ref="FS93:FT94"/>
    <mergeCell ref="FU93:GK94"/>
    <mergeCell ref="X94:AM94"/>
    <mergeCell ref="EM93:EN94"/>
    <mergeCell ref="EO93:FA94"/>
    <mergeCell ref="FB93:FC94"/>
    <mergeCell ref="FD93:FE94"/>
    <mergeCell ref="DS93:DT94"/>
    <mergeCell ref="DU93:DV94"/>
    <mergeCell ref="DW93:EJ94"/>
    <mergeCell ref="EK93:EL94"/>
    <mergeCell ref="BD93:CC94"/>
    <mergeCell ref="CD93:DB94"/>
    <mergeCell ref="DC93:DD94"/>
    <mergeCell ref="DE93:DR94"/>
    <mergeCell ref="B93:V96"/>
    <mergeCell ref="W93:W94"/>
    <mergeCell ref="AE93:AG93"/>
    <mergeCell ref="AN93:BC94"/>
    <mergeCell ref="W95:W96"/>
    <mergeCell ref="AE95:AG95"/>
    <mergeCell ref="AN95:BC96"/>
    <mergeCell ref="FF91:FR92"/>
    <mergeCell ref="FS91:FT92"/>
    <mergeCell ref="FU91:GK92"/>
    <mergeCell ref="X92:AM92"/>
    <mergeCell ref="EM91:EN92"/>
    <mergeCell ref="EO91:FA92"/>
    <mergeCell ref="FB91:FC92"/>
    <mergeCell ref="FD91:FE92"/>
    <mergeCell ref="DS91:DT92"/>
    <mergeCell ref="DU91:DV92"/>
    <mergeCell ref="DW91:EJ92"/>
    <mergeCell ref="EK91:EL92"/>
    <mergeCell ref="BD91:CC92"/>
    <mergeCell ref="CD91:DB92"/>
    <mergeCell ref="DC91:DD92"/>
    <mergeCell ref="DE91:DR92"/>
    <mergeCell ref="X90:AM90"/>
    <mergeCell ref="W91:W92"/>
    <mergeCell ref="AE91:AG91"/>
    <mergeCell ref="AN91:BC92"/>
    <mergeCell ref="FD89:FE90"/>
    <mergeCell ref="FF89:FR90"/>
    <mergeCell ref="FS89:FT90"/>
    <mergeCell ref="FU89:GK90"/>
    <mergeCell ref="EK89:EL90"/>
    <mergeCell ref="EM89:EN90"/>
    <mergeCell ref="EO89:FA90"/>
    <mergeCell ref="FB89:FC90"/>
    <mergeCell ref="DE89:DR90"/>
    <mergeCell ref="DS89:DT90"/>
    <mergeCell ref="DU89:DV90"/>
    <mergeCell ref="DW89:EJ90"/>
    <mergeCell ref="FS87:FT88"/>
    <mergeCell ref="FU87:GK88"/>
    <mergeCell ref="X88:AM88"/>
    <mergeCell ref="B89:V92"/>
    <mergeCell ref="W89:W90"/>
    <mergeCell ref="AE89:AG89"/>
    <mergeCell ref="AN89:BC90"/>
    <mergeCell ref="BD89:CC90"/>
    <mergeCell ref="CD89:DB90"/>
    <mergeCell ref="DC89:DD90"/>
    <mergeCell ref="EO87:FA88"/>
    <mergeCell ref="FB87:FC88"/>
    <mergeCell ref="FD87:FE88"/>
    <mergeCell ref="FF87:FR88"/>
    <mergeCell ref="DU87:DV88"/>
    <mergeCell ref="DW87:EJ88"/>
    <mergeCell ref="EK87:EL88"/>
    <mergeCell ref="EM87:EN88"/>
    <mergeCell ref="CD87:DB88"/>
    <mergeCell ref="DC87:DD88"/>
    <mergeCell ref="DE87:DR88"/>
    <mergeCell ref="DS87:DT88"/>
    <mergeCell ref="FS84:FT86"/>
    <mergeCell ref="FU84:GK86"/>
    <mergeCell ref="B85:V88"/>
    <mergeCell ref="W85:W86"/>
    <mergeCell ref="AE85:AG85"/>
    <mergeCell ref="X86:AM86"/>
    <mergeCell ref="W87:W88"/>
    <mergeCell ref="AE87:AG87"/>
    <mergeCell ref="AN87:BC88"/>
    <mergeCell ref="BD87:CC88"/>
    <mergeCell ref="EO84:FA86"/>
    <mergeCell ref="FB84:FC86"/>
    <mergeCell ref="FD84:FE86"/>
    <mergeCell ref="FF84:FR86"/>
    <mergeCell ref="DU84:DV86"/>
    <mergeCell ref="DW84:EJ86"/>
    <mergeCell ref="EK84:EL86"/>
    <mergeCell ref="EM84:EN86"/>
    <mergeCell ref="CD84:DB86"/>
    <mergeCell ref="DC84:DD86"/>
    <mergeCell ref="DE84:DR86"/>
    <mergeCell ref="DS84:DT86"/>
    <mergeCell ref="B84:U84"/>
    <mergeCell ref="AE84:AG84"/>
    <mergeCell ref="AN84:BC86"/>
    <mergeCell ref="BD84:CC86"/>
    <mergeCell ref="FF82:FR83"/>
    <mergeCell ref="FS82:FT83"/>
    <mergeCell ref="FU82:GK83"/>
    <mergeCell ref="X83:AM83"/>
    <mergeCell ref="EM82:EN83"/>
    <mergeCell ref="EO82:FA83"/>
    <mergeCell ref="FB82:FC83"/>
    <mergeCell ref="FD82:FE83"/>
    <mergeCell ref="DS82:DT83"/>
    <mergeCell ref="DU82:DV83"/>
    <mergeCell ref="DW82:EJ83"/>
    <mergeCell ref="EK82:EL83"/>
    <mergeCell ref="BD82:CC83"/>
    <mergeCell ref="CD82:DB83"/>
    <mergeCell ref="DC82:DD83"/>
    <mergeCell ref="DE82:DR83"/>
    <mergeCell ref="FF80:FR81"/>
    <mergeCell ref="FS80:FT81"/>
    <mergeCell ref="FU80:GK81"/>
    <mergeCell ref="X81:AM81"/>
    <mergeCell ref="EM80:EN81"/>
    <mergeCell ref="EO80:FA81"/>
    <mergeCell ref="FB80:FC81"/>
    <mergeCell ref="FD80:FE81"/>
    <mergeCell ref="DS80:DT81"/>
    <mergeCell ref="DU80:DV81"/>
    <mergeCell ref="DW80:EJ81"/>
    <mergeCell ref="EK80:EL81"/>
    <mergeCell ref="BD80:CC81"/>
    <mergeCell ref="CD80:DB81"/>
    <mergeCell ref="DC80:DD81"/>
    <mergeCell ref="DE80:DR81"/>
    <mergeCell ref="B80:V83"/>
    <mergeCell ref="W80:W81"/>
    <mergeCell ref="AE80:AG80"/>
    <mergeCell ref="AN80:BC81"/>
    <mergeCell ref="W82:W83"/>
    <mergeCell ref="AE82:AG82"/>
    <mergeCell ref="AN82:BC83"/>
    <mergeCell ref="FU77:GK79"/>
    <mergeCell ref="BD78:DB78"/>
    <mergeCell ref="DC78:EL78"/>
    <mergeCell ref="EM78:FC79"/>
    <mergeCell ref="FD78:FT79"/>
    <mergeCell ref="BD79:CC79"/>
    <mergeCell ref="CD79:DB79"/>
    <mergeCell ref="DC79:DT79"/>
    <mergeCell ref="DU79:EL79"/>
    <mergeCell ref="A75:FT75"/>
    <mergeCell ref="A77:V79"/>
    <mergeCell ref="W77:W79"/>
    <mergeCell ref="X77:AM79"/>
    <mergeCell ref="AN77:BC79"/>
    <mergeCell ref="BD77:FT77"/>
    <mergeCell ref="CF68:DB68"/>
    <mergeCell ref="DC68:DS68"/>
    <mergeCell ref="DT68:EJ68"/>
    <mergeCell ref="EK68:FA68"/>
    <mergeCell ref="B68:AM68"/>
    <mergeCell ref="AN68:AT68"/>
    <mergeCell ref="AU68:BK68"/>
    <mergeCell ref="BL68:CE68"/>
    <mergeCell ref="CF67:DB67"/>
    <mergeCell ref="DC67:DS67"/>
    <mergeCell ref="DT67:EJ67"/>
    <mergeCell ref="EK67:FA67"/>
    <mergeCell ref="B67:AM67"/>
    <mergeCell ref="AN67:AT67"/>
    <mergeCell ref="AU67:BK67"/>
    <mergeCell ref="BL67:CE67"/>
    <mergeCell ref="CF66:DB66"/>
    <mergeCell ref="DC66:DS66"/>
    <mergeCell ref="DT66:EJ66"/>
    <mergeCell ref="EK66:FA66"/>
    <mergeCell ref="B66:AM66"/>
    <mergeCell ref="AN66:AT66"/>
    <mergeCell ref="AU66:BK66"/>
    <mergeCell ref="BL66:CE66"/>
    <mergeCell ref="CF65:DB65"/>
    <mergeCell ref="DC65:DS65"/>
    <mergeCell ref="DT65:EJ65"/>
    <mergeCell ref="EK65:FA65"/>
    <mergeCell ref="B65:AM65"/>
    <mergeCell ref="AN65:AT65"/>
    <mergeCell ref="AU65:BK65"/>
    <mergeCell ref="BL65:CE65"/>
    <mergeCell ref="DT63:EJ64"/>
    <mergeCell ref="EK63:FA64"/>
    <mergeCell ref="B64:AM64"/>
    <mergeCell ref="AN64:AT64"/>
    <mergeCell ref="AU63:BK64"/>
    <mergeCell ref="BL63:CE64"/>
    <mergeCell ref="CF63:DB64"/>
    <mergeCell ref="DC63:DS64"/>
    <mergeCell ref="DT61:EJ61"/>
    <mergeCell ref="EK61:FA61"/>
    <mergeCell ref="B62:AM62"/>
    <mergeCell ref="AN62:AT62"/>
    <mergeCell ref="AU62:BK62"/>
    <mergeCell ref="BL62:CE62"/>
    <mergeCell ref="CF62:DB62"/>
    <mergeCell ref="DC62:DS62"/>
    <mergeCell ref="DT62:EJ62"/>
    <mergeCell ref="EK62:FA62"/>
    <mergeCell ref="AU61:BK61"/>
    <mergeCell ref="BL61:CE61"/>
    <mergeCell ref="CF61:DB61"/>
    <mergeCell ref="DC61:DS61"/>
    <mergeCell ref="ED59:EG59"/>
    <mergeCell ref="EH59:EM59"/>
    <mergeCell ref="AU60:CE60"/>
    <mergeCell ref="CF60:DS60"/>
    <mergeCell ref="DT60:FA60"/>
    <mergeCell ref="A56:FA56"/>
    <mergeCell ref="A58:AM61"/>
    <mergeCell ref="AN58:AT61"/>
    <mergeCell ref="BA58:CB58"/>
    <mergeCell ref="CF58:DS58"/>
    <mergeCell ref="DT58:FA58"/>
    <mergeCell ref="BE59:BH59"/>
    <mergeCell ref="BI59:BN59"/>
    <mergeCell ref="CV59:CY59"/>
    <mergeCell ref="CZ59:DE59"/>
    <mergeCell ref="GF53:GG54"/>
    <mergeCell ref="GH53:GP54"/>
    <mergeCell ref="GQ53:GR54"/>
    <mergeCell ref="X54:AM54"/>
    <mergeCell ref="EH53:ES54"/>
    <mergeCell ref="ET53:FF54"/>
    <mergeCell ref="FG53:FS54"/>
    <mergeCell ref="FT53:GE54"/>
    <mergeCell ref="DE53:DF54"/>
    <mergeCell ref="DG53:DS54"/>
    <mergeCell ref="DT53:DU54"/>
    <mergeCell ref="DV53:EG54"/>
    <mergeCell ref="BZ53:CO54"/>
    <mergeCell ref="CP53:CQ54"/>
    <mergeCell ref="CR53:DB54"/>
    <mergeCell ref="DC53:DD54"/>
    <mergeCell ref="AZ53:BA54"/>
    <mergeCell ref="BB53:BJ54"/>
    <mergeCell ref="BK53:BL54"/>
    <mergeCell ref="BM53:BY54"/>
    <mergeCell ref="GF51:GG52"/>
    <mergeCell ref="GH51:GP52"/>
    <mergeCell ref="GQ51:GR52"/>
    <mergeCell ref="X52:AM52"/>
    <mergeCell ref="EH51:ES52"/>
    <mergeCell ref="ET51:FF52"/>
    <mergeCell ref="FG51:FS52"/>
    <mergeCell ref="FT51:GE52"/>
    <mergeCell ref="DE51:DF52"/>
    <mergeCell ref="DG51:DS52"/>
    <mergeCell ref="DT51:DU52"/>
    <mergeCell ref="DV51:EG52"/>
    <mergeCell ref="BZ51:CO52"/>
    <mergeCell ref="CP51:CQ52"/>
    <mergeCell ref="CR51:DB52"/>
    <mergeCell ref="DC51:DD52"/>
    <mergeCell ref="AZ51:BA52"/>
    <mergeCell ref="BB51:BJ52"/>
    <mergeCell ref="BK51:BL52"/>
    <mergeCell ref="BM51:BY52"/>
    <mergeCell ref="B51:V54"/>
    <mergeCell ref="W51:W52"/>
    <mergeCell ref="AD51:AF51"/>
    <mergeCell ref="AN51:AY52"/>
    <mergeCell ref="W53:W54"/>
    <mergeCell ref="AD53:AF53"/>
    <mergeCell ref="AN53:AY54"/>
    <mergeCell ref="GF49:GG50"/>
    <mergeCell ref="GH49:GP50"/>
    <mergeCell ref="GQ49:GR50"/>
    <mergeCell ref="X50:AM50"/>
    <mergeCell ref="EH49:ES50"/>
    <mergeCell ref="ET49:FF50"/>
    <mergeCell ref="FG49:FS50"/>
    <mergeCell ref="FT49:GE50"/>
    <mergeCell ref="DE49:DF50"/>
    <mergeCell ref="DG49:DS50"/>
    <mergeCell ref="DT49:DU50"/>
    <mergeCell ref="DV49:EG50"/>
    <mergeCell ref="BZ49:CO50"/>
    <mergeCell ref="CP49:CQ50"/>
    <mergeCell ref="CR49:DB50"/>
    <mergeCell ref="DC49:DD50"/>
    <mergeCell ref="AZ49:BA50"/>
    <mergeCell ref="BB49:BJ50"/>
    <mergeCell ref="BK49:BL50"/>
    <mergeCell ref="BM49:BY50"/>
    <mergeCell ref="GF47:GG48"/>
    <mergeCell ref="GH47:GP48"/>
    <mergeCell ref="GQ47:GR48"/>
    <mergeCell ref="X48:AM48"/>
    <mergeCell ref="EH47:ES48"/>
    <mergeCell ref="ET47:FF48"/>
    <mergeCell ref="FG47:FS48"/>
    <mergeCell ref="FT47:GE48"/>
    <mergeCell ref="DE47:DF48"/>
    <mergeCell ref="DG47:DS48"/>
    <mergeCell ref="DT47:DU48"/>
    <mergeCell ref="DV47:EG48"/>
    <mergeCell ref="BZ47:CO48"/>
    <mergeCell ref="CP47:CQ48"/>
    <mergeCell ref="CR47:DB48"/>
    <mergeCell ref="DC47:DD48"/>
    <mergeCell ref="AZ47:BA48"/>
    <mergeCell ref="BB47:BJ48"/>
    <mergeCell ref="BK47:BL48"/>
    <mergeCell ref="BM47:BY48"/>
    <mergeCell ref="B47:V50"/>
    <mergeCell ref="W47:W48"/>
    <mergeCell ref="AD47:AF47"/>
    <mergeCell ref="AN47:AY48"/>
    <mergeCell ref="W49:W50"/>
    <mergeCell ref="AD49:AF49"/>
    <mergeCell ref="AN49:AY50"/>
    <mergeCell ref="GF45:GG46"/>
    <mergeCell ref="GH45:GP46"/>
    <mergeCell ref="GQ45:GR46"/>
    <mergeCell ref="X46:AM46"/>
    <mergeCell ref="EH45:ES46"/>
    <mergeCell ref="ET45:FF46"/>
    <mergeCell ref="FG45:FS46"/>
    <mergeCell ref="FT45:GE46"/>
    <mergeCell ref="DE45:DF46"/>
    <mergeCell ref="DG45:DS46"/>
    <mergeCell ref="DT45:DU46"/>
    <mergeCell ref="DV45:EG46"/>
    <mergeCell ref="BZ45:CO46"/>
    <mergeCell ref="CP45:CQ46"/>
    <mergeCell ref="CR45:DB46"/>
    <mergeCell ref="DC45:DD46"/>
    <mergeCell ref="AZ45:BA46"/>
    <mergeCell ref="BB45:BJ46"/>
    <mergeCell ref="BK45:BL46"/>
    <mergeCell ref="BM45:BY46"/>
    <mergeCell ref="GF43:GG44"/>
    <mergeCell ref="GH43:GP44"/>
    <mergeCell ref="GQ43:GR44"/>
    <mergeCell ref="X44:AM44"/>
    <mergeCell ref="EH43:ES44"/>
    <mergeCell ref="ET43:FF44"/>
    <mergeCell ref="FG43:FS44"/>
    <mergeCell ref="FT43:GE44"/>
    <mergeCell ref="DE43:DF44"/>
    <mergeCell ref="DG43:DS44"/>
    <mergeCell ref="DT43:DU44"/>
    <mergeCell ref="DV43:EG44"/>
    <mergeCell ref="BZ43:CO44"/>
    <mergeCell ref="CP43:CQ44"/>
    <mergeCell ref="CR43:DB44"/>
    <mergeCell ref="DC43:DD44"/>
    <mergeCell ref="AZ43:BA44"/>
    <mergeCell ref="BB43:BJ44"/>
    <mergeCell ref="BK43:BL44"/>
    <mergeCell ref="BM43:BY44"/>
    <mergeCell ref="B43:V46"/>
    <mergeCell ref="W43:W44"/>
    <mergeCell ref="AD43:AF43"/>
    <mergeCell ref="AN43:AY44"/>
    <mergeCell ref="W45:W46"/>
    <mergeCell ref="AD45:AF45"/>
    <mergeCell ref="AN45:AY46"/>
    <mergeCell ref="GF41:GG42"/>
    <mergeCell ref="GH41:GP42"/>
    <mergeCell ref="GQ41:GR42"/>
    <mergeCell ref="X42:AM42"/>
    <mergeCell ref="EH41:ES42"/>
    <mergeCell ref="ET41:FF42"/>
    <mergeCell ref="FG41:FS42"/>
    <mergeCell ref="FT41:GE42"/>
    <mergeCell ref="DE41:DF42"/>
    <mergeCell ref="DG41:DS42"/>
    <mergeCell ref="DT41:DU42"/>
    <mergeCell ref="DV41:EG42"/>
    <mergeCell ref="BZ41:CO42"/>
    <mergeCell ref="CP41:CQ42"/>
    <mergeCell ref="CR41:DB42"/>
    <mergeCell ref="DC41:DD42"/>
    <mergeCell ref="AZ41:BA42"/>
    <mergeCell ref="BB41:BJ42"/>
    <mergeCell ref="BK41:BL42"/>
    <mergeCell ref="BM41:BY42"/>
    <mergeCell ref="GF39:GG40"/>
    <mergeCell ref="GH39:GP40"/>
    <mergeCell ref="GQ39:GR40"/>
    <mergeCell ref="X40:AM40"/>
    <mergeCell ref="EH39:ES40"/>
    <mergeCell ref="ET39:FF40"/>
    <mergeCell ref="FG39:FS40"/>
    <mergeCell ref="FT39:GE40"/>
    <mergeCell ref="DE39:DF40"/>
    <mergeCell ref="DG39:DS40"/>
    <mergeCell ref="DT39:DU40"/>
    <mergeCell ref="DV39:EG40"/>
    <mergeCell ref="BZ39:CO40"/>
    <mergeCell ref="CP39:CQ40"/>
    <mergeCell ref="CR39:DB40"/>
    <mergeCell ref="DC39:DD40"/>
    <mergeCell ref="AZ39:BA40"/>
    <mergeCell ref="BB39:BJ40"/>
    <mergeCell ref="BK39:BL40"/>
    <mergeCell ref="BM39:BY40"/>
    <mergeCell ref="B39:V42"/>
    <mergeCell ref="W39:W40"/>
    <mergeCell ref="AD39:AF39"/>
    <mergeCell ref="AN39:AY40"/>
    <mergeCell ref="W41:W42"/>
    <mergeCell ref="AD41:AF41"/>
    <mergeCell ref="AN41:AY42"/>
    <mergeCell ref="GF37:GG38"/>
    <mergeCell ref="GH37:GP38"/>
    <mergeCell ref="GQ37:GR38"/>
    <mergeCell ref="X38:AM38"/>
    <mergeCell ref="EH37:ES38"/>
    <mergeCell ref="ET37:FF38"/>
    <mergeCell ref="FG37:FS38"/>
    <mergeCell ref="FT37:GE38"/>
    <mergeCell ref="DE37:DF38"/>
    <mergeCell ref="DG37:DS38"/>
    <mergeCell ref="DT37:DU38"/>
    <mergeCell ref="DV37:EG38"/>
    <mergeCell ref="BZ37:CO38"/>
    <mergeCell ref="CP37:CQ38"/>
    <mergeCell ref="CR37:DB38"/>
    <mergeCell ref="DC37:DD38"/>
    <mergeCell ref="AZ37:BA38"/>
    <mergeCell ref="BB37:BJ38"/>
    <mergeCell ref="BK37:BL38"/>
    <mergeCell ref="BM37:BY38"/>
    <mergeCell ref="GF35:GG36"/>
    <mergeCell ref="GH35:GP36"/>
    <mergeCell ref="GQ35:GR36"/>
    <mergeCell ref="X36:AM36"/>
    <mergeCell ref="EH35:ES36"/>
    <mergeCell ref="ET35:FF36"/>
    <mergeCell ref="FG35:FS36"/>
    <mergeCell ref="FT35:GE36"/>
    <mergeCell ref="DE35:DF36"/>
    <mergeCell ref="DG35:DS36"/>
    <mergeCell ref="DT35:DU36"/>
    <mergeCell ref="DV35:EG36"/>
    <mergeCell ref="BZ35:CO36"/>
    <mergeCell ref="CP35:CQ36"/>
    <mergeCell ref="CR35:DB36"/>
    <mergeCell ref="DC35:DD36"/>
    <mergeCell ref="AZ35:BA36"/>
    <mergeCell ref="BB35:BJ36"/>
    <mergeCell ref="BK35:BL36"/>
    <mergeCell ref="BM35:BY36"/>
    <mergeCell ref="B35:V38"/>
    <mergeCell ref="W35:W36"/>
    <mergeCell ref="AD35:AF35"/>
    <mergeCell ref="AN35:AY36"/>
    <mergeCell ref="W37:W38"/>
    <mergeCell ref="AD37:AF37"/>
    <mergeCell ref="AN37:AY38"/>
    <mergeCell ref="FT34:GE34"/>
    <mergeCell ref="GF34:GG34"/>
    <mergeCell ref="GH34:GP34"/>
    <mergeCell ref="GQ34:GR34"/>
    <mergeCell ref="ET34:EU34"/>
    <mergeCell ref="EV34:FD34"/>
    <mergeCell ref="FE34:FF34"/>
    <mergeCell ref="FG34:FS34"/>
    <mergeCell ref="DG34:DS34"/>
    <mergeCell ref="DT34:DU34"/>
    <mergeCell ref="DV34:EG34"/>
    <mergeCell ref="EH34:ES34"/>
    <mergeCell ref="CP34:CQ34"/>
    <mergeCell ref="CR34:DB34"/>
    <mergeCell ref="DC34:DD34"/>
    <mergeCell ref="DE34:DF34"/>
    <mergeCell ref="BB34:BJ34"/>
    <mergeCell ref="BK34:BL34"/>
    <mergeCell ref="BM34:BY34"/>
    <mergeCell ref="BZ34:CO34"/>
    <mergeCell ref="B34:U34"/>
    <mergeCell ref="X34:AM34"/>
    <mergeCell ref="AN34:AY34"/>
    <mergeCell ref="AZ34:BA34"/>
    <mergeCell ref="FT32:GE33"/>
    <mergeCell ref="GF32:GG33"/>
    <mergeCell ref="GH32:GP33"/>
    <mergeCell ref="GQ32:GR33"/>
    <mergeCell ref="DV32:EG33"/>
    <mergeCell ref="EH32:ES33"/>
    <mergeCell ref="ET32:FF33"/>
    <mergeCell ref="FG32:FS33"/>
    <mergeCell ref="DC32:DD33"/>
    <mergeCell ref="DE32:DF33"/>
    <mergeCell ref="DG32:DS33"/>
    <mergeCell ref="DT32:DU33"/>
    <mergeCell ref="BM32:BY33"/>
    <mergeCell ref="BZ32:CO33"/>
    <mergeCell ref="CP32:CQ33"/>
    <mergeCell ref="CR32:DB33"/>
    <mergeCell ref="AN32:AY33"/>
    <mergeCell ref="AZ32:BA33"/>
    <mergeCell ref="BB32:BJ33"/>
    <mergeCell ref="BK32:BL33"/>
    <mergeCell ref="FT30:GE31"/>
    <mergeCell ref="GF30:GG31"/>
    <mergeCell ref="GH30:GP31"/>
    <mergeCell ref="GQ30:GR31"/>
    <mergeCell ref="DV30:EG31"/>
    <mergeCell ref="EH30:ES31"/>
    <mergeCell ref="ET30:FF31"/>
    <mergeCell ref="FG30:FS31"/>
    <mergeCell ref="DC30:DD31"/>
    <mergeCell ref="DE30:DF31"/>
    <mergeCell ref="DG30:DS31"/>
    <mergeCell ref="DT30:DU31"/>
    <mergeCell ref="BM30:BY31"/>
    <mergeCell ref="BZ30:CO31"/>
    <mergeCell ref="CP30:CQ31"/>
    <mergeCell ref="CR30:DB31"/>
    <mergeCell ref="AN30:AY31"/>
    <mergeCell ref="AZ30:BA31"/>
    <mergeCell ref="BB30:BJ31"/>
    <mergeCell ref="BK30:BL31"/>
    <mergeCell ref="X29:AM29"/>
    <mergeCell ref="B30:V33"/>
    <mergeCell ref="W30:W31"/>
    <mergeCell ref="AD30:AF30"/>
    <mergeCell ref="X31:AM31"/>
    <mergeCell ref="W32:W33"/>
    <mergeCell ref="AD32:AF32"/>
    <mergeCell ref="X33:AM33"/>
    <mergeCell ref="FT28:GE29"/>
    <mergeCell ref="GF28:GG29"/>
    <mergeCell ref="GH28:GP29"/>
    <mergeCell ref="GQ28:GR29"/>
    <mergeCell ref="ET28:EU29"/>
    <mergeCell ref="EV28:FD29"/>
    <mergeCell ref="FE28:FF29"/>
    <mergeCell ref="FG28:FS29"/>
    <mergeCell ref="DG28:DS29"/>
    <mergeCell ref="DT28:DU29"/>
    <mergeCell ref="DV28:EG29"/>
    <mergeCell ref="EH28:ES29"/>
    <mergeCell ref="CP28:CQ29"/>
    <mergeCell ref="CR28:DB29"/>
    <mergeCell ref="DC28:DD29"/>
    <mergeCell ref="DE28:DF29"/>
    <mergeCell ref="GQ26:GR27"/>
    <mergeCell ref="X27:AM27"/>
    <mergeCell ref="W28:W29"/>
    <mergeCell ref="AD28:AF28"/>
    <mergeCell ref="AN28:AY29"/>
    <mergeCell ref="AZ28:BA29"/>
    <mergeCell ref="BB28:BJ29"/>
    <mergeCell ref="BK28:BL29"/>
    <mergeCell ref="BM28:BY29"/>
    <mergeCell ref="BZ28:CO29"/>
    <mergeCell ref="FG26:FS27"/>
    <mergeCell ref="FT26:GE27"/>
    <mergeCell ref="GF26:GG27"/>
    <mergeCell ref="GH26:GP27"/>
    <mergeCell ref="EH26:ES27"/>
    <mergeCell ref="ET26:EU27"/>
    <mergeCell ref="EV26:FD27"/>
    <mergeCell ref="FE26:FF27"/>
    <mergeCell ref="DE26:DF27"/>
    <mergeCell ref="DG26:DS27"/>
    <mergeCell ref="DT26:DU27"/>
    <mergeCell ref="DV26:EG27"/>
    <mergeCell ref="BZ26:CO27"/>
    <mergeCell ref="CP26:CQ27"/>
    <mergeCell ref="CR26:DB27"/>
    <mergeCell ref="DC26:DD27"/>
    <mergeCell ref="GQ24:GR25"/>
    <mergeCell ref="X25:AM25"/>
    <mergeCell ref="B26:V29"/>
    <mergeCell ref="W26:W27"/>
    <mergeCell ref="AD26:AF26"/>
    <mergeCell ref="AN26:AY27"/>
    <mergeCell ref="AZ26:BA27"/>
    <mergeCell ref="BB26:BJ27"/>
    <mergeCell ref="BK26:BL27"/>
    <mergeCell ref="BM26:BY27"/>
    <mergeCell ref="FG24:FS25"/>
    <mergeCell ref="FT24:GE25"/>
    <mergeCell ref="GF24:GG25"/>
    <mergeCell ref="GH24:GP25"/>
    <mergeCell ref="EH24:ES25"/>
    <mergeCell ref="ET24:EU25"/>
    <mergeCell ref="EV24:FD25"/>
    <mergeCell ref="FE24:FF25"/>
    <mergeCell ref="DE24:DF25"/>
    <mergeCell ref="DG24:DS25"/>
    <mergeCell ref="DT24:DU25"/>
    <mergeCell ref="DV24:EG25"/>
    <mergeCell ref="BZ24:CO25"/>
    <mergeCell ref="CP24:CQ25"/>
    <mergeCell ref="CR24:DB25"/>
    <mergeCell ref="DC24:DD25"/>
    <mergeCell ref="GH22:GP23"/>
    <mergeCell ref="GQ22:GR23"/>
    <mergeCell ref="X23:AM23"/>
    <mergeCell ref="W24:W25"/>
    <mergeCell ref="AD24:AF24"/>
    <mergeCell ref="AN24:AY25"/>
    <mergeCell ref="AZ24:BA25"/>
    <mergeCell ref="BB24:BJ25"/>
    <mergeCell ref="BK24:BL25"/>
    <mergeCell ref="BM24:BY25"/>
    <mergeCell ref="FE22:FF23"/>
    <mergeCell ref="FG22:FS23"/>
    <mergeCell ref="FT22:GE23"/>
    <mergeCell ref="GF22:GG23"/>
    <mergeCell ref="DV22:EG23"/>
    <mergeCell ref="EH22:ES23"/>
    <mergeCell ref="ET22:EU23"/>
    <mergeCell ref="EV22:FD23"/>
    <mergeCell ref="DC22:DD23"/>
    <mergeCell ref="DE22:DF23"/>
    <mergeCell ref="DG22:DS23"/>
    <mergeCell ref="DT22:DU23"/>
    <mergeCell ref="BM22:BY23"/>
    <mergeCell ref="BZ22:CO23"/>
    <mergeCell ref="CP22:CQ23"/>
    <mergeCell ref="CR22:DB23"/>
    <mergeCell ref="AN22:AY23"/>
    <mergeCell ref="AZ22:BA23"/>
    <mergeCell ref="BB22:BJ23"/>
    <mergeCell ref="BK22:BL23"/>
    <mergeCell ref="X21:AM21"/>
    <mergeCell ref="B22:V25"/>
    <mergeCell ref="W22:W23"/>
    <mergeCell ref="AD22:AF22"/>
    <mergeCell ref="FT20:GE21"/>
    <mergeCell ref="GF20:GG21"/>
    <mergeCell ref="GH20:GP21"/>
    <mergeCell ref="GQ20:GR21"/>
    <mergeCell ref="ET20:EU21"/>
    <mergeCell ref="EV20:FD21"/>
    <mergeCell ref="FE20:FF21"/>
    <mergeCell ref="FG20:FS21"/>
    <mergeCell ref="DG20:DS21"/>
    <mergeCell ref="DT20:DU21"/>
    <mergeCell ref="DV20:EG21"/>
    <mergeCell ref="EH20:ES21"/>
    <mergeCell ref="CP20:CQ21"/>
    <mergeCell ref="CR20:DB21"/>
    <mergeCell ref="DC20:DD21"/>
    <mergeCell ref="DE20:DF21"/>
    <mergeCell ref="GQ18:GR19"/>
    <mergeCell ref="X19:AM19"/>
    <mergeCell ref="W20:W21"/>
    <mergeCell ref="AD20:AF20"/>
    <mergeCell ref="AN20:AY21"/>
    <mergeCell ref="AZ20:BA21"/>
    <mergeCell ref="BB20:BJ21"/>
    <mergeCell ref="BK20:BL21"/>
    <mergeCell ref="BM20:BY21"/>
    <mergeCell ref="BZ20:CO21"/>
    <mergeCell ref="FG18:FS19"/>
    <mergeCell ref="FT18:GE19"/>
    <mergeCell ref="GF18:GG19"/>
    <mergeCell ref="GH18:GP19"/>
    <mergeCell ref="EH18:ES19"/>
    <mergeCell ref="ET18:EU19"/>
    <mergeCell ref="EV18:FD19"/>
    <mergeCell ref="FE18:FF19"/>
    <mergeCell ref="DE18:DF19"/>
    <mergeCell ref="DG18:DS19"/>
    <mergeCell ref="DT18:DU19"/>
    <mergeCell ref="DV18:EG19"/>
    <mergeCell ref="BZ18:CO19"/>
    <mergeCell ref="CP18:CQ19"/>
    <mergeCell ref="CR18:DB19"/>
    <mergeCell ref="DC18:DD19"/>
    <mergeCell ref="GQ16:GR17"/>
    <mergeCell ref="X17:AM17"/>
    <mergeCell ref="B18:V21"/>
    <mergeCell ref="W18:W19"/>
    <mergeCell ref="AD18:AF18"/>
    <mergeCell ref="AN18:AY19"/>
    <mergeCell ref="AZ18:BA19"/>
    <mergeCell ref="BB18:BJ19"/>
    <mergeCell ref="BK18:BL19"/>
    <mergeCell ref="BM18:BY19"/>
    <mergeCell ref="FG16:FS17"/>
    <mergeCell ref="FT16:GE17"/>
    <mergeCell ref="GF16:GG17"/>
    <mergeCell ref="GH16:GP17"/>
    <mergeCell ref="EH16:ES17"/>
    <mergeCell ref="ET16:EU17"/>
    <mergeCell ref="EV16:FD17"/>
    <mergeCell ref="FE16:FF17"/>
    <mergeCell ref="DE16:DF17"/>
    <mergeCell ref="DG16:DS17"/>
    <mergeCell ref="DT16:DU17"/>
    <mergeCell ref="DV16:EG17"/>
    <mergeCell ref="BZ16:CO17"/>
    <mergeCell ref="CP16:CQ17"/>
    <mergeCell ref="CR16:DB17"/>
    <mergeCell ref="DC16:DD17"/>
    <mergeCell ref="AZ16:BA17"/>
    <mergeCell ref="BB16:BJ17"/>
    <mergeCell ref="BK16:BL17"/>
    <mergeCell ref="BM16:BY17"/>
    <mergeCell ref="X15:AM15"/>
    <mergeCell ref="W16:W17"/>
    <mergeCell ref="AD16:AF16"/>
    <mergeCell ref="AN16:AY17"/>
    <mergeCell ref="FT14:GE15"/>
    <mergeCell ref="GF14:GG15"/>
    <mergeCell ref="GH14:GP15"/>
    <mergeCell ref="GQ14:GR15"/>
    <mergeCell ref="ET14:EU15"/>
    <mergeCell ref="EV14:FD15"/>
    <mergeCell ref="FE14:FF15"/>
    <mergeCell ref="FG14:FS15"/>
    <mergeCell ref="DG14:DS15"/>
    <mergeCell ref="DT14:DU15"/>
    <mergeCell ref="DV14:EG15"/>
    <mergeCell ref="EH14:ES15"/>
    <mergeCell ref="CP14:CQ15"/>
    <mergeCell ref="CR14:DB15"/>
    <mergeCell ref="DC14:DD15"/>
    <mergeCell ref="DE14:DF15"/>
    <mergeCell ref="GQ13:GR13"/>
    <mergeCell ref="B14:V17"/>
    <mergeCell ref="W14:W15"/>
    <mergeCell ref="AD14:AF14"/>
    <mergeCell ref="AN14:AY15"/>
    <mergeCell ref="AZ14:BA15"/>
    <mergeCell ref="BB14:BJ15"/>
    <mergeCell ref="BK14:BL15"/>
    <mergeCell ref="BM14:BY15"/>
    <mergeCell ref="BZ14:CO15"/>
    <mergeCell ref="FG13:FS13"/>
    <mergeCell ref="FT13:GE13"/>
    <mergeCell ref="GF13:GG13"/>
    <mergeCell ref="GH13:GP13"/>
    <mergeCell ref="EH13:ES13"/>
    <mergeCell ref="ET13:EU13"/>
    <mergeCell ref="EV13:FD13"/>
    <mergeCell ref="FE13:FF13"/>
    <mergeCell ref="DE13:DF13"/>
    <mergeCell ref="DG13:DS13"/>
    <mergeCell ref="DT13:DU13"/>
    <mergeCell ref="DV13:EG13"/>
    <mergeCell ref="BZ13:CO13"/>
    <mergeCell ref="CP13:CQ13"/>
    <mergeCell ref="CR13:DB13"/>
    <mergeCell ref="DC13:DD13"/>
    <mergeCell ref="AZ13:BA13"/>
    <mergeCell ref="BB13:BJ13"/>
    <mergeCell ref="BK13:BL13"/>
    <mergeCell ref="BM13:BY13"/>
    <mergeCell ref="X12:AM12"/>
    <mergeCell ref="B13:U13"/>
    <mergeCell ref="X13:AM13"/>
    <mergeCell ref="AN13:AY13"/>
    <mergeCell ref="FT11:GE12"/>
    <mergeCell ref="GF11:GG12"/>
    <mergeCell ref="GH11:GP12"/>
    <mergeCell ref="GQ11:GR12"/>
    <mergeCell ref="ET11:EU12"/>
    <mergeCell ref="EV11:FD12"/>
    <mergeCell ref="FE11:FF12"/>
    <mergeCell ref="FG11:FS12"/>
    <mergeCell ref="DG11:DS12"/>
    <mergeCell ref="DT11:DU12"/>
    <mergeCell ref="DV11:EG12"/>
    <mergeCell ref="EH11:ES12"/>
    <mergeCell ref="CP11:CQ12"/>
    <mergeCell ref="CR11:DB12"/>
    <mergeCell ref="DC11:DD12"/>
    <mergeCell ref="DE11:DF12"/>
    <mergeCell ref="GQ9:GR10"/>
    <mergeCell ref="X10:AM10"/>
    <mergeCell ref="W11:W12"/>
    <mergeCell ref="AD11:AF11"/>
    <mergeCell ref="AN11:AY12"/>
    <mergeCell ref="AZ11:BA12"/>
    <mergeCell ref="BB11:BJ12"/>
    <mergeCell ref="BK11:BL12"/>
    <mergeCell ref="BM11:BY12"/>
    <mergeCell ref="BZ11:CO12"/>
    <mergeCell ref="FG9:FS10"/>
    <mergeCell ref="FT9:GE10"/>
    <mergeCell ref="GF9:GG10"/>
    <mergeCell ref="GH9:GP10"/>
    <mergeCell ref="EH9:ES10"/>
    <mergeCell ref="ET9:EU10"/>
    <mergeCell ref="EV9:FD10"/>
    <mergeCell ref="FE9:FF10"/>
    <mergeCell ref="DE9:DF10"/>
    <mergeCell ref="DG9:DS10"/>
    <mergeCell ref="DT9:DU10"/>
    <mergeCell ref="DV9:EG10"/>
    <mergeCell ref="BZ9:CO10"/>
    <mergeCell ref="CP9:CQ10"/>
    <mergeCell ref="CR9:DB10"/>
    <mergeCell ref="DC9:DD10"/>
    <mergeCell ref="DV8:EG8"/>
    <mergeCell ref="EH8:ES8"/>
    <mergeCell ref="B9:V12"/>
    <mergeCell ref="W9:W10"/>
    <mergeCell ref="AD9:AF9"/>
    <mergeCell ref="AN9:AY10"/>
    <mergeCell ref="AZ9:BA10"/>
    <mergeCell ref="BB9:BJ10"/>
    <mergeCell ref="BK9:BL10"/>
    <mergeCell ref="BM9:BY10"/>
    <mergeCell ref="FT6:GR6"/>
    <mergeCell ref="AN7:AY8"/>
    <mergeCell ref="AZ7:BL8"/>
    <mergeCell ref="BM7:CO7"/>
    <mergeCell ref="CP7:ES7"/>
    <mergeCell ref="ET7:FF8"/>
    <mergeCell ref="FT7:GE8"/>
    <mergeCell ref="GF7:GR8"/>
    <mergeCell ref="BM8:BY8"/>
    <mergeCell ref="BZ8:CO8"/>
    <mergeCell ref="A2:FS2"/>
    <mergeCell ref="A4:FS4"/>
    <mergeCell ref="A6:V8"/>
    <mergeCell ref="W6:W8"/>
    <mergeCell ref="X6:AM8"/>
    <mergeCell ref="AN6:BL6"/>
    <mergeCell ref="BM6:FF6"/>
    <mergeCell ref="FG6:FS8"/>
    <mergeCell ref="CP8:DD8"/>
    <mergeCell ref="DE8:DU8"/>
  </mergeCells>
  <printOptions/>
  <pageMargins left="0.75" right="0.39" top="1" bottom="1" header="0.5" footer="0.5"/>
  <pageSetup fitToHeight="1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88"/>
  <sheetViews>
    <sheetView workbookViewId="0" topLeftCell="A16">
      <selection activeCell="BL35" sqref="BL35:CE35"/>
    </sheetView>
  </sheetViews>
  <sheetFormatPr defaultColWidth="9.00390625" defaultRowHeight="12.75"/>
  <cols>
    <col min="1" max="22" width="0.875" style="338" customWidth="1"/>
    <col min="23" max="23" width="7.75390625" style="338" customWidth="1"/>
    <col min="24" max="38" width="0.875" style="338" customWidth="1"/>
    <col min="39" max="39" width="6.75390625" style="338" customWidth="1"/>
    <col min="40" max="71" width="0.875" style="338" customWidth="1"/>
    <col min="72" max="72" width="7.00390625" style="338" customWidth="1"/>
    <col min="73" max="143" width="0.875" style="338" customWidth="1"/>
    <col min="144" max="146" width="0.875" style="338" hidden="1" customWidth="1"/>
    <col min="147" max="184" width="0.875" style="338" customWidth="1"/>
  </cols>
  <sheetData>
    <row r="1" spans="1:170" ht="12.75">
      <c r="A1" s="1519">
        <v>6</v>
      </c>
      <c r="B1" s="1519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43"/>
      <c r="FJ1" s="315"/>
      <c r="FK1" s="315"/>
      <c r="FL1" s="315"/>
      <c r="FM1" s="315"/>
      <c r="FN1" s="315"/>
    </row>
    <row r="2" spans="1:184" ht="12.75" customHeight="1">
      <c r="A2" s="1168" t="s">
        <v>648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  <c r="Y2" s="1168"/>
      <c r="Z2" s="1168"/>
      <c r="AA2" s="1168"/>
      <c r="AB2" s="1168"/>
      <c r="AC2" s="1168"/>
      <c r="AD2" s="1168"/>
      <c r="AE2" s="1168"/>
      <c r="AF2" s="1168"/>
      <c r="AG2" s="1168"/>
      <c r="AH2" s="1168"/>
      <c r="AI2" s="1168"/>
      <c r="AJ2" s="1168"/>
      <c r="AK2" s="1168"/>
      <c r="AL2" s="1168"/>
      <c r="AM2" s="1168"/>
      <c r="AN2" s="1168"/>
      <c r="AO2" s="1168"/>
      <c r="AP2" s="1168"/>
      <c r="AQ2" s="1168"/>
      <c r="AR2" s="1168"/>
      <c r="AS2" s="1168"/>
      <c r="AT2" s="1168"/>
      <c r="AU2" s="1168"/>
      <c r="AV2" s="1168"/>
      <c r="AW2" s="1168"/>
      <c r="AX2" s="1168"/>
      <c r="AY2" s="1168"/>
      <c r="AZ2" s="1168"/>
      <c r="BA2" s="1168"/>
      <c r="BB2" s="1168"/>
      <c r="BC2" s="1168"/>
      <c r="BD2" s="1168"/>
      <c r="BE2" s="1168"/>
      <c r="BF2" s="1168"/>
      <c r="BG2" s="1168"/>
      <c r="BH2" s="1168"/>
      <c r="BI2" s="1168"/>
      <c r="BJ2" s="1168"/>
      <c r="BK2" s="1168"/>
      <c r="BL2" s="1168"/>
      <c r="BM2" s="1168"/>
      <c r="BN2" s="1168"/>
      <c r="BO2" s="1168"/>
      <c r="BP2" s="1168"/>
      <c r="BQ2" s="1168"/>
      <c r="BR2" s="1168"/>
      <c r="BS2" s="1168"/>
      <c r="BT2" s="1168"/>
      <c r="BU2" s="1168"/>
      <c r="BV2" s="1168"/>
      <c r="BW2" s="1168"/>
      <c r="BX2" s="1168"/>
      <c r="BY2" s="1168"/>
      <c r="BZ2" s="1168"/>
      <c r="CA2" s="1168"/>
      <c r="CB2" s="1168"/>
      <c r="CC2" s="1168"/>
      <c r="CD2" s="1168"/>
      <c r="CE2" s="1168"/>
      <c r="CF2" s="1168"/>
      <c r="CG2" s="1168"/>
      <c r="CH2" s="1168"/>
      <c r="CI2" s="1168"/>
      <c r="CJ2" s="1168"/>
      <c r="CK2" s="1168"/>
      <c r="CL2" s="1168"/>
      <c r="CM2" s="1168"/>
      <c r="CN2" s="1168"/>
      <c r="CO2" s="1168"/>
      <c r="CP2" s="1168"/>
      <c r="CQ2" s="1168"/>
      <c r="CR2" s="1168"/>
      <c r="CS2" s="1168"/>
      <c r="CT2" s="1168"/>
      <c r="CU2" s="1168"/>
      <c r="CV2" s="1168"/>
      <c r="CW2" s="1168"/>
      <c r="CX2" s="1168"/>
      <c r="CY2" s="1168"/>
      <c r="CZ2" s="1168"/>
      <c r="DA2" s="1168"/>
      <c r="DB2" s="1168"/>
      <c r="DC2" s="1168"/>
      <c r="DD2" s="1168"/>
      <c r="DE2" s="1168"/>
      <c r="DF2" s="1168"/>
      <c r="DG2" s="1168"/>
      <c r="DH2" s="1168"/>
      <c r="DI2" s="1168"/>
      <c r="DJ2" s="1168"/>
      <c r="DK2" s="1168"/>
      <c r="DL2" s="1168"/>
      <c r="DM2" s="1168"/>
      <c r="DN2" s="1168"/>
      <c r="DO2" s="1168"/>
      <c r="DP2" s="1168"/>
      <c r="DQ2" s="1168"/>
      <c r="DR2" s="1168"/>
      <c r="DS2" s="1168"/>
      <c r="DT2" s="1168"/>
      <c r="DU2" s="1168"/>
      <c r="DV2" s="1168"/>
      <c r="DW2" s="1168"/>
      <c r="DX2" s="1168"/>
      <c r="FO2" s="309"/>
      <c r="FP2" s="309"/>
      <c r="FQ2" s="309"/>
      <c r="FR2" s="309"/>
      <c r="FS2" s="309"/>
      <c r="FT2" s="309"/>
      <c r="FU2" s="309"/>
      <c r="FV2" s="309"/>
      <c r="FW2" s="309"/>
      <c r="FX2" s="309"/>
      <c r="FY2" s="309"/>
      <c r="FZ2" s="309"/>
      <c r="GA2" s="309"/>
      <c r="GB2" s="309"/>
    </row>
    <row r="3" spans="1:184" ht="12.7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FO3" s="309"/>
      <c r="FP3" s="309"/>
      <c r="FQ3" s="309"/>
      <c r="FR3" s="309"/>
      <c r="FS3" s="309"/>
      <c r="FT3" s="309"/>
      <c r="FU3" s="309"/>
      <c r="FV3" s="309"/>
      <c r="FW3" s="309"/>
      <c r="FX3" s="309"/>
      <c r="FY3" s="309"/>
      <c r="FZ3" s="309"/>
      <c r="GA3" s="309"/>
      <c r="GB3" s="309"/>
    </row>
    <row r="4" spans="1:184" ht="12.75" customHeight="1">
      <c r="A4" s="1168" t="s">
        <v>649</v>
      </c>
      <c r="B4" s="1168"/>
      <c r="C4" s="1168"/>
      <c r="D4" s="1168"/>
      <c r="E4" s="1168"/>
      <c r="F4" s="1168"/>
      <c r="G4" s="1168"/>
      <c r="H4" s="1168"/>
      <c r="I4" s="1168"/>
      <c r="J4" s="1168"/>
      <c r="K4" s="1168"/>
      <c r="L4" s="1168"/>
      <c r="M4" s="1168"/>
      <c r="N4" s="1168"/>
      <c r="O4" s="1168"/>
      <c r="P4" s="1168"/>
      <c r="Q4" s="1168"/>
      <c r="R4" s="1168"/>
      <c r="S4" s="1168"/>
      <c r="T4" s="1168"/>
      <c r="U4" s="1168"/>
      <c r="V4" s="1168"/>
      <c r="W4" s="1168"/>
      <c r="X4" s="1168"/>
      <c r="Y4" s="1168"/>
      <c r="Z4" s="1168"/>
      <c r="AA4" s="1168"/>
      <c r="AB4" s="1168"/>
      <c r="AC4" s="1168"/>
      <c r="AD4" s="1168"/>
      <c r="AE4" s="1168"/>
      <c r="AF4" s="1168"/>
      <c r="AG4" s="1168"/>
      <c r="AH4" s="1168"/>
      <c r="AI4" s="1168"/>
      <c r="AJ4" s="1168"/>
      <c r="AK4" s="1168"/>
      <c r="AL4" s="1168"/>
      <c r="AM4" s="1168"/>
      <c r="AN4" s="1168"/>
      <c r="AO4" s="1168"/>
      <c r="AP4" s="1168"/>
      <c r="AQ4" s="1168"/>
      <c r="AR4" s="1168"/>
      <c r="AS4" s="1168"/>
      <c r="AT4" s="1168"/>
      <c r="AU4" s="1168"/>
      <c r="AV4" s="1168"/>
      <c r="AW4" s="1168"/>
      <c r="AX4" s="1168"/>
      <c r="AY4" s="1168"/>
      <c r="AZ4" s="1168"/>
      <c r="BA4" s="1168"/>
      <c r="BB4" s="1168"/>
      <c r="BC4" s="1168"/>
      <c r="BD4" s="1168"/>
      <c r="BE4" s="1168"/>
      <c r="BF4" s="1168"/>
      <c r="BG4" s="1168"/>
      <c r="BH4" s="1168"/>
      <c r="BI4" s="1168"/>
      <c r="BJ4" s="1168"/>
      <c r="BK4" s="1168"/>
      <c r="BL4" s="1168"/>
      <c r="BM4" s="1168"/>
      <c r="BN4" s="1168"/>
      <c r="BO4" s="1168"/>
      <c r="BP4" s="1168"/>
      <c r="BQ4" s="1168"/>
      <c r="BR4" s="1168"/>
      <c r="BS4" s="1168"/>
      <c r="BT4" s="1168"/>
      <c r="BU4" s="1168"/>
      <c r="BV4" s="1168"/>
      <c r="BW4" s="1168"/>
      <c r="BX4" s="1168"/>
      <c r="BY4" s="1168"/>
      <c r="BZ4" s="1168"/>
      <c r="CA4" s="1168"/>
      <c r="CB4" s="1168"/>
      <c r="CC4" s="1168"/>
      <c r="CD4" s="1168"/>
      <c r="CE4" s="1168"/>
      <c r="CF4" s="1168"/>
      <c r="CG4" s="1168"/>
      <c r="CH4" s="1168"/>
      <c r="CI4" s="1168"/>
      <c r="CJ4" s="1168"/>
      <c r="CK4" s="1168"/>
      <c r="CL4" s="1168"/>
      <c r="CM4" s="1168"/>
      <c r="CN4" s="1168"/>
      <c r="CO4" s="1168"/>
      <c r="CP4" s="1168"/>
      <c r="CQ4" s="1168"/>
      <c r="CR4" s="1168"/>
      <c r="CS4" s="1168"/>
      <c r="CT4" s="1168"/>
      <c r="CU4" s="1168"/>
      <c r="CV4" s="1168"/>
      <c r="CW4" s="1168"/>
      <c r="CX4" s="1168"/>
      <c r="CY4" s="1168"/>
      <c r="CZ4" s="1168"/>
      <c r="DA4" s="1168"/>
      <c r="DB4" s="1168"/>
      <c r="DC4" s="1168"/>
      <c r="DD4" s="1168"/>
      <c r="DE4" s="1168"/>
      <c r="DF4" s="1168"/>
      <c r="DG4" s="1168"/>
      <c r="DH4" s="1168"/>
      <c r="DI4" s="1168"/>
      <c r="DJ4" s="1168"/>
      <c r="DK4" s="1168"/>
      <c r="DL4" s="1168"/>
      <c r="DM4" s="1168"/>
      <c r="DN4" s="1168"/>
      <c r="DO4" s="1168"/>
      <c r="DP4" s="1168"/>
      <c r="DQ4" s="1168"/>
      <c r="DR4" s="1168"/>
      <c r="DS4" s="1168"/>
      <c r="DT4" s="1168"/>
      <c r="DU4" s="1168"/>
      <c r="DV4" s="1168"/>
      <c r="DW4" s="1168"/>
      <c r="DX4" s="1168"/>
      <c r="DY4" s="339"/>
      <c r="DZ4" s="339"/>
      <c r="EA4" s="339"/>
      <c r="EB4" s="339"/>
      <c r="EC4" s="339"/>
      <c r="ED4" s="339"/>
      <c r="EE4" s="339"/>
      <c r="EF4" s="339"/>
      <c r="EG4" s="339"/>
      <c r="EH4" s="339"/>
      <c r="EI4" s="339"/>
      <c r="EJ4" s="339"/>
      <c r="EK4" s="339"/>
      <c r="EL4" s="339"/>
      <c r="EM4" s="339"/>
      <c r="EN4" s="339"/>
      <c r="EO4" s="339"/>
      <c r="EP4" s="339"/>
      <c r="EQ4" s="339"/>
      <c r="ER4" s="339"/>
      <c r="ES4" s="339"/>
      <c r="ET4" s="339"/>
      <c r="EU4" s="339"/>
      <c r="EV4" s="339"/>
      <c r="EW4" s="339"/>
      <c r="EX4" s="339"/>
      <c r="EY4" s="339"/>
      <c r="EZ4" s="339"/>
      <c r="FA4" s="339"/>
      <c r="FB4" s="339"/>
      <c r="FC4" s="339"/>
      <c r="FD4" s="339"/>
      <c r="FE4" s="339"/>
      <c r="FF4" s="339"/>
      <c r="FG4" s="339"/>
      <c r="FH4" s="339"/>
      <c r="FI4" s="339"/>
      <c r="FJ4" s="339"/>
      <c r="FK4" s="339"/>
      <c r="FL4" s="339"/>
      <c r="FM4" s="339"/>
      <c r="FN4" s="339"/>
      <c r="FO4" s="309"/>
      <c r="FP4" s="309"/>
      <c r="FQ4" s="309"/>
      <c r="FR4" s="309"/>
      <c r="FS4" s="309"/>
      <c r="FT4" s="309"/>
      <c r="FU4" s="309"/>
      <c r="FV4" s="309"/>
      <c r="FW4" s="309"/>
      <c r="FX4" s="309"/>
      <c r="FY4" s="309"/>
      <c r="FZ4" s="309"/>
      <c r="GA4" s="309"/>
      <c r="GB4" s="309"/>
    </row>
    <row r="5" spans="171:184" ht="12.75" customHeight="1">
      <c r="FO5" s="309"/>
      <c r="FP5" s="309"/>
      <c r="FQ5" s="309"/>
      <c r="FR5" s="309"/>
      <c r="FS5" s="309"/>
      <c r="FT5" s="309"/>
      <c r="FU5" s="309"/>
      <c r="FV5" s="309"/>
      <c r="FW5" s="309"/>
      <c r="FX5" s="309"/>
      <c r="FY5" s="309"/>
      <c r="FZ5" s="309"/>
      <c r="GA5" s="309"/>
      <c r="GB5" s="309"/>
    </row>
    <row r="6" spans="1:184" ht="13.5" customHeight="1">
      <c r="A6" s="1278" t="s">
        <v>229</v>
      </c>
      <c r="B6" s="1279"/>
      <c r="C6" s="1279"/>
      <c r="D6" s="1279"/>
      <c r="E6" s="1279"/>
      <c r="F6" s="1279"/>
      <c r="G6" s="1279"/>
      <c r="H6" s="1279"/>
      <c r="I6" s="1279"/>
      <c r="J6" s="1279"/>
      <c r="K6" s="1279"/>
      <c r="L6" s="1279"/>
      <c r="M6" s="1279"/>
      <c r="N6" s="1279"/>
      <c r="O6" s="1279"/>
      <c r="P6" s="1279"/>
      <c r="Q6" s="1279"/>
      <c r="R6" s="1279"/>
      <c r="S6" s="1279"/>
      <c r="T6" s="1279"/>
      <c r="U6" s="1279"/>
      <c r="V6" s="1279"/>
      <c r="W6" s="1279"/>
      <c r="X6" s="1279"/>
      <c r="Y6" s="1279"/>
      <c r="Z6" s="1279"/>
      <c r="AA6" s="1279"/>
      <c r="AB6" s="1279"/>
      <c r="AC6" s="1279"/>
      <c r="AD6" s="1279"/>
      <c r="AE6" s="1279"/>
      <c r="AF6" s="1279"/>
      <c r="AG6" s="1279"/>
      <c r="AH6" s="1279"/>
      <c r="AI6" s="1279"/>
      <c r="AJ6" s="1279"/>
      <c r="AK6" s="1279"/>
      <c r="AL6" s="1279"/>
      <c r="AM6" s="1279"/>
      <c r="AN6" s="1279"/>
      <c r="AO6" s="1279"/>
      <c r="AP6" s="1279"/>
      <c r="AQ6" s="1279"/>
      <c r="AR6" s="1279"/>
      <c r="AS6" s="1279"/>
      <c r="AT6" s="1279"/>
      <c r="AU6" s="1279"/>
      <c r="AV6" s="1279"/>
      <c r="AW6" s="1279"/>
      <c r="AX6" s="1279"/>
      <c r="AY6" s="1279"/>
      <c r="AZ6" s="1279"/>
      <c r="BA6" s="1279"/>
      <c r="BB6" s="1279"/>
      <c r="BC6" s="1279"/>
      <c r="BD6" s="1279"/>
      <c r="BE6" s="1279"/>
      <c r="BF6" s="1279"/>
      <c r="BG6" s="1279"/>
      <c r="BH6" s="1279"/>
      <c r="BI6" s="1279"/>
      <c r="BJ6" s="1279"/>
      <c r="BK6" s="1279"/>
      <c r="BL6" s="1279"/>
      <c r="BM6" s="1284"/>
      <c r="BN6" s="1578" t="s">
        <v>314</v>
      </c>
      <c r="BO6" s="1580"/>
      <c r="BP6" s="1580"/>
      <c r="BQ6" s="1580"/>
      <c r="BR6" s="1580"/>
      <c r="BS6" s="1580"/>
      <c r="BT6" s="1581"/>
      <c r="BU6" s="337"/>
      <c r="BV6" s="337"/>
      <c r="BW6" s="337"/>
      <c r="BX6" s="337"/>
      <c r="BY6" s="337"/>
      <c r="BZ6" s="337"/>
      <c r="CA6" s="1353" t="s">
        <v>322</v>
      </c>
      <c r="CB6" s="1353"/>
      <c r="CC6" s="1353"/>
      <c r="CD6" s="1353"/>
      <c r="CE6" s="1353"/>
      <c r="CF6" s="1353"/>
      <c r="CG6" s="1291" t="s">
        <v>219</v>
      </c>
      <c r="CH6" s="1291"/>
      <c r="CI6" s="1291"/>
      <c r="CJ6" s="1291"/>
      <c r="CK6" s="1291"/>
      <c r="CL6" s="1291"/>
      <c r="CM6" s="337" t="s">
        <v>484</v>
      </c>
      <c r="CN6" s="337"/>
      <c r="CO6" s="337"/>
      <c r="CP6" s="337"/>
      <c r="CQ6" s="337"/>
      <c r="CR6" s="337"/>
      <c r="CS6" s="337"/>
      <c r="CT6" s="337"/>
      <c r="CU6" s="337"/>
      <c r="CV6" s="342"/>
      <c r="CW6" s="311"/>
      <c r="CX6" s="337"/>
      <c r="CY6" s="337"/>
      <c r="CZ6" s="337"/>
      <c r="DA6" s="337"/>
      <c r="DB6" s="337"/>
      <c r="DC6" s="1353" t="s">
        <v>322</v>
      </c>
      <c r="DD6" s="1353"/>
      <c r="DE6" s="1353"/>
      <c r="DF6" s="1353"/>
      <c r="DG6" s="1353"/>
      <c r="DH6" s="1353"/>
      <c r="DI6" s="1291" t="s">
        <v>296</v>
      </c>
      <c r="DJ6" s="1291"/>
      <c r="DK6" s="1291"/>
      <c r="DL6" s="1291"/>
      <c r="DM6" s="1291"/>
      <c r="DN6" s="1291"/>
      <c r="DO6" s="337" t="s">
        <v>485</v>
      </c>
      <c r="DP6" s="337"/>
      <c r="DQ6" s="337"/>
      <c r="DR6" s="337"/>
      <c r="DS6" s="337"/>
      <c r="DT6" s="337"/>
      <c r="DU6" s="337"/>
      <c r="DV6" s="337"/>
      <c r="DW6" s="337"/>
      <c r="DX6" s="342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09"/>
      <c r="FP6" s="309"/>
      <c r="FQ6" s="309"/>
      <c r="FR6" s="309"/>
      <c r="FS6" s="309"/>
      <c r="FT6" s="309"/>
      <c r="FU6" s="309"/>
      <c r="FV6" s="309"/>
      <c r="FW6" s="309"/>
      <c r="FX6" s="309"/>
      <c r="FY6" s="309"/>
      <c r="FZ6" s="309"/>
      <c r="GA6" s="309"/>
      <c r="GB6" s="309"/>
    </row>
    <row r="7" spans="1:170" ht="6" customHeight="1" thickBot="1">
      <c r="A7" s="1282"/>
      <c r="B7" s="1283"/>
      <c r="C7" s="1283"/>
      <c r="D7" s="1283"/>
      <c r="E7" s="1283"/>
      <c r="F7" s="1283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  <c r="AH7" s="1283"/>
      <c r="AI7" s="1283"/>
      <c r="AJ7" s="1283"/>
      <c r="AK7" s="1283"/>
      <c r="AL7" s="1283"/>
      <c r="AM7" s="1283"/>
      <c r="AN7" s="1283"/>
      <c r="AO7" s="1283"/>
      <c r="AP7" s="1283"/>
      <c r="AQ7" s="1283"/>
      <c r="AR7" s="1283"/>
      <c r="AS7" s="1283"/>
      <c r="AT7" s="1283"/>
      <c r="AU7" s="1283"/>
      <c r="AV7" s="1283"/>
      <c r="AW7" s="1283"/>
      <c r="AX7" s="1283"/>
      <c r="AY7" s="1283"/>
      <c r="AZ7" s="1283"/>
      <c r="BA7" s="1283"/>
      <c r="BB7" s="1283"/>
      <c r="BC7" s="1283"/>
      <c r="BD7" s="1283"/>
      <c r="BE7" s="1283"/>
      <c r="BF7" s="1283"/>
      <c r="BG7" s="1283"/>
      <c r="BH7" s="1283"/>
      <c r="BI7" s="1283"/>
      <c r="BJ7" s="1283"/>
      <c r="BK7" s="1283"/>
      <c r="BL7" s="1283"/>
      <c r="BM7" s="1286"/>
      <c r="BN7" s="1579"/>
      <c r="BO7" s="1585"/>
      <c r="BP7" s="1585"/>
      <c r="BQ7" s="1585"/>
      <c r="BR7" s="1585"/>
      <c r="BS7" s="1585"/>
      <c r="BT7" s="1586"/>
      <c r="BU7" s="1315"/>
      <c r="BV7" s="1315"/>
      <c r="BW7" s="1315"/>
      <c r="BX7" s="1315"/>
      <c r="BY7" s="1315"/>
      <c r="BZ7" s="1315"/>
      <c r="CA7" s="1315"/>
      <c r="CB7" s="1315"/>
      <c r="CC7" s="1315"/>
      <c r="CD7" s="1315"/>
      <c r="CE7" s="1315"/>
      <c r="CF7" s="1315"/>
      <c r="CG7" s="1315"/>
      <c r="CH7" s="1315"/>
      <c r="CI7" s="1315"/>
      <c r="CJ7" s="1315"/>
      <c r="CK7" s="1315"/>
      <c r="CL7" s="1315"/>
      <c r="CM7" s="1315"/>
      <c r="CN7" s="1315"/>
      <c r="CO7" s="1315"/>
      <c r="CP7" s="1315"/>
      <c r="CQ7" s="1315"/>
      <c r="CR7" s="1315"/>
      <c r="CS7" s="1315"/>
      <c r="CT7" s="1315"/>
      <c r="CU7" s="1315"/>
      <c r="CV7" s="1316"/>
      <c r="CW7" s="1317"/>
      <c r="CX7" s="1315"/>
      <c r="CY7" s="1315"/>
      <c r="CZ7" s="1315"/>
      <c r="DA7" s="1315"/>
      <c r="DB7" s="1315"/>
      <c r="DC7" s="1315"/>
      <c r="DD7" s="1315"/>
      <c r="DE7" s="1315"/>
      <c r="DF7" s="1315"/>
      <c r="DG7" s="1315"/>
      <c r="DH7" s="1315"/>
      <c r="DI7" s="1315"/>
      <c r="DJ7" s="1315"/>
      <c r="DK7" s="1315"/>
      <c r="DL7" s="1315"/>
      <c r="DM7" s="1315"/>
      <c r="DN7" s="1315"/>
      <c r="DO7" s="1315"/>
      <c r="DP7" s="1315"/>
      <c r="DQ7" s="1315"/>
      <c r="DR7" s="1315"/>
      <c r="DS7" s="1315"/>
      <c r="DT7" s="1315"/>
      <c r="DU7" s="1315"/>
      <c r="DV7" s="1315"/>
      <c r="DW7" s="1315"/>
      <c r="DX7" s="1316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</row>
    <row r="8" spans="1:184" ht="15">
      <c r="A8" s="347"/>
      <c r="B8" s="426" t="s">
        <v>650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1588">
        <v>5610</v>
      </c>
      <c r="BO8" s="1589"/>
      <c r="BP8" s="1589"/>
      <c r="BQ8" s="1589"/>
      <c r="BR8" s="1589"/>
      <c r="BS8" s="1589"/>
      <c r="BT8" s="1589"/>
      <c r="BU8" s="1622">
        <v>7002171</v>
      </c>
      <c r="BV8" s="1623"/>
      <c r="BW8" s="1623"/>
      <c r="BX8" s="1623"/>
      <c r="BY8" s="1623"/>
      <c r="BZ8" s="1623"/>
      <c r="CA8" s="1623"/>
      <c r="CB8" s="1623"/>
      <c r="CC8" s="1623"/>
      <c r="CD8" s="1623"/>
      <c r="CE8" s="1623"/>
      <c r="CF8" s="1623"/>
      <c r="CG8" s="1623"/>
      <c r="CH8" s="1623"/>
      <c r="CI8" s="1623"/>
      <c r="CJ8" s="1623"/>
      <c r="CK8" s="1623"/>
      <c r="CL8" s="1623"/>
      <c r="CM8" s="1623"/>
      <c r="CN8" s="1623"/>
      <c r="CO8" s="1623"/>
      <c r="CP8" s="1623"/>
      <c r="CQ8" s="1623"/>
      <c r="CR8" s="1623"/>
      <c r="CS8" s="1623"/>
      <c r="CT8" s="1623"/>
      <c r="CU8" s="1623"/>
      <c r="CV8" s="1624"/>
      <c r="CW8" s="1622">
        <v>6286344</v>
      </c>
      <c r="CX8" s="1623"/>
      <c r="CY8" s="1623"/>
      <c r="CZ8" s="1623"/>
      <c r="DA8" s="1623"/>
      <c r="DB8" s="1623"/>
      <c r="DC8" s="1623"/>
      <c r="DD8" s="1623"/>
      <c r="DE8" s="1623"/>
      <c r="DF8" s="1623"/>
      <c r="DG8" s="1623"/>
      <c r="DH8" s="1623"/>
      <c r="DI8" s="1623"/>
      <c r="DJ8" s="1623"/>
      <c r="DK8" s="1623"/>
      <c r="DL8" s="1623"/>
      <c r="DM8" s="1623"/>
      <c r="DN8" s="1623"/>
      <c r="DO8" s="1623"/>
      <c r="DP8" s="1623"/>
      <c r="DQ8" s="1623"/>
      <c r="DR8" s="1623"/>
      <c r="DS8" s="1623"/>
      <c r="DT8" s="1623"/>
      <c r="DU8" s="1623"/>
      <c r="DV8" s="1623"/>
      <c r="DW8" s="1623"/>
      <c r="DX8" s="1624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  <c r="FL8" s="309"/>
      <c r="FM8" s="309"/>
      <c r="FN8" s="30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</row>
    <row r="9" spans="1:170" ht="12.75">
      <c r="A9" s="347"/>
      <c r="B9" s="427" t="s">
        <v>651</v>
      </c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  <c r="BJ9" s="428"/>
      <c r="BK9" s="428"/>
      <c r="BL9" s="428"/>
      <c r="BM9" s="428"/>
      <c r="BN9" s="1625">
        <v>5620</v>
      </c>
      <c r="BO9" s="1626"/>
      <c r="BP9" s="1626"/>
      <c r="BQ9" s="1626"/>
      <c r="BR9" s="1626"/>
      <c r="BS9" s="1626"/>
      <c r="BT9" s="1626"/>
      <c r="BU9" s="1627">
        <v>1705257</v>
      </c>
      <c r="BV9" s="1628"/>
      <c r="BW9" s="1628"/>
      <c r="BX9" s="1628"/>
      <c r="BY9" s="1628"/>
      <c r="BZ9" s="1628"/>
      <c r="CA9" s="1628"/>
      <c r="CB9" s="1628"/>
      <c r="CC9" s="1628"/>
      <c r="CD9" s="1628"/>
      <c r="CE9" s="1628"/>
      <c r="CF9" s="1628"/>
      <c r="CG9" s="1628"/>
      <c r="CH9" s="1628"/>
      <c r="CI9" s="1628"/>
      <c r="CJ9" s="1628"/>
      <c r="CK9" s="1628"/>
      <c r="CL9" s="1628"/>
      <c r="CM9" s="1628"/>
      <c r="CN9" s="1628"/>
      <c r="CO9" s="1628"/>
      <c r="CP9" s="1628"/>
      <c r="CQ9" s="1628"/>
      <c r="CR9" s="1628"/>
      <c r="CS9" s="1628"/>
      <c r="CT9" s="1628"/>
      <c r="CU9" s="1628"/>
      <c r="CV9" s="1629"/>
      <c r="CW9" s="1627">
        <v>1549761</v>
      </c>
      <c r="CX9" s="1628"/>
      <c r="CY9" s="1628"/>
      <c r="CZ9" s="1628"/>
      <c r="DA9" s="1628"/>
      <c r="DB9" s="1628"/>
      <c r="DC9" s="1628"/>
      <c r="DD9" s="1628"/>
      <c r="DE9" s="1628"/>
      <c r="DF9" s="1628"/>
      <c r="DG9" s="1628"/>
      <c r="DH9" s="1628"/>
      <c r="DI9" s="1628"/>
      <c r="DJ9" s="1628"/>
      <c r="DK9" s="1628"/>
      <c r="DL9" s="1628"/>
      <c r="DM9" s="1628"/>
      <c r="DN9" s="1628"/>
      <c r="DO9" s="1628"/>
      <c r="DP9" s="1628"/>
      <c r="DQ9" s="1628"/>
      <c r="DR9" s="1628"/>
      <c r="DS9" s="1628"/>
      <c r="DT9" s="1628"/>
      <c r="DU9" s="1628"/>
      <c r="DV9" s="1628"/>
      <c r="DW9" s="1628"/>
      <c r="DX9" s="1629"/>
      <c r="DY9" s="309"/>
      <c r="DZ9" s="309"/>
      <c r="EA9" s="309"/>
      <c r="EB9" s="309"/>
      <c r="EC9" s="309"/>
      <c r="ED9" s="309"/>
      <c r="EE9" s="309"/>
      <c r="EF9" s="309"/>
      <c r="EG9" s="309"/>
      <c r="EH9" s="309"/>
      <c r="EI9" s="309"/>
      <c r="EJ9" s="309"/>
      <c r="EK9" s="309"/>
      <c r="EL9" s="309"/>
      <c r="EM9" s="309"/>
      <c r="EN9" s="309"/>
      <c r="EO9" s="309"/>
      <c r="EP9" s="309"/>
      <c r="EQ9" s="309"/>
      <c r="ER9" s="309"/>
      <c r="ES9" s="309"/>
      <c r="ET9" s="309"/>
      <c r="EU9" s="309"/>
      <c r="EV9" s="309"/>
      <c r="EW9" s="309"/>
      <c r="EX9" s="309"/>
      <c r="EY9" s="309"/>
      <c r="EZ9" s="309"/>
      <c r="FA9" s="309"/>
      <c r="FB9" s="309"/>
      <c r="FC9" s="309"/>
      <c r="FD9" s="309"/>
      <c r="FE9" s="309"/>
      <c r="FF9" s="309"/>
      <c r="FG9" s="309"/>
      <c r="FH9" s="309"/>
      <c r="FI9" s="309"/>
      <c r="FJ9" s="309"/>
      <c r="FK9" s="309"/>
      <c r="FL9" s="309"/>
      <c r="FM9" s="309"/>
      <c r="FN9" s="309"/>
    </row>
    <row r="10" spans="1:184" ht="12.75">
      <c r="A10" s="347"/>
      <c r="B10" s="427" t="s">
        <v>652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8"/>
      <c r="BG10" s="428"/>
      <c r="BH10" s="428"/>
      <c r="BI10" s="428"/>
      <c r="BJ10" s="428"/>
      <c r="BK10" s="428"/>
      <c r="BL10" s="428"/>
      <c r="BM10" s="428"/>
      <c r="BN10" s="1625">
        <v>5630</v>
      </c>
      <c r="BO10" s="1626"/>
      <c r="BP10" s="1626"/>
      <c r="BQ10" s="1626"/>
      <c r="BR10" s="1626"/>
      <c r="BS10" s="1626"/>
      <c r="BT10" s="1626"/>
      <c r="BU10" s="1627">
        <v>522875</v>
      </c>
      <c r="BV10" s="1628"/>
      <c r="BW10" s="1628"/>
      <c r="BX10" s="1628"/>
      <c r="BY10" s="1628"/>
      <c r="BZ10" s="1628"/>
      <c r="CA10" s="1628"/>
      <c r="CB10" s="1628"/>
      <c r="CC10" s="1628"/>
      <c r="CD10" s="1628"/>
      <c r="CE10" s="1628"/>
      <c r="CF10" s="1628"/>
      <c r="CG10" s="1628"/>
      <c r="CH10" s="1628"/>
      <c r="CI10" s="1628"/>
      <c r="CJ10" s="1628"/>
      <c r="CK10" s="1628"/>
      <c r="CL10" s="1628"/>
      <c r="CM10" s="1628"/>
      <c r="CN10" s="1628"/>
      <c r="CO10" s="1628"/>
      <c r="CP10" s="1628"/>
      <c r="CQ10" s="1628"/>
      <c r="CR10" s="1628"/>
      <c r="CS10" s="1628"/>
      <c r="CT10" s="1628"/>
      <c r="CU10" s="1628"/>
      <c r="CV10" s="1629"/>
      <c r="CW10" s="1627">
        <v>525179</v>
      </c>
      <c r="CX10" s="1628"/>
      <c r="CY10" s="1628"/>
      <c r="CZ10" s="1628"/>
      <c r="DA10" s="1628"/>
      <c r="DB10" s="1628"/>
      <c r="DC10" s="1628"/>
      <c r="DD10" s="1628"/>
      <c r="DE10" s="1628"/>
      <c r="DF10" s="1628"/>
      <c r="DG10" s="1628"/>
      <c r="DH10" s="1628"/>
      <c r="DI10" s="1628"/>
      <c r="DJ10" s="1628"/>
      <c r="DK10" s="1628"/>
      <c r="DL10" s="1628"/>
      <c r="DM10" s="1628"/>
      <c r="DN10" s="1628"/>
      <c r="DO10" s="1628"/>
      <c r="DP10" s="1628"/>
      <c r="DQ10" s="1628"/>
      <c r="DR10" s="1628"/>
      <c r="DS10" s="1628"/>
      <c r="DT10" s="1628"/>
      <c r="DU10" s="1628"/>
      <c r="DV10" s="1628"/>
      <c r="DW10" s="1628"/>
      <c r="DX10" s="1629"/>
      <c r="DY10" s="309"/>
      <c r="DZ10" s="309"/>
      <c r="EA10" s="309"/>
      <c r="EB10" s="309"/>
      <c r="EC10" s="309"/>
      <c r="ED10" s="309"/>
      <c r="EE10" s="309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09"/>
      <c r="FL10" s="309"/>
      <c r="FM10" s="309"/>
      <c r="FN10" s="309"/>
      <c r="FO10" s="315"/>
      <c r="FP10" s="315"/>
      <c r="FQ10" s="315"/>
      <c r="FR10" s="315"/>
      <c r="FS10" s="315"/>
      <c r="FT10" s="315"/>
      <c r="FU10" s="315"/>
      <c r="FV10" s="315"/>
      <c r="FW10" s="315"/>
      <c r="FX10" s="315"/>
      <c r="FY10" s="315"/>
      <c r="FZ10" s="315"/>
      <c r="GA10" s="315"/>
      <c r="GB10" s="315"/>
    </row>
    <row r="11" spans="1:184" ht="12.75">
      <c r="A11" s="347"/>
      <c r="B11" s="427" t="s">
        <v>653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1625">
        <v>5640</v>
      </c>
      <c r="BO11" s="1626"/>
      <c r="BP11" s="1626"/>
      <c r="BQ11" s="1626"/>
      <c r="BR11" s="1626"/>
      <c r="BS11" s="1626"/>
      <c r="BT11" s="1626"/>
      <c r="BU11" s="1627">
        <v>219965</v>
      </c>
      <c r="BV11" s="1628"/>
      <c r="BW11" s="1628"/>
      <c r="BX11" s="1628"/>
      <c r="BY11" s="1628"/>
      <c r="BZ11" s="1628"/>
      <c r="CA11" s="1628"/>
      <c r="CB11" s="1628"/>
      <c r="CC11" s="1628"/>
      <c r="CD11" s="1628"/>
      <c r="CE11" s="1628"/>
      <c r="CF11" s="1628"/>
      <c r="CG11" s="1628"/>
      <c r="CH11" s="1628"/>
      <c r="CI11" s="1628"/>
      <c r="CJ11" s="1628"/>
      <c r="CK11" s="1628"/>
      <c r="CL11" s="1628"/>
      <c r="CM11" s="1628"/>
      <c r="CN11" s="1628"/>
      <c r="CO11" s="1628"/>
      <c r="CP11" s="1628"/>
      <c r="CQ11" s="1628"/>
      <c r="CR11" s="1628"/>
      <c r="CS11" s="1628"/>
      <c r="CT11" s="1628"/>
      <c r="CU11" s="1628"/>
      <c r="CV11" s="1629"/>
      <c r="CW11" s="1627">
        <v>144151</v>
      </c>
      <c r="CX11" s="1628"/>
      <c r="CY11" s="1628"/>
      <c r="CZ11" s="1628"/>
      <c r="DA11" s="1628"/>
      <c r="DB11" s="1628"/>
      <c r="DC11" s="1628"/>
      <c r="DD11" s="1628"/>
      <c r="DE11" s="1628"/>
      <c r="DF11" s="1628"/>
      <c r="DG11" s="1628"/>
      <c r="DH11" s="1628"/>
      <c r="DI11" s="1628"/>
      <c r="DJ11" s="1628"/>
      <c r="DK11" s="1628"/>
      <c r="DL11" s="1628"/>
      <c r="DM11" s="1628"/>
      <c r="DN11" s="1628"/>
      <c r="DO11" s="1628"/>
      <c r="DP11" s="1628"/>
      <c r="DQ11" s="1628"/>
      <c r="DR11" s="1628"/>
      <c r="DS11" s="1628"/>
      <c r="DT11" s="1628"/>
      <c r="DU11" s="1628"/>
      <c r="DV11" s="1628"/>
      <c r="DW11" s="1628"/>
      <c r="DX11" s="1629"/>
      <c r="DY11" s="309"/>
      <c r="DZ11" s="309"/>
      <c r="EA11" s="309"/>
      <c r="EB11" s="309"/>
      <c r="EC11" s="309"/>
      <c r="ED11" s="309"/>
      <c r="EE11" s="309"/>
      <c r="EF11" s="309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  <c r="FH11" s="309"/>
      <c r="FI11" s="309"/>
      <c r="FJ11" s="309"/>
      <c r="FK11" s="309"/>
      <c r="FL11" s="309"/>
      <c r="FM11" s="309"/>
      <c r="FN11" s="309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</row>
    <row r="12" spans="1:184" ht="12.75">
      <c r="A12" s="347"/>
      <c r="B12" s="426" t="s">
        <v>654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1588">
        <v>5650</v>
      </c>
      <c r="BO12" s="1589"/>
      <c r="BP12" s="1589"/>
      <c r="BQ12" s="1589"/>
      <c r="BR12" s="1589"/>
      <c r="BS12" s="1589"/>
      <c r="BT12" s="1589"/>
      <c r="BU12" s="1627">
        <v>264576</v>
      </c>
      <c r="BV12" s="1628"/>
      <c r="BW12" s="1628"/>
      <c r="BX12" s="1628"/>
      <c r="BY12" s="1628"/>
      <c r="BZ12" s="1628"/>
      <c r="CA12" s="1628"/>
      <c r="CB12" s="1628"/>
      <c r="CC12" s="1628"/>
      <c r="CD12" s="1628"/>
      <c r="CE12" s="1628"/>
      <c r="CF12" s="1628"/>
      <c r="CG12" s="1628"/>
      <c r="CH12" s="1628"/>
      <c r="CI12" s="1628"/>
      <c r="CJ12" s="1628"/>
      <c r="CK12" s="1628"/>
      <c r="CL12" s="1628"/>
      <c r="CM12" s="1628"/>
      <c r="CN12" s="1628"/>
      <c r="CO12" s="1628"/>
      <c r="CP12" s="1628"/>
      <c r="CQ12" s="1628"/>
      <c r="CR12" s="1628"/>
      <c r="CS12" s="1628"/>
      <c r="CT12" s="1628"/>
      <c r="CU12" s="1628"/>
      <c r="CV12" s="1629"/>
      <c r="CW12" s="1627">
        <v>164699</v>
      </c>
      <c r="CX12" s="1628"/>
      <c r="CY12" s="1628"/>
      <c r="CZ12" s="1628"/>
      <c r="DA12" s="1628"/>
      <c r="DB12" s="1628"/>
      <c r="DC12" s="1628"/>
      <c r="DD12" s="1628"/>
      <c r="DE12" s="1628"/>
      <c r="DF12" s="1628"/>
      <c r="DG12" s="1628"/>
      <c r="DH12" s="1628"/>
      <c r="DI12" s="1628"/>
      <c r="DJ12" s="1628"/>
      <c r="DK12" s="1628"/>
      <c r="DL12" s="1628"/>
      <c r="DM12" s="1628"/>
      <c r="DN12" s="1628"/>
      <c r="DO12" s="1628"/>
      <c r="DP12" s="1628"/>
      <c r="DQ12" s="1628"/>
      <c r="DR12" s="1628"/>
      <c r="DS12" s="1628"/>
      <c r="DT12" s="1628"/>
      <c r="DU12" s="1628"/>
      <c r="DV12" s="1628"/>
      <c r="DW12" s="1628"/>
      <c r="DX12" s="162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  <c r="FL12" s="309"/>
      <c r="FM12" s="309"/>
      <c r="FN12" s="309"/>
      <c r="FO12" s="309"/>
      <c r="FP12" s="309"/>
      <c r="FQ12" s="309"/>
      <c r="FR12" s="309"/>
      <c r="FS12" s="309"/>
      <c r="FT12" s="309"/>
      <c r="FU12" s="309"/>
      <c r="FV12" s="309"/>
      <c r="FW12" s="309"/>
      <c r="FX12" s="309"/>
      <c r="FY12" s="309"/>
      <c r="FZ12" s="309"/>
      <c r="GA12" s="309"/>
      <c r="GB12" s="309"/>
    </row>
    <row r="13" spans="1:184" ht="12.75">
      <c r="A13" s="349"/>
      <c r="B13" s="351" t="s">
        <v>655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1588">
        <v>5660</v>
      </c>
      <c r="BO13" s="1589"/>
      <c r="BP13" s="1589"/>
      <c r="BQ13" s="1589"/>
      <c r="BR13" s="1589"/>
      <c r="BS13" s="1589"/>
      <c r="BT13" s="1589"/>
      <c r="BU13" s="1627">
        <f>SUM(BU8:CV12)</f>
        <v>9714844</v>
      </c>
      <c r="BV13" s="1628"/>
      <c r="BW13" s="1628"/>
      <c r="BX13" s="1628"/>
      <c r="BY13" s="1628"/>
      <c r="BZ13" s="1628"/>
      <c r="CA13" s="1628"/>
      <c r="CB13" s="1628"/>
      <c r="CC13" s="1628"/>
      <c r="CD13" s="1628"/>
      <c r="CE13" s="1628"/>
      <c r="CF13" s="1628"/>
      <c r="CG13" s="1628"/>
      <c r="CH13" s="1628"/>
      <c r="CI13" s="1628"/>
      <c r="CJ13" s="1628"/>
      <c r="CK13" s="1628"/>
      <c r="CL13" s="1628"/>
      <c r="CM13" s="1628"/>
      <c r="CN13" s="1628"/>
      <c r="CO13" s="1628"/>
      <c r="CP13" s="1628"/>
      <c r="CQ13" s="1628"/>
      <c r="CR13" s="1628"/>
      <c r="CS13" s="1628"/>
      <c r="CT13" s="1628"/>
      <c r="CU13" s="1628"/>
      <c r="CV13" s="1629"/>
      <c r="CW13" s="1627">
        <f>SUM(CW8:DX12)</f>
        <v>8670134</v>
      </c>
      <c r="CX13" s="1628"/>
      <c r="CY13" s="1628"/>
      <c r="CZ13" s="1628"/>
      <c r="DA13" s="1628"/>
      <c r="DB13" s="1628"/>
      <c r="DC13" s="1628"/>
      <c r="DD13" s="1628"/>
      <c r="DE13" s="1628"/>
      <c r="DF13" s="1628"/>
      <c r="DG13" s="1628"/>
      <c r="DH13" s="1628"/>
      <c r="DI13" s="1628"/>
      <c r="DJ13" s="1628"/>
      <c r="DK13" s="1628"/>
      <c r="DL13" s="1628"/>
      <c r="DM13" s="1628"/>
      <c r="DN13" s="1628"/>
      <c r="DO13" s="1628"/>
      <c r="DP13" s="1628"/>
      <c r="DQ13" s="1628"/>
      <c r="DR13" s="1628"/>
      <c r="DS13" s="1628"/>
      <c r="DT13" s="1628"/>
      <c r="DU13" s="1628"/>
      <c r="DV13" s="1628"/>
      <c r="DW13" s="1628"/>
      <c r="DX13" s="162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09"/>
      <c r="EZ13" s="309"/>
      <c r="FA13" s="309"/>
      <c r="FB13" s="309"/>
      <c r="FC13" s="309"/>
      <c r="FD13" s="309"/>
      <c r="FE13" s="309"/>
      <c r="FF13" s="309"/>
      <c r="FG13" s="309"/>
      <c r="FH13" s="309"/>
      <c r="FI13" s="309"/>
      <c r="FJ13" s="309"/>
      <c r="FK13" s="309"/>
      <c r="FL13" s="309"/>
      <c r="FM13" s="309"/>
      <c r="FN13" s="309"/>
      <c r="FO13" s="309"/>
      <c r="FP13" s="309"/>
      <c r="FQ13" s="309"/>
      <c r="FR13" s="309"/>
      <c r="FS13" s="309"/>
      <c r="FT13" s="309"/>
      <c r="FU13" s="309"/>
      <c r="FV13" s="309"/>
      <c r="FW13" s="309"/>
      <c r="FX13" s="309"/>
      <c r="FY13" s="309"/>
      <c r="FZ13" s="309"/>
      <c r="GA13" s="309"/>
      <c r="GB13" s="309"/>
    </row>
    <row r="14" spans="1:184" s="1" customFormat="1" ht="12.75">
      <c r="A14" s="429"/>
      <c r="B14" s="430" t="s">
        <v>656</v>
      </c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1625">
        <v>5661</v>
      </c>
      <c r="BO14" s="1626"/>
      <c r="BP14" s="1626"/>
      <c r="BQ14" s="1626"/>
      <c r="BR14" s="1626"/>
      <c r="BS14" s="1626"/>
      <c r="BT14" s="1626"/>
      <c r="BU14" s="1627">
        <v>-85139</v>
      </c>
      <c r="BV14" s="1628"/>
      <c r="BW14" s="1628"/>
      <c r="BX14" s="1628"/>
      <c r="BY14" s="1628"/>
      <c r="BZ14" s="1628"/>
      <c r="CA14" s="1628"/>
      <c r="CB14" s="1628"/>
      <c r="CC14" s="1628"/>
      <c r="CD14" s="1628"/>
      <c r="CE14" s="1628"/>
      <c r="CF14" s="1628"/>
      <c r="CG14" s="1628"/>
      <c r="CH14" s="1628"/>
      <c r="CI14" s="1628"/>
      <c r="CJ14" s="1628"/>
      <c r="CK14" s="1628"/>
      <c r="CL14" s="1628"/>
      <c r="CM14" s="1628"/>
      <c r="CN14" s="1628"/>
      <c r="CO14" s="1628"/>
      <c r="CP14" s="1628"/>
      <c r="CQ14" s="1628"/>
      <c r="CR14" s="1628"/>
      <c r="CS14" s="1628"/>
      <c r="CT14" s="1628"/>
      <c r="CU14" s="1628"/>
      <c r="CV14" s="1629"/>
      <c r="CW14" s="1627">
        <v>-62873</v>
      </c>
      <c r="CX14" s="1628"/>
      <c r="CY14" s="1628"/>
      <c r="CZ14" s="1628"/>
      <c r="DA14" s="1628"/>
      <c r="DB14" s="1628"/>
      <c r="DC14" s="1628"/>
      <c r="DD14" s="1628"/>
      <c r="DE14" s="1628"/>
      <c r="DF14" s="1628"/>
      <c r="DG14" s="1628"/>
      <c r="DH14" s="1628"/>
      <c r="DI14" s="1628"/>
      <c r="DJ14" s="1628"/>
      <c r="DK14" s="1628"/>
      <c r="DL14" s="1628"/>
      <c r="DM14" s="1628"/>
      <c r="DN14" s="1628"/>
      <c r="DO14" s="1628"/>
      <c r="DP14" s="1628"/>
      <c r="DQ14" s="1628"/>
      <c r="DR14" s="1628"/>
      <c r="DS14" s="1628"/>
      <c r="DT14" s="1628"/>
      <c r="DU14" s="1628"/>
      <c r="DV14" s="1628"/>
      <c r="DW14" s="1628"/>
      <c r="DX14" s="1629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  <c r="FL14" s="415"/>
      <c r="FM14" s="415"/>
      <c r="FN14" s="415"/>
      <c r="FO14" s="415"/>
      <c r="FP14" s="415"/>
      <c r="FQ14" s="415"/>
      <c r="FR14" s="415"/>
      <c r="FS14" s="415"/>
      <c r="FT14" s="415"/>
      <c r="FU14" s="415"/>
      <c r="FV14" s="415"/>
      <c r="FW14" s="415"/>
      <c r="FX14" s="415"/>
      <c r="FY14" s="415"/>
      <c r="FZ14" s="415"/>
      <c r="GA14" s="415"/>
      <c r="GB14" s="415"/>
    </row>
    <row r="15" spans="1:184" s="1" customFormat="1" ht="12.75">
      <c r="A15" s="429"/>
      <c r="B15" s="432" t="s">
        <v>657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  <c r="BM15" s="432"/>
      <c r="BN15" s="1588">
        <v>5662</v>
      </c>
      <c r="BO15" s="1589"/>
      <c r="BP15" s="1589"/>
      <c r="BQ15" s="1589"/>
      <c r="BR15" s="1589"/>
      <c r="BS15" s="1589"/>
      <c r="BT15" s="1589"/>
      <c r="BU15" s="1627">
        <v>5611</v>
      </c>
      <c r="BV15" s="1628"/>
      <c r="BW15" s="1628"/>
      <c r="BX15" s="1628"/>
      <c r="BY15" s="1628"/>
      <c r="BZ15" s="1628"/>
      <c r="CA15" s="1628"/>
      <c r="CB15" s="1628"/>
      <c r="CC15" s="1628"/>
      <c r="CD15" s="1628"/>
      <c r="CE15" s="1628"/>
      <c r="CF15" s="1628"/>
      <c r="CG15" s="1628"/>
      <c r="CH15" s="1628"/>
      <c r="CI15" s="1628"/>
      <c r="CJ15" s="1628"/>
      <c r="CK15" s="1628"/>
      <c r="CL15" s="1628"/>
      <c r="CM15" s="1628"/>
      <c r="CN15" s="1628"/>
      <c r="CO15" s="1628"/>
      <c r="CP15" s="1628"/>
      <c r="CQ15" s="1628"/>
      <c r="CR15" s="1628"/>
      <c r="CS15" s="1628"/>
      <c r="CT15" s="1628"/>
      <c r="CU15" s="1628"/>
      <c r="CV15" s="1629"/>
      <c r="CW15" s="1627">
        <v>-763</v>
      </c>
      <c r="CX15" s="1628"/>
      <c r="CY15" s="1628"/>
      <c r="CZ15" s="1628"/>
      <c r="DA15" s="1628"/>
      <c r="DB15" s="1628"/>
      <c r="DC15" s="1628"/>
      <c r="DD15" s="1628"/>
      <c r="DE15" s="1628"/>
      <c r="DF15" s="1628"/>
      <c r="DG15" s="1628"/>
      <c r="DH15" s="1628"/>
      <c r="DI15" s="1628"/>
      <c r="DJ15" s="1628"/>
      <c r="DK15" s="1628"/>
      <c r="DL15" s="1628"/>
      <c r="DM15" s="1628"/>
      <c r="DN15" s="1628"/>
      <c r="DO15" s="1628"/>
      <c r="DP15" s="1628"/>
      <c r="DQ15" s="1628"/>
      <c r="DR15" s="1628"/>
      <c r="DS15" s="1628"/>
      <c r="DT15" s="1628"/>
      <c r="DU15" s="1628"/>
      <c r="DV15" s="1628"/>
      <c r="DW15" s="1628"/>
      <c r="DX15" s="1629"/>
      <c r="DY15" s="415"/>
      <c r="DZ15" s="415"/>
      <c r="EA15" s="415"/>
      <c r="EB15" s="415"/>
      <c r="EC15" s="415"/>
      <c r="ED15" s="415"/>
      <c r="EE15" s="415"/>
      <c r="EF15" s="415"/>
      <c r="EG15" s="415"/>
      <c r="EH15" s="415"/>
      <c r="EI15" s="415"/>
      <c r="EJ15" s="415"/>
      <c r="EK15" s="415"/>
      <c r="EL15" s="415"/>
      <c r="EM15" s="415"/>
      <c r="EN15" s="415"/>
      <c r="EO15" s="415"/>
      <c r="EP15" s="415"/>
      <c r="EQ15" s="415"/>
      <c r="ER15" s="415"/>
      <c r="ES15" s="415"/>
      <c r="ET15" s="415"/>
      <c r="EU15" s="415"/>
      <c r="EV15" s="415"/>
      <c r="EW15" s="415"/>
      <c r="EX15" s="415"/>
      <c r="EY15" s="415"/>
      <c r="EZ15" s="415"/>
      <c r="FA15" s="415"/>
      <c r="FB15" s="415"/>
      <c r="FC15" s="415"/>
      <c r="FD15" s="415"/>
      <c r="FE15" s="415"/>
      <c r="FF15" s="415"/>
      <c r="FG15" s="415"/>
      <c r="FH15" s="415"/>
      <c r="FI15" s="415"/>
      <c r="FJ15" s="415"/>
      <c r="FK15" s="415"/>
      <c r="FL15" s="415"/>
      <c r="FM15" s="415"/>
      <c r="FN15" s="415"/>
      <c r="FO15" s="415"/>
      <c r="FP15" s="415"/>
      <c r="FQ15" s="415"/>
      <c r="FR15" s="415"/>
      <c r="FS15" s="415"/>
      <c r="FT15" s="415"/>
      <c r="FU15" s="415"/>
      <c r="FV15" s="415"/>
      <c r="FW15" s="415"/>
      <c r="FX15" s="415"/>
      <c r="FY15" s="415"/>
      <c r="FZ15" s="415"/>
      <c r="GA15" s="415"/>
      <c r="GB15" s="415"/>
    </row>
    <row r="16" spans="1:184" s="1" customFormat="1" ht="12.75">
      <c r="A16" s="429"/>
      <c r="B16" s="432" t="s">
        <v>658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  <c r="BM16" s="432"/>
      <c r="BN16" s="1588">
        <v>5665</v>
      </c>
      <c r="BO16" s="1589"/>
      <c r="BP16" s="1589"/>
      <c r="BQ16" s="1589"/>
      <c r="BR16" s="1589"/>
      <c r="BS16" s="1589"/>
      <c r="BT16" s="1589"/>
      <c r="BU16" s="1627">
        <v>110314</v>
      </c>
      <c r="BV16" s="1628"/>
      <c r="BW16" s="1628"/>
      <c r="BX16" s="1628"/>
      <c r="BY16" s="1628"/>
      <c r="BZ16" s="1628"/>
      <c r="CA16" s="1628"/>
      <c r="CB16" s="1628"/>
      <c r="CC16" s="1628"/>
      <c r="CD16" s="1628"/>
      <c r="CE16" s="1628"/>
      <c r="CF16" s="1628"/>
      <c r="CG16" s="1628"/>
      <c r="CH16" s="1628"/>
      <c r="CI16" s="1628"/>
      <c r="CJ16" s="1628"/>
      <c r="CK16" s="1628"/>
      <c r="CL16" s="1628"/>
      <c r="CM16" s="1628"/>
      <c r="CN16" s="1628"/>
      <c r="CO16" s="1628"/>
      <c r="CP16" s="1628"/>
      <c r="CQ16" s="1628"/>
      <c r="CR16" s="1628"/>
      <c r="CS16" s="1628"/>
      <c r="CT16" s="1628"/>
      <c r="CU16" s="1628"/>
      <c r="CV16" s="1629"/>
      <c r="CW16" s="1627">
        <v>22098</v>
      </c>
      <c r="CX16" s="1628"/>
      <c r="CY16" s="1628"/>
      <c r="CZ16" s="1628"/>
      <c r="DA16" s="1628"/>
      <c r="DB16" s="1628"/>
      <c r="DC16" s="1628"/>
      <c r="DD16" s="1628"/>
      <c r="DE16" s="1628"/>
      <c r="DF16" s="1628"/>
      <c r="DG16" s="1628"/>
      <c r="DH16" s="1628"/>
      <c r="DI16" s="1628"/>
      <c r="DJ16" s="1628"/>
      <c r="DK16" s="1628"/>
      <c r="DL16" s="1628"/>
      <c r="DM16" s="1628"/>
      <c r="DN16" s="1628"/>
      <c r="DO16" s="1628"/>
      <c r="DP16" s="1628"/>
      <c r="DQ16" s="1628"/>
      <c r="DR16" s="1628"/>
      <c r="DS16" s="1628"/>
      <c r="DT16" s="1628"/>
      <c r="DU16" s="1628"/>
      <c r="DV16" s="1628"/>
      <c r="DW16" s="1628"/>
      <c r="DX16" s="1629"/>
      <c r="DY16" s="415"/>
      <c r="DZ16" s="415"/>
      <c r="EA16" s="415"/>
      <c r="EB16" s="415"/>
      <c r="EC16" s="415"/>
      <c r="ED16" s="415"/>
      <c r="EE16" s="415"/>
      <c r="EF16" s="415"/>
      <c r="EG16" s="415"/>
      <c r="EH16" s="415"/>
      <c r="EI16" s="415"/>
      <c r="EJ16" s="415"/>
      <c r="EK16" s="415"/>
      <c r="EL16" s="415"/>
      <c r="EM16" s="415"/>
      <c r="EN16" s="415"/>
      <c r="EO16" s="415"/>
      <c r="EP16" s="415"/>
      <c r="EQ16" s="415"/>
      <c r="ER16" s="415"/>
      <c r="ES16" s="415"/>
      <c r="ET16" s="415"/>
      <c r="EU16" s="415"/>
      <c r="EV16" s="415"/>
      <c r="EW16" s="415"/>
      <c r="EX16" s="415"/>
      <c r="EY16" s="415"/>
      <c r="EZ16" s="415"/>
      <c r="FA16" s="415"/>
      <c r="FB16" s="415"/>
      <c r="FC16" s="415"/>
      <c r="FD16" s="415"/>
      <c r="FE16" s="415"/>
      <c r="FF16" s="415"/>
      <c r="FG16" s="415"/>
      <c r="FH16" s="415"/>
      <c r="FI16" s="415"/>
      <c r="FJ16" s="415"/>
      <c r="FK16" s="415"/>
      <c r="FL16" s="415"/>
      <c r="FM16" s="415"/>
      <c r="FN16" s="415"/>
      <c r="FO16" s="415"/>
      <c r="FP16" s="415"/>
      <c r="FQ16" s="415"/>
      <c r="FR16" s="415"/>
      <c r="FS16" s="415"/>
      <c r="FT16" s="415"/>
      <c r="FU16" s="415"/>
      <c r="FV16" s="415"/>
      <c r="FW16" s="415"/>
      <c r="FX16" s="415"/>
      <c r="FY16" s="415"/>
      <c r="FZ16" s="415"/>
      <c r="GA16" s="415"/>
      <c r="GB16" s="415"/>
    </row>
    <row r="17" spans="1:184" s="1" customFormat="1" ht="12.75">
      <c r="A17" s="433"/>
      <c r="B17" s="434" t="s">
        <v>659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5"/>
      <c r="BN17" s="436">
        <v>5670</v>
      </c>
      <c r="BO17" s="437"/>
      <c r="BP17" s="437"/>
      <c r="BQ17" s="437"/>
      <c r="BR17" s="437"/>
      <c r="BS17" s="437"/>
      <c r="BT17" s="437"/>
      <c r="BU17" s="438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40"/>
      <c r="CW17" s="438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439"/>
      <c r="DP17" s="439"/>
      <c r="DQ17" s="439"/>
      <c r="DR17" s="439"/>
      <c r="DS17" s="439"/>
      <c r="DT17" s="439"/>
      <c r="DU17" s="439"/>
      <c r="DV17" s="439"/>
      <c r="DW17" s="439"/>
      <c r="DX17" s="440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5"/>
      <c r="FL17" s="415"/>
      <c r="FM17" s="415"/>
      <c r="FN17" s="415"/>
      <c r="FO17" s="415"/>
      <c r="FP17" s="415"/>
      <c r="FQ17" s="415"/>
      <c r="FR17" s="415"/>
      <c r="FS17" s="415"/>
      <c r="FT17" s="415"/>
      <c r="FU17" s="415"/>
      <c r="FV17" s="415"/>
      <c r="FW17" s="415"/>
      <c r="FX17" s="415"/>
      <c r="FY17" s="415"/>
      <c r="FZ17" s="415"/>
      <c r="GA17" s="415"/>
      <c r="GB17" s="415"/>
    </row>
    <row r="18" spans="1:184" s="1" customFormat="1" ht="12.75">
      <c r="A18" s="442"/>
      <c r="B18" s="443" t="s">
        <v>660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4"/>
      <c r="BN18" s="1582">
        <v>5670</v>
      </c>
      <c r="BO18" s="1583"/>
      <c r="BP18" s="1583"/>
      <c r="BQ18" s="1583"/>
      <c r="BR18" s="1583"/>
      <c r="BS18" s="1583"/>
      <c r="BT18" s="1583"/>
      <c r="BU18" s="1630"/>
      <c r="BV18" s="1601"/>
      <c r="BW18" s="1601"/>
      <c r="BX18" s="1601"/>
      <c r="BY18" s="1601"/>
      <c r="BZ18" s="1601"/>
      <c r="CA18" s="1601"/>
      <c r="CB18" s="1601"/>
      <c r="CC18" s="1601"/>
      <c r="CD18" s="1601"/>
      <c r="CE18" s="1601"/>
      <c r="CF18" s="1601"/>
      <c r="CG18" s="1601"/>
      <c r="CH18" s="1601"/>
      <c r="CI18" s="1601"/>
      <c r="CJ18" s="1601"/>
      <c r="CK18" s="1601"/>
      <c r="CL18" s="1601"/>
      <c r="CM18" s="1601"/>
      <c r="CN18" s="1601"/>
      <c r="CO18" s="1601"/>
      <c r="CP18" s="1601"/>
      <c r="CQ18" s="1601"/>
      <c r="CR18" s="1601"/>
      <c r="CS18" s="1601"/>
      <c r="CT18" s="1601"/>
      <c r="CU18" s="1601"/>
      <c r="CV18" s="1631"/>
      <c r="CW18" s="1630"/>
      <c r="CX18" s="1601"/>
      <c r="CY18" s="1601"/>
      <c r="CZ18" s="1601"/>
      <c r="DA18" s="1601"/>
      <c r="DB18" s="1601"/>
      <c r="DC18" s="1601"/>
      <c r="DD18" s="1601"/>
      <c r="DE18" s="1601"/>
      <c r="DF18" s="1601"/>
      <c r="DG18" s="1601"/>
      <c r="DH18" s="1601"/>
      <c r="DI18" s="1601"/>
      <c r="DJ18" s="1601"/>
      <c r="DK18" s="1601"/>
      <c r="DL18" s="1601"/>
      <c r="DM18" s="1601"/>
      <c r="DN18" s="1601"/>
      <c r="DO18" s="1601"/>
      <c r="DP18" s="1601"/>
      <c r="DQ18" s="1601"/>
      <c r="DR18" s="1601"/>
      <c r="DS18" s="1601"/>
      <c r="DT18" s="1601"/>
      <c r="DU18" s="1601"/>
      <c r="DV18" s="1601"/>
      <c r="DW18" s="1601"/>
      <c r="DX18" s="1631"/>
      <c r="DY18" s="415"/>
      <c r="DZ18" s="415"/>
      <c r="EA18" s="415"/>
      <c r="EB18" s="415"/>
      <c r="EC18" s="415"/>
      <c r="ED18" s="415"/>
      <c r="EE18" s="415"/>
      <c r="EF18" s="415"/>
      <c r="EG18" s="415"/>
      <c r="EH18" s="415"/>
      <c r="EI18" s="415"/>
      <c r="EJ18" s="415"/>
      <c r="EK18" s="415"/>
      <c r="EL18" s="415"/>
      <c r="EM18" s="415"/>
      <c r="EN18" s="415"/>
      <c r="EO18" s="415"/>
      <c r="EP18" s="415"/>
      <c r="EQ18" s="415"/>
      <c r="ER18" s="415"/>
      <c r="ES18" s="415"/>
      <c r="ET18" s="415"/>
      <c r="EU18" s="415"/>
      <c r="EV18" s="415"/>
      <c r="EW18" s="415"/>
      <c r="EX18" s="415"/>
      <c r="EY18" s="415"/>
      <c r="EZ18" s="415"/>
      <c r="FA18" s="415"/>
      <c r="FB18" s="415"/>
      <c r="FC18" s="415"/>
      <c r="FD18" s="415"/>
      <c r="FE18" s="415"/>
      <c r="FF18" s="415"/>
      <c r="FG18" s="415"/>
      <c r="FH18" s="415"/>
      <c r="FI18" s="415"/>
      <c r="FJ18" s="415"/>
      <c r="FK18" s="415"/>
      <c r="FL18" s="415"/>
      <c r="FM18" s="415"/>
      <c r="FN18" s="415"/>
      <c r="FO18" s="415"/>
      <c r="FP18" s="415"/>
      <c r="FQ18" s="415"/>
      <c r="FR18" s="415"/>
      <c r="FS18" s="415"/>
      <c r="FT18" s="415"/>
      <c r="FU18" s="415"/>
      <c r="FV18" s="415"/>
      <c r="FW18" s="415"/>
      <c r="FX18" s="415"/>
      <c r="FY18" s="415"/>
      <c r="FZ18" s="415"/>
      <c r="GA18" s="415"/>
      <c r="GB18" s="415"/>
    </row>
    <row r="19" spans="1:184" s="1" customFormat="1" ht="12.75">
      <c r="A19" s="429"/>
      <c r="B19" s="432" t="s">
        <v>661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1588">
        <v>5680</v>
      </c>
      <c r="BO19" s="1589"/>
      <c r="BP19" s="1589"/>
      <c r="BQ19" s="1589"/>
      <c r="BR19" s="1589"/>
      <c r="BS19" s="1589"/>
      <c r="BT19" s="1589"/>
      <c r="BU19" s="1627">
        <v>-146865</v>
      </c>
      <c r="BV19" s="1628"/>
      <c r="BW19" s="1628"/>
      <c r="BX19" s="1628"/>
      <c r="BY19" s="1628"/>
      <c r="BZ19" s="1628"/>
      <c r="CA19" s="1628"/>
      <c r="CB19" s="1628"/>
      <c r="CC19" s="1628"/>
      <c r="CD19" s="1628"/>
      <c r="CE19" s="1628"/>
      <c r="CF19" s="1628"/>
      <c r="CG19" s="1628"/>
      <c r="CH19" s="1628"/>
      <c r="CI19" s="1628"/>
      <c r="CJ19" s="1628"/>
      <c r="CK19" s="1628"/>
      <c r="CL19" s="1628"/>
      <c r="CM19" s="1628"/>
      <c r="CN19" s="1628"/>
      <c r="CO19" s="1628"/>
      <c r="CP19" s="1628"/>
      <c r="CQ19" s="1628"/>
      <c r="CR19" s="1628"/>
      <c r="CS19" s="1628"/>
      <c r="CT19" s="1628"/>
      <c r="CU19" s="1628"/>
      <c r="CV19" s="1629"/>
      <c r="CW19" s="1627">
        <v>-87668</v>
      </c>
      <c r="CX19" s="1628"/>
      <c r="CY19" s="1628"/>
      <c r="CZ19" s="1628"/>
      <c r="DA19" s="1628"/>
      <c r="DB19" s="1628"/>
      <c r="DC19" s="1628"/>
      <c r="DD19" s="1628"/>
      <c r="DE19" s="1628"/>
      <c r="DF19" s="1628"/>
      <c r="DG19" s="1628"/>
      <c r="DH19" s="1628"/>
      <c r="DI19" s="1628"/>
      <c r="DJ19" s="1628"/>
      <c r="DK19" s="1628"/>
      <c r="DL19" s="1628"/>
      <c r="DM19" s="1628"/>
      <c r="DN19" s="1628"/>
      <c r="DO19" s="1628"/>
      <c r="DP19" s="1628"/>
      <c r="DQ19" s="1628"/>
      <c r="DR19" s="1628"/>
      <c r="DS19" s="1628"/>
      <c r="DT19" s="1628"/>
      <c r="DU19" s="1628"/>
      <c r="DV19" s="1628"/>
      <c r="DW19" s="1628"/>
      <c r="DX19" s="1629"/>
      <c r="DY19" s="415"/>
      <c r="DZ19" s="415"/>
      <c r="EA19" s="415"/>
      <c r="EB19" s="415"/>
      <c r="EC19" s="415"/>
      <c r="ED19" s="415"/>
      <c r="EE19" s="415"/>
      <c r="EF19" s="415"/>
      <c r="EG19" s="415"/>
      <c r="EH19" s="415"/>
      <c r="EI19" s="415"/>
      <c r="EJ19" s="415"/>
      <c r="EK19" s="415"/>
      <c r="EL19" s="415"/>
      <c r="EM19" s="415"/>
      <c r="EN19" s="415"/>
      <c r="EO19" s="415"/>
      <c r="EP19" s="415"/>
      <c r="EQ19" s="415"/>
      <c r="ER19" s="415"/>
      <c r="ES19" s="415"/>
      <c r="ET19" s="415"/>
      <c r="EU19" s="415"/>
      <c r="EV19" s="415"/>
      <c r="EW19" s="415"/>
      <c r="EX19" s="415"/>
      <c r="EY19" s="415"/>
      <c r="EZ19" s="415"/>
      <c r="FA19" s="415"/>
      <c r="FB19" s="415"/>
      <c r="FC19" s="415"/>
      <c r="FD19" s="415"/>
      <c r="FE19" s="415"/>
      <c r="FF19" s="415"/>
      <c r="FG19" s="415"/>
      <c r="FH19" s="415"/>
      <c r="FI19" s="415"/>
      <c r="FJ19" s="415"/>
      <c r="FK19" s="415"/>
      <c r="FL19" s="415"/>
      <c r="FM19" s="415"/>
      <c r="FN19" s="415"/>
      <c r="FO19" s="415"/>
      <c r="FP19" s="415"/>
      <c r="FQ19" s="415"/>
      <c r="FR19" s="415"/>
      <c r="FS19" s="415"/>
      <c r="FT19" s="415"/>
      <c r="FU19" s="415"/>
      <c r="FV19" s="415"/>
      <c r="FW19" s="415"/>
      <c r="FX19" s="415"/>
      <c r="FY19" s="415"/>
      <c r="FZ19" s="415"/>
      <c r="GA19" s="415"/>
      <c r="GB19" s="415"/>
    </row>
    <row r="20" spans="1:184" s="1" customFormat="1" ht="12.75">
      <c r="A20" s="429"/>
      <c r="B20" s="432" t="s">
        <v>662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  <c r="BM20" s="432"/>
      <c r="BN20" s="1588">
        <v>5681</v>
      </c>
      <c r="BO20" s="1589"/>
      <c r="BP20" s="1589"/>
      <c r="BQ20" s="1589"/>
      <c r="BR20" s="1589"/>
      <c r="BS20" s="1589"/>
      <c r="BT20" s="1589"/>
      <c r="BU20" s="1627">
        <v>-49627</v>
      </c>
      <c r="BV20" s="1628"/>
      <c r="BW20" s="1628"/>
      <c r="BX20" s="1628"/>
      <c r="BY20" s="1628"/>
      <c r="BZ20" s="1628"/>
      <c r="CA20" s="1628"/>
      <c r="CB20" s="1628"/>
      <c r="CC20" s="1628"/>
      <c r="CD20" s="1628"/>
      <c r="CE20" s="1628"/>
      <c r="CF20" s="1628"/>
      <c r="CG20" s="1628"/>
      <c r="CH20" s="1628"/>
      <c r="CI20" s="1628"/>
      <c r="CJ20" s="1628"/>
      <c r="CK20" s="1628"/>
      <c r="CL20" s="1628"/>
      <c r="CM20" s="1628"/>
      <c r="CN20" s="1628"/>
      <c r="CO20" s="1628"/>
      <c r="CP20" s="1628"/>
      <c r="CQ20" s="1628"/>
      <c r="CR20" s="1628"/>
      <c r="CS20" s="1628"/>
      <c r="CT20" s="1628"/>
      <c r="CU20" s="1628"/>
      <c r="CV20" s="1629"/>
      <c r="CW20" s="1627">
        <v>171012</v>
      </c>
      <c r="CX20" s="1628"/>
      <c r="CY20" s="1628"/>
      <c r="CZ20" s="1628"/>
      <c r="DA20" s="1628"/>
      <c r="DB20" s="1628"/>
      <c r="DC20" s="1628"/>
      <c r="DD20" s="1628"/>
      <c r="DE20" s="1628"/>
      <c r="DF20" s="1628"/>
      <c r="DG20" s="1628"/>
      <c r="DH20" s="1628"/>
      <c r="DI20" s="1628"/>
      <c r="DJ20" s="1628"/>
      <c r="DK20" s="1628"/>
      <c r="DL20" s="1628"/>
      <c r="DM20" s="1628"/>
      <c r="DN20" s="1628"/>
      <c r="DO20" s="1628"/>
      <c r="DP20" s="1628"/>
      <c r="DQ20" s="1628"/>
      <c r="DR20" s="1628"/>
      <c r="DS20" s="1628"/>
      <c r="DT20" s="1628"/>
      <c r="DU20" s="1628"/>
      <c r="DV20" s="1628"/>
      <c r="DW20" s="1628"/>
      <c r="DX20" s="1629"/>
      <c r="DY20" s="415"/>
      <c r="DZ20" s="415"/>
      <c r="EA20" s="415"/>
      <c r="EB20" s="415"/>
      <c r="EC20" s="415"/>
      <c r="ED20" s="415"/>
      <c r="EE20" s="415"/>
      <c r="EF20" s="415"/>
      <c r="EG20" s="415"/>
      <c r="EH20" s="415"/>
      <c r="EI20" s="415"/>
      <c r="EJ20" s="415"/>
      <c r="EK20" s="415"/>
      <c r="EL20" s="415"/>
      <c r="EM20" s="415"/>
      <c r="EN20" s="415"/>
      <c r="EO20" s="415"/>
      <c r="EP20" s="415"/>
      <c r="EQ20" s="415"/>
      <c r="ER20" s="415"/>
      <c r="ES20" s="415"/>
      <c r="ET20" s="415"/>
      <c r="EU20" s="415"/>
      <c r="EV20" s="415"/>
      <c r="EW20" s="415"/>
      <c r="EX20" s="415"/>
      <c r="EY20" s="415"/>
      <c r="EZ20" s="415"/>
      <c r="FA20" s="415"/>
      <c r="FB20" s="415"/>
      <c r="FC20" s="415"/>
      <c r="FD20" s="415"/>
      <c r="FE20" s="415"/>
      <c r="FF20" s="415"/>
      <c r="FG20" s="415"/>
      <c r="FH20" s="415"/>
      <c r="FI20" s="415"/>
      <c r="FJ20" s="415"/>
      <c r="FK20" s="415"/>
      <c r="FL20" s="415"/>
      <c r="FM20" s="415"/>
      <c r="FN20" s="415"/>
      <c r="FO20" s="415"/>
      <c r="FP20" s="415"/>
      <c r="FQ20" s="415"/>
      <c r="FR20" s="415"/>
      <c r="FS20" s="415"/>
      <c r="FT20" s="415"/>
      <c r="FU20" s="415"/>
      <c r="FV20" s="415"/>
      <c r="FW20" s="415"/>
      <c r="FX20" s="415"/>
      <c r="FY20" s="415"/>
      <c r="FZ20" s="415"/>
      <c r="GA20" s="415"/>
      <c r="GB20" s="415"/>
    </row>
    <row r="21" spans="1:184" s="1" customFormat="1" ht="12.75">
      <c r="A21" s="429"/>
      <c r="B21" s="432" t="s">
        <v>663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2"/>
      <c r="BM21" s="432"/>
      <c r="BN21" s="1588">
        <v>5682</v>
      </c>
      <c r="BO21" s="1589"/>
      <c r="BP21" s="1589"/>
      <c r="BQ21" s="1589"/>
      <c r="BR21" s="1589"/>
      <c r="BS21" s="1589"/>
      <c r="BT21" s="1589"/>
      <c r="BU21" s="1627"/>
      <c r="BV21" s="1628"/>
      <c r="BW21" s="1628"/>
      <c r="BX21" s="1628"/>
      <c r="BY21" s="1628"/>
      <c r="BZ21" s="1628"/>
      <c r="CA21" s="1628"/>
      <c r="CB21" s="1628"/>
      <c r="CC21" s="1628"/>
      <c r="CD21" s="1628"/>
      <c r="CE21" s="1628"/>
      <c r="CF21" s="1628"/>
      <c r="CG21" s="1628"/>
      <c r="CH21" s="1628"/>
      <c r="CI21" s="1628"/>
      <c r="CJ21" s="1628"/>
      <c r="CK21" s="1628"/>
      <c r="CL21" s="1628"/>
      <c r="CM21" s="1628"/>
      <c r="CN21" s="1628"/>
      <c r="CO21" s="1628"/>
      <c r="CP21" s="1628"/>
      <c r="CQ21" s="1628"/>
      <c r="CR21" s="1628"/>
      <c r="CS21" s="1628"/>
      <c r="CT21" s="1628"/>
      <c r="CU21" s="1628"/>
      <c r="CV21" s="1629"/>
      <c r="CW21" s="1627"/>
      <c r="CX21" s="1628"/>
      <c r="CY21" s="1628"/>
      <c r="CZ21" s="1628"/>
      <c r="DA21" s="1628"/>
      <c r="DB21" s="1628"/>
      <c r="DC21" s="1628"/>
      <c r="DD21" s="1628"/>
      <c r="DE21" s="1628"/>
      <c r="DF21" s="1628"/>
      <c r="DG21" s="1628"/>
      <c r="DH21" s="1628"/>
      <c r="DI21" s="1628"/>
      <c r="DJ21" s="1628"/>
      <c r="DK21" s="1628"/>
      <c r="DL21" s="1628"/>
      <c r="DM21" s="1628"/>
      <c r="DN21" s="1628"/>
      <c r="DO21" s="1628"/>
      <c r="DP21" s="1628"/>
      <c r="DQ21" s="1628"/>
      <c r="DR21" s="1628"/>
      <c r="DS21" s="1628"/>
      <c r="DT21" s="1628"/>
      <c r="DU21" s="1628"/>
      <c r="DV21" s="1628"/>
      <c r="DW21" s="1628"/>
      <c r="DX21" s="1629"/>
      <c r="DY21" s="415"/>
      <c r="DZ21" s="415"/>
      <c r="EA21" s="415"/>
      <c r="EB21" s="415"/>
      <c r="EC21" s="415"/>
      <c r="ED21" s="415"/>
      <c r="EE21" s="415"/>
      <c r="EF21" s="415"/>
      <c r="EG21" s="415"/>
      <c r="EH21" s="415"/>
      <c r="EI21" s="415"/>
      <c r="EJ21" s="415"/>
      <c r="EK21" s="415"/>
      <c r="EL21" s="415"/>
      <c r="EM21" s="415"/>
      <c r="EN21" s="415"/>
      <c r="EO21" s="415"/>
      <c r="EP21" s="415"/>
      <c r="EQ21" s="415"/>
      <c r="ER21" s="415"/>
      <c r="ES21" s="415"/>
      <c r="ET21" s="415"/>
      <c r="EU21" s="415"/>
      <c r="EV21" s="415"/>
      <c r="EW21" s="415"/>
      <c r="EX21" s="415"/>
      <c r="EY21" s="415"/>
      <c r="EZ21" s="415"/>
      <c r="FA21" s="415"/>
      <c r="FB21" s="415"/>
      <c r="FC21" s="415"/>
      <c r="FD21" s="415"/>
      <c r="FE21" s="415"/>
      <c r="FF21" s="415"/>
      <c r="FG21" s="415"/>
      <c r="FH21" s="415"/>
      <c r="FI21" s="415"/>
      <c r="FJ21" s="415"/>
      <c r="FK21" s="415"/>
      <c r="FL21" s="415"/>
      <c r="FM21" s="415"/>
      <c r="FN21" s="415"/>
      <c r="FO21" s="415"/>
      <c r="FP21" s="415"/>
      <c r="FQ21" s="415"/>
      <c r="FR21" s="415"/>
      <c r="FS21" s="415"/>
      <c r="FT21" s="415"/>
      <c r="FU21" s="415"/>
      <c r="FV21" s="415"/>
      <c r="FW21" s="415"/>
      <c r="FX21" s="415"/>
      <c r="FY21" s="415"/>
      <c r="FZ21" s="415"/>
      <c r="GA21" s="415"/>
      <c r="GB21" s="415"/>
    </row>
    <row r="22" spans="1:184" s="1" customFormat="1" ht="13.5" thickBot="1">
      <c r="A22" s="445"/>
      <c r="B22" s="446" t="s">
        <v>664</v>
      </c>
      <c r="C22" s="446"/>
      <c r="D22" s="446"/>
      <c r="E22" s="446"/>
      <c r="F22" s="446"/>
      <c r="G22" s="446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46"/>
      <c r="BL22" s="446"/>
      <c r="BM22" s="446"/>
      <c r="BN22" s="1579">
        <v>5600</v>
      </c>
      <c r="BO22" s="1585"/>
      <c r="BP22" s="1585"/>
      <c r="BQ22" s="1585"/>
      <c r="BR22" s="1585"/>
      <c r="BS22" s="1585"/>
      <c r="BT22" s="1585"/>
      <c r="BU22" s="1632">
        <f>SUM(BU13:CV21)</f>
        <v>9549138</v>
      </c>
      <c r="BV22" s="1633"/>
      <c r="BW22" s="1633"/>
      <c r="BX22" s="1633"/>
      <c r="BY22" s="1633"/>
      <c r="BZ22" s="1633"/>
      <c r="CA22" s="1633"/>
      <c r="CB22" s="1633"/>
      <c r="CC22" s="1633"/>
      <c r="CD22" s="1633"/>
      <c r="CE22" s="1633"/>
      <c r="CF22" s="1633"/>
      <c r="CG22" s="1633"/>
      <c r="CH22" s="1633"/>
      <c r="CI22" s="1633"/>
      <c r="CJ22" s="1633"/>
      <c r="CK22" s="1633"/>
      <c r="CL22" s="1633"/>
      <c r="CM22" s="1633"/>
      <c r="CN22" s="1633"/>
      <c r="CO22" s="1633"/>
      <c r="CP22" s="1633"/>
      <c r="CQ22" s="1633"/>
      <c r="CR22" s="1633"/>
      <c r="CS22" s="1633"/>
      <c r="CT22" s="1633"/>
      <c r="CU22" s="1633"/>
      <c r="CV22" s="1634"/>
      <c r="CW22" s="1632">
        <f>SUM(CW13:DX21)</f>
        <v>8711940</v>
      </c>
      <c r="CX22" s="1633"/>
      <c r="CY22" s="1633"/>
      <c r="CZ22" s="1633"/>
      <c r="DA22" s="1633"/>
      <c r="DB22" s="1633"/>
      <c r="DC22" s="1633"/>
      <c r="DD22" s="1633"/>
      <c r="DE22" s="1633"/>
      <c r="DF22" s="1633"/>
      <c r="DG22" s="1633"/>
      <c r="DH22" s="1633"/>
      <c r="DI22" s="1633"/>
      <c r="DJ22" s="1633"/>
      <c r="DK22" s="1633"/>
      <c r="DL22" s="1633"/>
      <c r="DM22" s="1633"/>
      <c r="DN22" s="1633"/>
      <c r="DO22" s="1633"/>
      <c r="DP22" s="1633"/>
      <c r="DQ22" s="1633"/>
      <c r="DR22" s="1633"/>
      <c r="DS22" s="1633"/>
      <c r="DT22" s="1633"/>
      <c r="DU22" s="1633"/>
      <c r="DV22" s="1633"/>
      <c r="DW22" s="1633"/>
      <c r="DX22" s="1634"/>
      <c r="DY22" s="415"/>
      <c r="DZ22" s="415"/>
      <c r="EA22" s="415"/>
      <c r="EB22" s="415"/>
      <c r="EC22" s="415"/>
      <c r="ED22" s="415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/>
      <c r="EP22" s="415"/>
      <c r="EQ22" s="415"/>
      <c r="ER22" s="415"/>
      <c r="ES22" s="415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15"/>
      <c r="FF22" s="415"/>
      <c r="FG22" s="415"/>
      <c r="FH22" s="415"/>
      <c r="FI22" s="415"/>
      <c r="FJ22" s="415"/>
      <c r="FK22" s="415"/>
      <c r="FL22" s="415"/>
      <c r="FM22" s="415"/>
      <c r="FN22" s="415"/>
      <c r="FO22" s="415"/>
      <c r="FP22" s="415"/>
      <c r="FQ22" s="415"/>
      <c r="FR22" s="415"/>
      <c r="FS22" s="415"/>
      <c r="FT22" s="415"/>
      <c r="FU22" s="415"/>
      <c r="FV22" s="415"/>
      <c r="FW22" s="415"/>
      <c r="FX22" s="415"/>
      <c r="FY22" s="415"/>
      <c r="FZ22" s="415"/>
      <c r="GA22" s="415"/>
      <c r="GB22" s="415"/>
    </row>
    <row r="23" spans="1:184" ht="12.75">
      <c r="A23" s="309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7"/>
      <c r="BI23" s="447"/>
      <c r="BJ23" s="447"/>
      <c r="BK23" s="447"/>
      <c r="BL23" s="447"/>
      <c r="BM23" s="447"/>
      <c r="BN23" s="416"/>
      <c r="BO23" s="416"/>
      <c r="BP23" s="416"/>
      <c r="BQ23" s="416"/>
      <c r="BR23" s="416"/>
      <c r="BS23" s="416"/>
      <c r="BT23" s="416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19"/>
      <c r="DV23" s="319"/>
      <c r="DW23" s="319"/>
      <c r="DX23" s="319"/>
      <c r="DY23" s="309"/>
      <c r="DZ23" s="309"/>
      <c r="EA23" s="309"/>
      <c r="EB23" s="309"/>
      <c r="EC23" s="309"/>
      <c r="ED23" s="309"/>
      <c r="EE23" s="309"/>
      <c r="EF23" s="309"/>
      <c r="EG23" s="309"/>
      <c r="EH23" s="309"/>
      <c r="EI23" s="309"/>
      <c r="EJ23" s="309"/>
      <c r="EK23" s="309"/>
      <c r="EL23" s="309"/>
      <c r="EM23" s="309"/>
      <c r="EN23" s="309"/>
      <c r="EO23" s="309"/>
      <c r="EP23" s="309"/>
      <c r="EQ23" s="309"/>
      <c r="ER23" s="309"/>
      <c r="ES23" s="309"/>
      <c r="ET23" s="309"/>
      <c r="EU23" s="309"/>
      <c r="EV23" s="309"/>
      <c r="EW23" s="309"/>
      <c r="EX23" s="309"/>
      <c r="EY23" s="309"/>
      <c r="EZ23" s="309"/>
      <c r="FA23" s="309"/>
      <c r="FB23" s="309"/>
      <c r="FC23" s="309"/>
      <c r="FD23" s="309"/>
      <c r="FE23" s="309"/>
      <c r="FF23" s="309"/>
      <c r="FG23" s="309"/>
      <c r="FH23" s="309"/>
      <c r="FI23" s="309"/>
      <c r="FJ23" s="309"/>
      <c r="FK23" s="309"/>
      <c r="FL23" s="309"/>
      <c r="FM23" s="309"/>
      <c r="FN23" s="309"/>
      <c r="FO23" s="309"/>
      <c r="FP23" s="309"/>
      <c r="FQ23" s="309"/>
      <c r="FR23" s="309"/>
      <c r="FS23" s="309"/>
      <c r="FT23" s="309"/>
      <c r="FU23" s="309"/>
      <c r="FV23" s="309"/>
      <c r="FW23" s="309"/>
      <c r="FX23" s="309"/>
      <c r="FY23" s="309"/>
      <c r="FZ23" s="309"/>
      <c r="GA23" s="309"/>
      <c r="GB23" s="309"/>
    </row>
    <row r="24" spans="1:184" ht="15">
      <c r="A24" s="1168" t="s">
        <v>665</v>
      </c>
      <c r="B24" s="1168"/>
      <c r="C24" s="1168"/>
      <c r="D24" s="1168"/>
      <c r="E24" s="1168"/>
      <c r="F24" s="1168"/>
      <c r="G24" s="1168"/>
      <c r="H24" s="1168"/>
      <c r="I24" s="1168"/>
      <c r="J24" s="1168"/>
      <c r="K24" s="1168"/>
      <c r="L24" s="1168"/>
      <c r="M24" s="1168"/>
      <c r="N24" s="1168"/>
      <c r="O24" s="1168"/>
      <c r="P24" s="1168"/>
      <c r="Q24" s="1168"/>
      <c r="R24" s="1168"/>
      <c r="S24" s="1168"/>
      <c r="T24" s="1168"/>
      <c r="U24" s="1168"/>
      <c r="V24" s="1168"/>
      <c r="W24" s="1168"/>
      <c r="X24" s="1168"/>
      <c r="Y24" s="1168"/>
      <c r="Z24" s="1168"/>
      <c r="AA24" s="1168"/>
      <c r="AB24" s="1168"/>
      <c r="AC24" s="1168"/>
      <c r="AD24" s="1168"/>
      <c r="AE24" s="1168"/>
      <c r="AF24" s="1168"/>
      <c r="AG24" s="1168"/>
      <c r="AH24" s="1168"/>
      <c r="AI24" s="1168"/>
      <c r="AJ24" s="1168"/>
      <c r="AK24" s="1168"/>
      <c r="AL24" s="1168"/>
      <c r="AM24" s="1168"/>
      <c r="AN24" s="1168"/>
      <c r="AO24" s="1168"/>
      <c r="AP24" s="1168"/>
      <c r="AQ24" s="1168"/>
      <c r="AR24" s="1168"/>
      <c r="AS24" s="1168"/>
      <c r="AT24" s="1168"/>
      <c r="AU24" s="1168"/>
      <c r="AV24" s="1168"/>
      <c r="AW24" s="1168"/>
      <c r="AX24" s="1168"/>
      <c r="AY24" s="1168"/>
      <c r="AZ24" s="1168"/>
      <c r="BA24" s="1168"/>
      <c r="BB24" s="1168"/>
      <c r="BC24" s="1168"/>
      <c r="BD24" s="1168"/>
      <c r="BE24" s="1168"/>
      <c r="BF24" s="1168"/>
      <c r="BG24" s="1168"/>
      <c r="BH24" s="1168"/>
      <c r="BI24" s="1168"/>
      <c r="BJ24" s="1168"/>
      <c r="BK24" s="1168"/>
      <c r="BL24" s="1168"/>
      <c r="BM24" s="1168"/>
      <c r="BN24" s="1168"/>
      <c r="BO24" s="1168"/>
      <c r="BP24" s="1168"/>
      <c r="BQ24" s="1168"/>
      <c r="BR24" s="1168"/>
      <c r="BS24" s="1168"/>
      <c r="BT24" s="1168"/>
      <c r="BU24" s="1168"/>
      <c r="BV24" s="1168"/>
      <c r="BW24" s="1168"/>
      <c r="BX24" s="1168"/>
      <c r="BY24" s="1168"/>
      <c r="BZ24" s="1168"/>
      <c r="CA24" s="1168"/>
      <c r="CB24" s="1168"/>
      <c r="CC24" s="1168"/>
      <c r="CD24" s="1168"/>
      <c r="CE24" s="1168"/>
      <c r="CF24" s="1168"/>
      <c r="CG24" s="1168"/>
      <c r="CH24" s="1168"/>
      <c r="CI24" s="1168"/>
      <c r="CJ24" s="1168"/>
      <c r="CK24" s="1168"/>
      <c r="CL24" s="1168"/>
      <c r="CM24" s="1168"/>
      <c r="CN24" s="1168"/>
      <c r="CO24" s="1168"/>
      <c r="CP24" s="1168"/>
      <c r="CQ24" s="1168"/>
      <c r="CR24" s="1168"/>
      <c r="CS24" s="1168"/>
      <c r="CT24" s="1168"/>
      <c r="CU24" s="1168"/>
      <c r="CV24" s="1168"/>
      <c r="CW24" s="1168"/>
      <c r="CX24" s="1168"/>
      <c r="CY24" s="1168"/>
      <c r="CZ24" s="1168"/>
      <c r="DA24" s="1168"/>
      <c r="DB24" s="1168"/>
      <c r="DC24" s="1168"/>
      <c r="DD24" s="1168"/>
      <c r="DE24" s="1168"/>
      <c r="DF24" s="1168"/>
      <c r="DG24" s="1168"/>
      <c r="DH24" s="1168"/>
      <c r="DI24" s="1168"/>
      <c r="DJ24" s="1168"/>
      <c r="DK24" s="1168"/>
      <c r="DL24" s="1168"/>
      <c r="DM24" s="1168"/>
      <c r="DN24" s="1168"/>
      <c r="DO24" s="1168"/>
      <c r="DP24" s="1168"/>
      <c r="DQ24" s="1168"/>
      <c r="DR24" s="1168"/>
      <c r="DS24" s="1168"/>
      <c r="DT24" s="1168"/>
      <c r="DU24" s="1168"/>
      <c r="DV24" s="1168"/>
      <c r="DW24" s="1168"/>
      <c r="DX24" s="1168"/>
      <c r="DY24" s="1168"/>
      <c r="DZ24" s="1168"/>
      <c r="EA24" s="1168"/>
      <c r="EB24" s="1168"/>
      <c r="EC24" s="1168"/>
      <c r="ED24" s="1168"/>
      <c r="EE24" s="1168"/>
      <c r="EF24" s="1168"/>
      <c r="EG24" s="1168"/>
      <c r="EH24" s="1168"/>
      <c r="EI24" s="1168"/>
      <c r="EJ24" s="309"/>
      <c r="EK24" s="309"/>
      <c r="EL24" s="309"/>
      <c r="EM24" s="309"/>
      <c r="EN24" s="309"/>
      <c r="EO24" s="309"/>
      <c r="EP24" s="309"/>
      <c r="EQ24" s="309"/>
      <c r="ER24" s="309"/>
      <c r="ES24" s="309"/>
      <c r="ET24" s="309"/>
      <c r="EU24" s="309"/>
      <c r="EV24" s="309"/>
      <c r="EW24" s="309"/>
      <c r="EX24" s="309"/>
      <c r="EY24" s="309"/>
      <c r="EZ24" s="309"/>
      <c r="FA24" s="309"/>
      <c r="FO24" s="309"/>
      <c r="FP24" s="309"/>
      <c r="FQ24" s="309"/>
      <c r="FR24" s="309"/>
      <c r="FS24" s="309"/>
      <c r="FT24" s="309"/>
      <c r="FU24" s="309"/>
      <c r="FV24" s="309"/>
      <c r="FW24" s="309"/>
      <c r="FX24" s="309"/>
      <c r="FY24" s="309"/>
      <c r="FZ24" s="309"/>
      <c r="GA24" s="309"/>
      <c r="GB24" s="309"/>
    </row>
    <row r="25" spans="1:184" ht="12.75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09"/>
      <c r="DN25" s="309"/>
      <c r="DO25" s="309"/>
      <c r="DP25" s="309"/>
      <c r="DQ25" s="309"/>
      <c r="DR25" s="309"/>
      <c r="DS25" s="309"/>
      <c r="DT25" s="309"/>
      <c r="DU25" s="309"/>
      <c r="DV25" s="309"/>
      <c r="DW25" s="309"/>
      <c r="DX25" s="309"/>
      <c r="DY25" s="309"/>
      <c r="DZ25" s="309"/>
      <c r="EA25" s="309"/>
      <c r="EB25" s="309"/>
      <c r="EC25" s="309"/>
      <c r="ED25" s="309"/>
      <c r="EE25" s="309"/>
      <c r="EF25" s="309"/>
      <c r="EG25" s="309"/>
      <c r="EH25" s="309"/>
      <c r="EI25" s="304"/>
      <c r="EJ25" s="309"/>
      <c r="EK25" s="309"/>
      <c r="EL25" s="309"/>
      <c r="EM25" s="309"/>
      <c r="EN25" s="309"/>
      <c r="EO25" s="309"/>
      <c r="EP25" s="309"/>
      <c r="EQ25" s="309"/>
      <c r="ER25" s="309"/>
      <c r="ES25" s="309"/>
      <c r="ET25" s="309"/>
      <c r="EU25" s="309"/>
      <c r="EV25" s="309"/>
      <c r="EW25" s="309"/>
      <c r="EX25" s="309"/>
      <c r="EY25" s="309"/>
      <c r="EZ25" s="309"/>
      <c r="FA25" s="309"/>
      <c r="FO25" s="309"/>
      <c r="FP25" s="309"/>
      <c r="FQ25" s="309"/>
      <c r="FR25" s="309"/>
      <c r="FS25" s="309"/>
      <c r="FT25" s="309"/>
      <c r="FU25" s="309"/>
      <c r="FV25" s="309"/>
      <c r="FW25" s="309"/>
      <c r="FX25" s="309"/>
      <c r="FY25" s="309"/>
      <c r="FZ25" s="309"/>
      <c r="GA25" s="309"/>
      <c r="GB25" s="309"/>
    </row>
    <row r="26" spans="1:184" ht="12.75">
      <c r="A26" s="1278" t="s">
        <v>229</v>
      </c>
      <c r="B26" s="1279"/>
      <c r="C26" s="1279"/>
      <c r="D26" s="1279"/>
      <c r="E26" s="1279"/>
      <c r="F26" s="1279"/>
      <c r="G26" s="1279"/>
      <c r="H26" s="1279"/>
      <c r="I26" s="1279"/>
      <c r="J26" s="1279"/>
      <c r="K26" s="1279"/>
      <c r="L26" s="1279"/>
      <c r="M26" s="1279"/>
      <c r="N26" s="1279"/>
      <c r="O26" s="1279"/>
      <c r="P26" s="1279"/>
      <c r="Q26" s="1279"/>
      <c r="R26" s="1279"/>
      <c r="S26" s="1279"/>
      <c r="T26" s="1279"/>
      <c r="U26" s="1279"/>
      <c r="V26" s="1279"/>
      <c r="W26" s="1279"/>
      <c r="X26" s="1279"/>
      <c r="Y26" s="1279"/>
      <c r="Z26" s="1279"/>
      <c r="AA26" s="1279"/>
      <c r="AB26" s="1279"/>
      <c r="AC26" s="1279"/>
      <c r="AD26" s="1279"/>
      <c r="AE26" s="1279"/>
      <c r="AF26" s="1279"/>
      <c r="AG26" s="1279"/>
      <c r="AH26" s="1279"/>
      <c r="AI26" s="1279"/>
      <c r="AJ26" s="1279"/>
      <c r="AK26" s="1279"/>
      <c r="AL26" s="1279"/>
      <c r="AM26" s="1284"/>
      <c r="AN26" s="1578" t="s">
        <v>314</v>
      </c>
      <c r="AO26" s="1580"/>
      <c r="AP26" s="1580"/>
      <c r="AQ26" s="1580"/>
      <c r="AR26" s="1580"/>
      <c r="AS26" s="1580"/>
      <c r="AT26" s="1580"/>
      <c r="AU26" s="311"/>
      <c r="AV26" s="337"/>
      <c r="AW26" s="337" t="s">
        <v>666</v>
      </c>
      <c r="AX26" s="337"/>
      <c r="AY26" s="337"/>
      <c r="AZ26" s="337"/>
      <c r="BA26" s="891" t="s">
        <v>415</v>
      </c>
      <c r="BB26" s="891"/>
      <c r="BC26" s="891"/>
      <c r="BD26" s="891"/>
      <c r="BE26" s="891"/>
      <c r="BF26" s="891"/>
      <c r="BG26" s="891"/>
      <c r="BH26" s="891"/>
      <c r="BI26" s="891"/>
      <c r="BJ26" s="891"/>
      <c r="BK26" s="891"/>
      <c r="BL26" s="891"/>
      <c r="BM26" s="891"/>
      <c r="BN26" s="891"/>
      <c r="BO26" s="891"/>
      <c r="BP26" s="891"/>
      <c r="BQ26" s="891"/>
      <c r="BR26" s="891"/>
      <c r="BS26" s="891"/>
      <c r="BT26" s="891"/>
      <c r="BU26" s="891"/>
      <c r="BV26" s="891"/>
      <c r="BW26" s="891"/>
      <c r="BX26" s="891"/>
      <c r="BY26" s="891"/>
      <c r="BZ26" s="891"/>
      <c r="CA26" s="891"/>
      <c r="CB26" s="891"/>
      <c r="CC26" s="337"/>
      <c r="CD26" s="337"/>
      <c r="CE26" s="342"/>
      <c r="CF26" s="311"/>
      <c r="CG26" s="337"/>
      <c r="CH26" s="337" t="s">
        <v>666</v>
      </c>
      <c r="CI26" s="337"/>
      <c r="CJ26" s="337"/>
      <c r="CK26" s="337"/>
      <c r="CL26" s="891" t="s">
        <v>667</v>
      </c>
      <c r="CM26" s="891"/>
      <c r="CN26" s="891"/>
      <c r="CO26" s="891"/>
      <c r="CP26" s="891"/>
      <c r="CQ26" s="891"/>
      <c r="CR26" s="891"/>
      <c r="CS26" s="891"/>
      <c r="CT26" s="891"/>
      <c r="CU26" s="891"/>
      <c r="CV26" s="891"/>
      <c r="CW26" s="891"/>
      <c r="CX26" s="891"/>
      <c r="CY26" s="891"/>
      <c r="CZ26" s="891"/>
      <c r="DA26" s="891"/>
      <c r="DB26" s="891"/>
      <c r="DC26" s="891"/>
      <c r="DD26" s="891"/>
      <c r="DE26" s="891"/>
      <c r="DF26" s="891"/>
      <c r="DG26" s="891"/>
      <c r="DH26" s="891"/>
      <c r="DI26" s="891"/>
      <c r="DJ26" s="891"/>
      <c r="DK26" s="891"/>
      <c r="DL26" s="891"/>
      <c r="DM26" s="891"/>
      <c r="DN26" s="448"/>
      <c r="DO26" s="448"/>
      <c r="DP26" s="448"/>
      <c r="DQ26" s="448"/>
      <c r="DR26" s="448"/>
      <c r="DS26" s="449"/>
      <c r="DT26" s="1519"/>
      <c r="DU26" s="1519"/>
      <c r="DV26" s="1519"/>
      <c r="DW26" s="1519"/>
      <c r="DX26" s="1519"/>
      <c r="DY26" s="1519"/>
      <c r="DZ26" s="1519"/>
      <c r="EA26" s="1519"/>
      <c r="EB26" s="1519"/>
      <c r="EC26" s="1519"/>
      <c r="ED26" s="1519"/>
      <c r="EE26" s="1519"/>
      <c r="EF26" s="1519"/>
      <c r="EG26" s="1519"/>
      <c r="EH26" s="1519"/>
      <c r="EI26" s="1519"/>
      <c r="EJ26" s="1519"/>
      <c r="EK26" s="1519"/>
      <c r="EL26" s="1519"/>
      <c r="EM26" s="1519"/>
      <c r="EN26" s="1519"/>
      <c r="EO26" s="1519"/>
      <c r="EP26" s="1519"/>
      <c r="EQ26" s="1519"/>
      <c r="ER26" s="1519"/>
      <c r="ES26" s="1519"/>
      <c r="ET26" s="1519"/>
      <c r="EU26" s="1519"/>
      <c r="EV26" s="1519"/>
      <c r="EW26" s="1519"/>
      <c r="EX26" s="1519"/>
      <c r="EY26" s="1519"/>
      <c r="EZ26" s="1519"/>
      <c r="FA26" s="1519"/>
      <c r="FO26" s="309"/>
      <c r="FP26" s="309"/>
      <c r="FQ26" s="309"/>
      <c r="FR26" s="309"/>
      <c r="FS26" s="309"/>
      <c r="FT26" s="309"/>
      <c r="FU26" s="309"/>
      <c r="FV26" s="309"/>
      <c r="FW26" s="309"/>
      <c r="FX26" s="309"/>
      <c r="FY26" s="309"/>
      <c r="FZ26" s="309"/>
      <c r="GA26" s="309"/>
      <c r="GB26" s="309"/>
    </row>
    <row r="27" spans="1:157" ht="12.75">
      <c r="A27" s="1280"/>
      <c r="B27" s="1281"/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1"/>
      <c r="AD27" s="1281"/>
      <c r="AE27" s="1281"/>
      <c r="AF27" s="1281"/>
      <c r="AG27" s="1281"/>
      <c r="AH27" s="1281"/>
      <c r="AI27" s="1281"/>
      <c r="AJ27" s="1281"/>
      <c r="AK27" s="1281"/>
      <c r="AL27" s="1281"/>
      <c r="AM27" s="1285"/>
      <c r="AN27" s="1582"/>
      <c r="AO27" s="1583"/>
      <c r="AP27" s="1583"/>
      <c r="AQ27" s="1583"/>
      <c r="AR27" s="1583"/>
      <c r="AS27" s="1583"/>
      <c r="AT27" s="1583"/>
      <c r="AU27" s="316"/>
      <c r="AV27" s="315"/>
      <c r="AW27" s="315"/>
      <c r="AX27" s="315"/>
      <c r="AY27" s="315"/>
      <c r="AZ27" s="315"/>
      <c r="BA27" s="315"/>
      <c r="BB27" s="315"/>
      <c r="BC27" s="315"/>
      <c r="BD27" s="315"/>
      <c r="BE27" s="1290">
        <v>20</v>
      </c>
      <c r="BF27" s="1290"/>
      <c r="BG27" s="1290"/>
      <c r="BH27" s="1290"/>
      <c r="BI27" s="1291" t="s">
        <v>219</v>
      </c>
      <c r="BJ27" s="1291"/>
      <c r="BK27" s="1291"/>
      <c r="BL27" s="1291"/>
      <c r="BM27" s="1291"/>
      <c r="BN27" s="1291"/>
      <c r="BO27" s="315" t="s">
        <v>551</v>
      </c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44"/>
      <c r="CF27" s="316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1290">
        <v>20</v>
      </c>
      <c r="CW27" s="1290"/>
      <c r="CX27" s="1290"/>
      <c r="CY27" s="1290"/>
      <c r="CZ27" s="969" t="s">
        <v>296</v>
      </c>
      <c r="DA27" s="969"/>
      <c r="DB27" s="969"/>
      <c r="DC27" s="969"/>
      <c r="DD27" s="969"/>
      <c r="DE27" s="969"/>
      <c r="DF27" s="315" t="s">
        <v>551</v>
      </c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44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1290"/>
      <c r="EE27" s="1290"/>
      <c r="EF27" s="1290"/>
      <c r="EG27" s="1290"/>
      <c r="EH27" s="1066"/>
      <c r="EI27" s="1066"/>
      <c r="EJ27" s="1066"/>
      <c r="EK27" s="1066"/>
      <c r="EL27" s="1066"/>
      <c r="EM27" s="1066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</row>
    <row r="28" spans="1:157" ht="12.75">
      <c r="A28" s="1280"/>
      <c r="B28" s="1281"/>
      <c r="C28" s="1281"/>
      <c r="D28" s="1281"/>
      <c r="E28" s="1281"/>
      <c r="F28" s="1281"/>
      <c r="G28" s="1281"/>
      <c r="H28" s="1281"/>
      <c r="I28" s="1281"/>
      <c r="J28" s="1281"/>
      <c r="K28" s="1281"/>
      <c r="L28" s="1281"/>
      <c r="M28" s="1281"/>
      <c r="N28" s="1281"/>
      <c r="O28" s="1281"/>
      <c r="P28" s="1281"/>
      <c r="Q28" s="1281"/>
      <c r="R28" s="1281"/>
      <c r="S28" s="1281"/>
      <c r="T28" s="1281"/>
      <c r="U28" s="1281"/>
      <c r="V28" s="1281"/>
      <c r="W28" s="1281"/>
      <c r="X28" s="1281"/>
      <c r="Y28" s="1281"/>
      <c r="Z28" s="1281"/>
      <c r="AA28" s="1281"/>
      <c r="AB28" s="1281"/>
      <c r="AC28" s="1281"/>
      <c r="AD28" s="1281"/>
      <c r="AE28" s="1281"/>
      <c r="AF28" s="1281"/>
      <c r="AG28" s="1281"/>
      <c r="AH28" s="1281"/>
      <c r="AI28" s="1281"/>
      <c r="AJ28" s="1281"/>
      <c r="AK28" s="1281"/>
      <c r="AL28" s="1281"/>
      <c r="AM28" s="1285"/>
      <c r="AN28" s="1582"/>
      <c r="AO28" s="1583"/>
      <c r="AP28" s="1583"/>
      <c r="AQ28" s="1583"/>
      <c r="AR28" s="1583"/>
      <c r="AS28" s="1583"/>
      <c r="AT28" s="1583"/>
      <c r="AU28" s="1382"/>
      <c r="AV28" s="1383"/>
      <c r="AW28" s="1383"/>
      <c r="AX28" s="1383"/>
      <c r="AY28" s="1383"/>
      <c r="AZ28" s="1383"/>
      <c r="BA28" s="1383"/>
      <c r="BB28" s="1383"/>
      <c r="BC28" s="1383"/>
      <c r="BD28" s="1383"/>
      <c r="BE28" s="1383"/>
      <c r="BF28" s="1383"/>
      <c r="BG28" s="1383"/>
      <c r="BH28" s="1383"/>
      <c r="BI28" s="1383"/>
      <c r="BJ28" s="1383"/>
      <c r="BK28" s="1383"/>
      <c r="BL28" s="1383"/>
      <c r="BM28" s="1383"/>
      <c r="BN28" s="1383"/>
      <c r="BO28" s="1383"/>
      <c r="BP28" s="1383"/>
      <c r="BQ28" s="1383"/>
      <c r="BR28" s="1383"/>
      <c r="BS28" s="1383"/>
      <c r="BT28" s="1383"/>
      <c r="BU28" s="1383"/>
      <c r="BV28" s="1383"/>
      <c r="BW28" s="1383"/>
      <c r="BX28" s="1383"/>
      <c r="BY28" s="1383"/>
      <c r="BZ28" s="1383"/>
      <c r="CA28" s="1383"/>
      <c r="CB28" s="1383"/>
      <c r="CC28" s="1383"/>
      <c r="CD28" s="1383"/>
      <c r="CE28" s="1587"/>
      <c r="CF28" s="1382"/>
      <c r="CG28" s="1383"/>
      <c r="CH28" s="1383"/>
      <c r="CI28" s="1383"/>
      <c r="CJ28" s="1383"/>
      <c r="CK28" s="1383"/>
      <c r="CL28" s="1383"/>
      <c r="CM28" s="1383"/>
      <c r="CN28" s="1383"/>
      <c r="CO28" s="1383"/>
      <c r="CP28" s="1383"/>
      <c r="CQ28" s="1383"/>
      <c r="CR28" s="1383"/>
      <c r="CS28" s="1383"/>
      <c r="CT28" s="1383"/>
      <c r="CU28" s="1383"/>
      <c r="CV28" s="1383"/>
      <c r="CW28" s="1383"/>
      <c r="CX28" s="1383"/>
      <c r="CY28" s="1383"/>
      <c r="CZ28" s="1383"/>
      <c r="DA28" s="1383"/>
      <c r="DB28" s="1383"/>
      <c r="DC28" s="1383"/>
      <c r="DD28" s="1383"/>
      <c r="DE28" s="1383"/>
      <c r="DF28" s="1383"/>
      <c r="DG28" s="1383"/>
      <c r="DH28" s="1383"/>
      <c r="DI28" s="1383"/>
      <c r="DJ28" s="1383"/>
      <c r="DK28" s="1383"/>
      <c r="DL28" s="1383"/>
      <c r="DM28" s="1383"/>
      <c r="DN28" s="1383"/>
      <c r="DO28" s="1383"/>
      <c r="DP28" s="1383"/>
      <c r="DQ28" s="1383"/>
      <c r="DR28" s="1383"/>
      <c r="DS28" s="1587"/>
      <c r="DT28" s="1293"/>
      <c r="DU28" s="1293"/>
      <c r="DV28" s="1293"/>
      <c r="DW28" s="1293"/>
      <c r="DX28" s="1293"/>
      <c r="DY28" s="1293"/>
      <c r="DZ28" s="1293"/>
      <c r="EA28" s="1293"/>
      <c r="EB28" s="1293"/>
      <c r="EC28" s="1293"/>
      <c r="ED28" s="1293"/>
      <c r="EE28" s="1293"/>
      <c r="EF28" s="1293"/>
      <c r="EG28" s="1293"/>
      <c r="EH28" s="1293"/>
      <c r="EI28" s="1293"/>
      <c r="EJ28" s="1293"/>
      <c r="EK28" s="1293"/>
      <c r="EL28" s="1293"/>
      <c r="EM28" s="1293"/>
      <c r="EN28" s="1293"/>
      <c r="EO28" s="1293"/>
      <c r="EP28" s="1293"/>
      <c r="EQ28" s="1293"/>
      <c r="ER28" s="1293"/>
      <c r="ES28" s="1293"/>
      <c r="ET28" s="1293"/>
      <c r="EU28" s="1293"/>
      <c r="EV28" s="1293"/>
      <c r="EW28" s="1293"/>
      <c r="EX28" s="1293"/>
      <c r="EY28" s="1293"/>
      <c r="EZ28" s="1293"/>
      <c r="FA28" s="1293"/>
    </row>
    <row r="29" spans="1:157" ht="13.5" thickBot="1">
      <c r="A29" s="1282"/>
      <c r="B29" s="1283"/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83"/>
      <c r="AD29" s="1283"/>
      <c r="AE29" s="1283"/>
      <c r="AF29" s="1283"/>
      <c r="AG29" s="1283"/>
      <c r="AH29" s="1283"/>
      <c r="AI29" s="1283"/>
      <c r="AJ29" s="1283"/>
      <c r="AK29" s="1283"/>
      <c r="AL29" s="1283"/>
      <c r="AM29" s="1286"/>
      <c r="AN29" s="1579"/>
      <c r="AO29" s="1585"/>
      <c r="AP29" s="1585"/>
      <c r="AQ29" s="1585"/>
      <c r="AR29" s="1585"/>
      <c r="AS29" s="1585"/>
      <c r="AT29" s="1585"/>
      <c r="AU29" s="1508" t="s">
        <v>668</v>
      </c>
      <c r="AV29" s="1509"/>
      <c r="AW29" s="1509"/>
      <c r="AX29" s="1509"/>
      <c r="AY29" s="1509"/>
      <c r="AZ29" s="1509"/>
      <c r="BA29" s="1509"/>
      <c r="BB29" s="1509"/>
      <c r="BC29" s="1509"/>
      <c r="BD29" s="1509"/>
      <c r="BE29" s="1509"/>
      <c r="BF29" s="1509"/>
      <c r="BG29" s="1509"/>
      <c r="BH29" s="1509"/>
      <c r="BI29" s="1509"/>
      <c r="BJ29" s="1509"/>
      <c r="BK29" s="1509"/>
      <c r="BL29" s="1508" t="s">
        <v>344</v>
      </c>
      <c r="BM29" s="1509"/>
      <c r="BN29" s="1509"/>
      <c r="BO29" s="1509"/>
      <c r="BP29" s="1509"/>
      <c r="BQ29" s="1509"/>
      <c r="BR29" s="1509"/>
      <c r="BS29" s="1509"/>
      <c r="BT29" s="1509"/>
      <c r="BU29" s="1509"/>
      <c r="BV29" s="1509"/>
      <c r="BW29" s="1509"/>
      <c r="BX29" s="1509"/>
      <c r="BY29" s="1509"/>
      <c r="BZ29" s="1509"/>
      <c r="CA29" s="1509"/>
      <c r="CB29" s="1509"/>
      <c r="CC29" s="1509"/>
      <c r="CD29" s="1509"/>
      <c r="CE29" s="1509"/>
      <c r="CF29" s="1508" t="s">
        <v>668</v>
      </c>
      <c r="CG29" s="1509"/>
      <c r="CH29" s="1509"/>
      <c r="CI29" s="1509"/>
      <c r="CJ29" s="1509"/>
      <c r="CK29" s="1509"/>
      <c r="CL29" s="1509"/>
      <c r="CM29" s="1509"/>
      <c r="CN29" s="1509"/>
      <c r="CO29" s="1509"/>
      <c r="CP29" s="1509"/>
      <c r="CQ29" s="1509"/>
      <c r="CR29" s="1509"/>
      <c r="CS29" s="1509"/>
      <c r="CT29" s="1509"/>
      <c r="CU29" s="1509"/>
      <c r="CV29" s="1509"/>
      <c r="CW29" s="1509"/>
      <c r="CX29" s="1509"/>
      <c r="CY29" s="1509"/>
      <c r="CZ29" s="1509"/>
      <c r="DA29" s="1509"/>
      <c r="DB29" s="1509"/>
      <c r="DC29" s="1508" t="s">
        <v>344</v>
      </c>
      <c r="DD29" s="1509"/>
      <c r="DE29" s="1509"/>
      <c r="DF29" s="1509"/>
      <c r="DG29" s="1509"/>
      <c r="DH29" s="1509"/>
      <c r="DI29" s="1509"/>
      <c r="DJ29" s="1509"/>
      <c r="DK29" s="1509"/>
      <c r="DL29" s="1509"/>
      <c r="DM29" s="1509"/>
      <c r="DN29" s="1509"/>
      <c r="DO29" s="1509"/>
      <c r="DP29" s="1509"/>
      <c r="DQ29" s="1509"/>
      <c r="DR29" s="1509"/>
      <c r="DS29" s="1510"/>
      <c r="DT29" s="1561"/>
      <c r="DU29" s="1561"/>
      <c r="DV29" s="1561"/>
      <c r="DW29" s="1561"/>
      <c r="DX29" s="1561"/>
      <c r="DY29" s="1561"/>
      <c r="DZ29" s="1561"/>
      <c r="EA29" s="1561"/>
      <c r="EB29" s="1561"/>
      <c r="EC29" s="1561"/>
      <c r="ED29" s="1561"/>
      <c r="EE29" s="1561"/>
      <c r="EF29" s="1561"/>
      <c r="EG29" s="1561"/>
      <c r="EH29" s="1561"/>
      <c r="EI29" s="1561"/>
      <c r="EJ29" s="1561"/>
      <c r="EK29" s="1561"/>
      <c r="EL29" s="1561"/>
      <c r="EM29" s="1561"/>
      <c r="EN29" s="1561"/>
      <c r="EO29" s="1561"/>
      <c r="EP29" s="1561"/>
      <c r="EQ29" s="1561"/>
      <c r="ER29" s="1561"/>
      <c r="ES29" s="1561"/>
      <c r="ET29" s="1561"/>
      <c r="EU29" s="1561"/>
      <c r="EV29" s="1561"/>
      <c r="EW29" s="1561"/>
      <c r="EX29" s="1561"/>
      <c r="EY29" s="1561"/>
      <c r="EZ29" s="1561"/>
      <c r="FA29" s="1561"/>
    </row>
    <row r="30" spans="1:157" ht="37.5" customHeight="1">
      <c r="A30" s="420"/>
      <c r="B30" s="1635" t="s">
        <v>669</v>
      </c>
      <c r="C30" s="1635"/>
      <c r="D30" s="1635"/>
      <c r="E30" s="1635"/>
      <c r="F30" s="1635"/>
      <c r="G30" s="1635"/>
      <c r="H30" s="1635"/>
      <c r="I30" s="1635"/>
      <c r="J30" s="1635"/>
      <c r="K30" s="1635"/>
      <c r="L30" s="1635"/>
      <c r="M30" s="1635"/>
      <c r="N30" s="1635"/>
      <c r="O30" s="1635"/>
      <c r="P30" s="1635"/>
      <c r="Q30" s="1635"/>
      <c r="R30" s="1635"/>
      <c r="S30" s="1635"/>
      <c r="T30" s="1635"/>
      <c r="U30" s="1635"/>
      <c r="V30" s="1635"/>
      <c r="W30" s="1635"/>
      <c r="X30" s="1635"/>
      <c r="Y30" s="1635"/>
      <c r="Z30" s="1635"/>
      <c r="AA30" s="1635"/>
      <c r="AB30" s="1635"/>
      <c r="AC30" s="1635"/>
      <c r="AD30" s="1635"/>
      <c r="AE30" s="1635"/>
      <c r="AF30" s="1635"/>
      <c r="AG30" s="1635"/>
      <c r="AH30" s="1635"/>
      <c r="AI30" s="1635"/>
      <c r="AJ30" s="1635"/>
      <c r="AK30" s="1635"/>
      <c r="AL30" s="1635"/>
      <c r="AM30" s="1636"/>
      <c r="AN30" s="1224"/>
      <c r="AO30" s="1225"/>
      <c r="AP30" s="1225"/>
      <c r="AQ30" s="1225"/>
      <c r="AR30" s="1225"/>
      <c r="AS30" s="1225"/>
      <c r="AT30" s="1225"/>
      <c r="AU30" s="1321">
        <v>2778</v>
      </c>
      <c r="AV30" s="1314"/>
      <c r="AW30" s="1314"/>
      <c r="AX30" s="1314"/>
      <c r="AY30" s="1314"/>
      <c r="AZ30" s="1314"/>
      <c r="BA30" s="1314"/>
      <c r="BB30" s="1314"/>
      <c r="BC30" s="1314"/>
      <c r="BD30" s="1314"/>
      <c r="BE30" s="1314"/>
      <c r="BF30" s="1314"/>
      <c r="BG30" s="1314"/>
      <c r="BH30" s="1314"/>
      <c r="BI30" s="1314"/>
      <c r="BJ30" s="1314"/>
      <c r="BK30" s="1302"/>
      <c r="BL30" s="1296">
        <f>113+34</f>
        <v>147</v>
      </c>
      <c r="BM30" s="1314"/>
      <c r="BN30" s="1314"/>
      <c r="BO30" s="1314"/>
      <c r="BP30" s="1314"/>
      <c r="BQ30" s="1314"/>
      <c r="BR30" s="1314"/>
      <c r="BS30" s="1314"/>
      <c r="BT30" s="1314"/>
      <c r="BU30" s="1314"/>
      <c r="BV30" s="1314"/>
      <c r="BW30" s="1314"/>
      <c r="BX30" s="1314"/>
      <c r="BY30" s="1314"/>
      <c r="BZ30" s="1314"/>
      <c r="CA30" s="1314"/>
      <c r="CB30" s="1314"/>
      <c r="CC30" s="1314"/>
      <c r="CD30" s="1314"/>
      <c r="CE30" s="1302"/>
      <c r="CF30" s="1296"/>
      <c r="CG30" s="1314"/>
      <c r="CH30" s="1314"/>
      <c r="CI30" s="1314"/>
      <c r="CJ30" s="1314"/>
      <c r="CK30" s="1314"/>
      <c r="CL30" s="1314"/>
      <c r="CM30" s="1314"/>
      <c r="CN30" s="1314"/>
      <c r="CO30" s="1314"/>
      <c r="CP30" s="1314"/>
      <c r="CQ30" s="1314"/>
      <c r="CR30" s="1314"/>
      <c r="CS30" s="1314"/>
      <c r="CT30" s="1314"/>
      <c r="CU30" s="1314"/>
      <c r="CV30" s="1314"/>
      <c r="CW30" s="1314"/>
      <c r="CX30" s="1314"/>
      <c r="CY30" s="1314"/>
      <c r="CZ30" s="1314"/>
      <c r="DA30" s="1314"/>
      <c r="DB30" s="1302"/>
      <c r="DC30" s="1296">
        <v>466</v>
      </c>
      <c r="DD30" s="1314"/>
      <c r="DE30" s="1314"/>
      <c r="DF30" s="1314"/>
      <c r="DG30" s="1314"/>
      <c r="DH30" s="1314"/>
      <c r="DI30" s="1314"/>
      <c r="DJ30" s="1314"/>
      <c r="DK30" s="1314"/>
      <c r="DL30" s="1314"/>
      <c r="DM30" s="1314"/>
      <c r="DN30" s="1314"/>
      <c r="DO30" s="1314"/>
      <c r="DP30" s="1314"/>
      <c r="DQ30" s="1314"/>
      <c r="DR30" s="1314"/>
      <c r="DS30" s="1318"/>
      <c r="DT30" s="1213"/>
      <c r="DU30" s="1213"/>
      <c r="DV30" s="1213"/>
      <c r="DW30" s="1213"/>
      <c r="DX30" s="1213"/>
      <c r="DY30" s="1213"/>
      <c r="DZ30" s="1213"/>
      <c r="EA30" s="1213"/>
      <c r="EB30" s="1213"/>
      <c r="EC30" s="1213"/>
      <c r="ED30" s="1213"/>
      <c r="EE30" s="1213"/>
      <c r="EF30" s="1213"/>
      <c r="EG30" s="1213"/>
      <c r="EH30" s="1213"/>
      <c r="EI30" s="1213"/>
      <c r="EJ30" s="1213"/>
      <c r="EK30" s="1213"/>
      <c r="EL30" s="1213"/>
      <c r="EM30" s="1213"/>
      <c r="EN30" s="1213"/>
      <c r="EO30" s="1213"/>
      <c r="EP30" s="1213"/>
      <c r="EQ30" s="1213"/>
      <c r="ER30" s="1213"/>
      <c r="ES30" s="1213"/>
      <c r="ET30" s="1213"/>
      <c r="EU30" s="1213"/>
      <c r="EV30" s="1213"/>
      <c r="EW30" s="1213"/>
      <c r="EX30" s="1213"/>
      <c r="EY30" s="1213"/>
      <c r="EZ30" s="1213"/>
      <c r="FA30" s="1213"/>
    </row>
    <row r="31" spans="1:157" ht="12.75">
      <c r="A31" s="420"/>
      <c r="B31" s="1637" t="s">
        <v>670</v>
      </c>
      <c r="C31" s="1637"/>
      <c r="D31" s="1637"/>
      <c r="E31" s="1637"/>
      <c r="F31" s="1637"/>
      <c r="G31" s="1637"/>
      <c r="H31" s="1637"/>
      <c r="I31" s="1637"/>
      <c r="J31" s="1637"/>
      <c r="K31" s="1637"/>
      <c r="L31" s="1637"/>
      <c r="M31" s="1637"/>
      <c r="N31" s="1637"/>
      <c r="O31" s="1637"/>
      <c r="P31" s="1637"/>
      <c r="Q31" s="1637"/>
      <c r="R31" s="1637"/>
      <c r="S31" s="1637"/>
      <c r="T31" s="1637"/>
      <c r="U31" s="1637"/>
      <c r="V31" s="1637"/>
      <c r="W31" s="1637"/>
      <c r="X31" s="1637"/>
      <c r="Y31" s="1637"/>
      <c r="Z31" s="1637"/>
      <c r="AA31" s="1637"/>
      <c r="AB31" s="1637"/>
      <c r="AC31" s="1637"/>
      <c r="AD31" s="1637"/>
      <c r="AE31" s="1637"/>
      <c r="AF31" s="1637"/>
      <c r="AG31" s="1637"/>
      <c r="AH31" s="1637"/>
      <c r="AI31" s="1637"/>
      <c r="AJ31" s="1637"/>
      <c r="AK31" s="1637"/>
      <c r="AL31" s="1637"/>
      <c r="AM31" s="1638"/>
      <c r="AN31" s="1588"/>
      <c r="AO31" s="1589"/>
      <c r="AP31" s="1589"/>
      <c r="AQ31" s="1589"/>
      <c r="AR31" s="1589"/>
      <c r="AS31" s="1589"/>
      <c r="AT31" s="1589"/>
      <c r="AU31" s="1593">
        <v>4192</v>
      </c>
      <c r="AV31" s="1375"/>
      <c r="AW31" s="1375"/>
      <c r="AX31" s="1375"/>
      <c r="AY31" s="1375"/>
      <c r="AZ31" s="1375"/>
      <c r="BA31" s="1375"/>
      <c r="BB31" s="1375"/>
      <c r="BC31" s="1375"/>
      <c r="BD31" s="1375"/>
      <c r="BE31" s="1375"/>
      <c r="BF31" s="1375"/>
      <c r="BG31" s="1375"/>
      <c r="BH31" s="1375"/>
      <c r="BI31" s="1375"/>
      <c r="BJ31" s="1375"/>
      <c r="BK31" s="1375"/>
      <c r="BL31" s="1304">
        <v>69473</v>
      </c>
      <c r="BM31" s="1375"/>
      <c r="BN31" s="1375"/>
      <c r="BO31" s="1375"/>
      <c r="BP31" s="1375"/>
      <c r="BQ31" s="1375"/>
      <c r="BR31" s="1375"/>
      <c r="BS31" s="1375"/>
      <c r="BT31" s="1375"/>
      <c r="BU31" s="1375"/>
      <c r="BV31" s="1375"/>
      <c r="BW31" s="1375"/>
      <c r="BX31" s="1375"/>
      <c r="BY31" s="1375"/>
      <c r="BZ31" s="1375"/>
      <c r="CA31" s="1375"/>
      <c r="CB31" s="1375"/>
      <c r="CC31" s="1375"/>
      <c r="CD31" s="1375"/>
      <c r="CE31" s="1375"/>
      <c r="CF31" s="1304">
        <v>3075</v>
      </c>
      <c r="CG31" s="1375"/>
      <c r="CH31" s="1375"/>
      <c r="CI31" s="1375"/>
      <c r="CJ31" s="1375"/>
      <c r="CK31" s="1375"/>
      <c r="CL31" s="1375"/>
      <c r="CM31" s="1375"/>
      <c r="CN31" s="1375"/>
      <c r="CO31" s="1375"/>
      <c r="CP31" s="1375"/>
      <c r="CQ31" s="1375"/>
      <c r="CR31" s="1375"/>
      <c r="CS31" s="1375"/>
      <c r="CT31" s="1375"/>
      <c r="CU31" s="1375"/>
      <c r="CV31" s="1375"/>
      <c r="CW31" s="1375"/>
      <c r="CX31" s="1375"/>
      <c r="CY31" s="1375"/>
      <c r="CZ31" s="1375"/>
      <c r="DA31" s="1375"/>
      <c r="DB31" s="1375"/>
      <c r="DC31" s="1304">
        <v>2912</v>
      </c>
      <c r="DD31" s="1375"/>
      <c r="DE31" s="1375"/>
      <c r="DF31" s="1375"/>
      <c r="DG31" s="1375"/>
      <c r="DH31" s="1375"/>
      <c r="DI31" s="1375"/>
      <c r="DJ31" s="1375"/>
      <c r="DK31" s="1375"/>
      <c r="DL31" s="1375"/>
      <c r="DM31" s="1375"/>
      <c r="DN31" s="1375"/>
      <c r="DO31" s="1375"/>
      <c r="DP31" s="1375"/>
      <c r="DQ31" s="1375"/>
      <c r="DR31" s="1375"/>
      <c r="DS31" s="1594"/>
      <c r="DT31" s="1213"/>
      <c r="DU31" s="1213"/>
      <c r="DV31" s="1213"/>
      <c r="DW31" s="1213"/>
      <c r="DX31" s="1213"/>
      <c r="DY31" s="1213"/>
      <c r="DZ31" s="1213"/>
      <c r="EA31" s="1213"/>
      <c r="EB31" s="1213"/>
      <c r="EC31" s="1213"/>
      <c r="ED31" s="1213"/>
      <c r="EE31" s="1213"/>
      <c r="EF31" s="1213"/>
      <c r="EG31" s="1213"/>
      <c r="EH31" s="1213"/>
      <c r="EI31" s="1213"/>
      <c r="EJ31" s="1213"/>
      <c r="EK31" s="1213"/>
      <c r="EL31" s="1213"/>
      <c r="EM31" s="1213"/>
      <c r="EN31" s="1213"/>
      <c r="EO31" s="1213"/>
      <c r="EP31" s="1213"/>
      <c r="EQ31" s="1213"/>
      <c r="ER31" s="1213"/>
      <c r="ES31" s="1213"/>
      <c r="ET31" s="1213"/>
      <c r="EU31" s="1213"/>
      <c r="EV31" s="1213"/>
      <c r="EW31" s="1213"/>
      <c r="EX31" s="1213"/>
      <c r="EY31" s="1213"/>
      <c r="EZ31" s="1213"/>
      <c r="FA31" s="1213"/>
    </row>
    <row r="32" spans="1:157" ht="40.5" customHeight="1">
      <c r="A32" s="420"/>
      <c r="B32" s="1637" t="s">
        <v>671</v>
      </c>
      <c r="C32" s="1637"/>
      <c r="D32" s="1637"/>
      <c r="E32" s="1637"/>
      <c r="F32" s="1637"/>
      <c r="G32" s="1637"/>
      <c r="H32" s="1637"/>
      <c r="I32" s="1637"/>
      <c r="J32" s="1637"/>
      <c r="K32" s="1637"/>
      <c r="L32" s="1637"/>
      <c r="M32" s="1637"/>
      <c r="N32" s="1637"/>
      <c r="O32" s="1637"/>
      <c r="P32" s="1637"/>
      <c r="Q32" s="1637"/>
      <c r="R32" s="1637"/>
      <c r="S32" s="1637"/>
      <c r="T32" s="1637"/>
      <c r="U32" s="1637"/>
      <c r="V32" s="1637"/>
      <c r="W32" s="1637"/>
      <c r="X32" s="1637"/>
      <c r="Y32" s="1637"/>
      <c r="Z32" s="1637"/>
      <c r="AA32" s="1637"/>
      <c r="AB32" s="1637"/>
      <c r="AC32" s="1637"/>
      <c r="AD32" s="1637"/>
      <c r="AE32" s="1637"/>
      <c r="AF32" s="1637"/>
      <c r="AG32" s="1637"/>
      <c r="AH32" s="1637"/>
      <c r="AI32" s="1637"/>
      <c r="AJ32" s="1637"/>
      <c r="AK32" s="1637"/>
      <c r="AL32" s="1637"/>
      <c r="AM32" s="1638"/>
      <c r="AN32" s="1588"/>
      <c r="AO32" s="1589"/>
      <c r="AP32" s="1589"/>
      <c r="AQ32" s="1589"/>
      <c r="AR32" s="1589"/>
      <c r="AS32" s="1589"/>
      <c r="AT32" s="1589"/>
      <c r="AU32" s="1593">
        <v>33</v>
      </c>
      <c r="AV32" s="1375"/>
      <c r="AW32" s="1375"/>
      <c r="AX32" s="1375"/>
      <c r="AY32" s="1375"/>
      <c r="AZ32" s="1375"/>
      <c r="BA32" s="1375"/>
      <c r="BB32" s="1375"/>
      <c r="BC32" s="1375"/>
      <c r="BD32" s="1375"/>
      <c r="BE32" s="1375"/>
      <c r="BF32" s="1375"/>
      <c r="BG32" s="1375"/>
      <c r="BH32" s="1375"/>
      <c r="BI32" s="1375"/>
      <c r="BJ32" s="1375"/>
      <c r="BK32" s="1375"/>
      <c r="BL32" s="1304"/>
      <c r="BM32" s="1375"/>
      <c r="BN32" s="1375"/>
      <c r="BO32" s="1375"/>
      <c r="BP32" s="1375"/>
      <c r="BQ32" s="1375"/>
      <c r="BR32" s="1375"/>
      <c r="BS32" s="1375"/>
      <c r="BT32" s="1375"/>
      <c r="BU32" s="1375"/>
      <c r="BV32" s="1375"/>
      <c r="BW32" s="1375"/>
      <c r="BX32" s="1375"/>
      <c r="BY32" s="1375"/>
      <c r="BZ32" s="1375"/>
      <c r="CA32" s="1375"/>
      <c r="CB32" s="1375"/>
      <c r="CC32" s="1375"/>
      <c r="CD32" s="1375"/>
      <c r="CE32" s="1375"/>
      <c r="CF32" s="1304">
        <v>313</v>
      </c>
      <c r="CG32" s="1375"/>
      <c r="CH32" s="1375"/>
      <c r="CI32" s="1375"/>
      <c r="CJ32" s="1375"/>
      <c r="CK32" s="1375"/>
      <c r="CL32" s="1375"/>
      <c r="CM32" s="1375"/>
      <c r="CN32" s="1375"/>
      <c r="CO32" s="1375"/>
      <c r="CP32" s="1375"/>
      <c r="CQ32" s="1375"/>
      <c r="CR32" s="1375"/>
      <c r="CS32" s="1375"/>
      <c r="CT32" s="1375"/>
      <c r="CU32" s="1375"/>
      <c r="CV32" s="1375"/>
      <c r="CW32" s="1375"/>
      <c r="CX32" s="1375"/>
      <c r="CY32" s="1375"/>
      <c r="CZ32" s="1375"/>
      <c r="DA32" s="1375"/>
      <c r="DB32" s="1375"/>
      <c r="DC32" s="1304"/>
      <c r="DD32" s="1375"/>
      <c r="DE32" s="1375"/>
      <c r="DF32" s="1375"/>
      <c r="DG32" s="1375"/>
      <c r="DH32" s="1375"/>
      <c r="DI32" s="1375"/>
      <c r="DJ32" s="1375"/>
      <c r="DK32" s="1375"/>
      <c r="DL32" s="1375"/>
      <c r="DM32" s="1375"/>
      <c r="DN32" s="1375"/>
      <c r="DO32" s="1375"/>
      <c r="DP32" s="1375"/>
      <c r="DQ32" s="1375"/>
      <c r="DR32" s="1375"/>
      <c r="DS32" s="1594"/>
      <c r="DT32" s="1213"/>
      <c r="DU32" s="1213"/>
      <c r="DV32" s="1213"/>
      <c r="DW32" s="1213"/>
      <c r="DX32" s="1213"/>
      <c r="DY32" s="1213"/>
      <c r="DZ32" s="1213"/>
      <c r="EA32" s="1213"/>
      <c r="EB32" s="1213"/>
      <c r="EC32" s="1213"/>
      <c r="ED32" s="1213"/>
      <c r="EE32" s="1213"/>
      <c r="EF32" s="1213"/>
      <c r="EG32" s="1213"/>
      <c r="EH32" s="1213"/>
      <c r="EI32" s="1213"/>
      <c r="EJ32" s="1213"/>
      <c r="EK32" s="1213"/>
      <c r="EL32" s="1213"/>
      <c r="EM32" s="1213"/>
      <c r="EN32" s="1213"/>
      <c r="EO32" s="1213"/>
      <c r="EP32" s="1213"/>
      <c r="EQ32" s="1213"/>
      <c r="ER32" s="1213"/>
      <c r="ES32" s="1213"/>
      <c r="ET32" s="1213"/>
      <c r="EU32" s="1213"/>
      <c r="EV32" s="1213"/>
      <c r="EW32" s="1213"/>
      <c r="EX32" s="1213"/>
      <c r="EY32" s="1213"/>
      <c r="EZ32" s="1213"/>
      <c r="FA32" s="1213"/>
    </row>
    <row r="33" spans="1:157" ht="24.75" customHeight="1">
      <c r="A33" s="420"/>
      <c r="B33" s="1637" t="s">
        <v>672</v>
      </c>
      <c r="C33" s="1637"/>
      <c r="D33" s="1637"/>
      <c r="E33" s="1637"/>
      <c r="F33" s="1637"/>
      <c r="G33" s="1637"/>
      <c r="H33" s="1637"/>
      <c r="I33" s="1637"/>
      <c r="J33" s="1637"/>
      <c r="K33" s="1637"/>
      <c r="L33" s="1637"/>
      <c r="M33" s="1637"/>
      <c r="N33" s="1637"/>
      <c r="O33" s="1637"/>
      <c r="P33" s="1637"/>
      <c r="Q33" s="1637"/>
      <c r="R33" s="1637"/>
      <c r="S33" s="1637"/>
      <c r="T33" s="1637"/>
      <c r="U33" s="1637"/>
      <c r="V33" s="1637"/>
      <c r="W33" s="1637"/>
      <c r="X33" s="1637"/>
      <c r="Y33" s="1637"/>
      <c r="Z33" s="1637"/>
      <c r="AA33" s="1637"/>
      <c r="AB33" s="1637"/>
      <c r="AC33" s="1637"/>
      <c r="AD33" s="1637"/>
      <c r="AE33" s="1637"/>
      <c r="AF33" s="1637"/>
      <c r="AG33" s="1637"/>
      <c r="AH33" s="1637"/>
      <c r="AI33" s="1637"/>
      <c r="AJ33" s="1637"/>
      <c r="AK33" s="1637"/>
      <c r="AL33" s="1637"/>
      <c r="AM33" s="1638"/>
      <c r="AN33" s="1588"/>
      <c r="AO33" s="1589"/>
      <c r="AP33" s="1589"/>
      <c r="AQ33" s="1589"/>
      <c r="AR33" s="1589"/>
      <c r="AS33" s="1589"/>
      <c r="AT33" s="1589"/>
      <c r="AU33" s="1593">
        <v>5470</v>
      </c>
      <c r="AV33" s="1375"/>
      <c r="AW33" s="1375"/>
      <c r="AX33" s="1375"/>
      <c r="AY33" s="1375"/>
      <c r="AZ33" s="1375"/>
      <c r="BA33" s="1375"/>
      <c r="BB33" s="1375"/>
      <c r="BC33" s="1375"/>
      <c r="BD33" s="1375"/>
      <c r="BE33" s="1375"/>
      <c r="BF33" s="1375"/>
      <c r="BG33" s="1375"/>
      <c r="BH33" s="1375"/>
      <c r="BI33" s="1375"/>
      <c r="BJ33" s="1375"/>
      <c r="BK33" s="1375"/>
      <c r="BL33" s="1304">
        <v>5444</v>
      </c>
      <c r="BM33" s="1375"/>
      <c r="BN33" s="1375"/>
      <c r="BO33" s="1375"/>
      <c r="BP33" s="1375"/>
      <c r="BQ33" s="1375"/>
      <c r="BR33" s="1375"/>
      <c r="BS33" s="1375"/>
      <c r="BT33" s="1375"/>
      <c r="BU33" s="1375"/>
      <c r="BV33" s="1375"/>
      <c r="BW33" s="1375"/>
      <c r="BX33" s="1375"/>
      <c r="BY33" s="1375"/>
      <c r="BZ33" s="1375"/>
      <c r="CA33" s="1375"/>
      <c r="CB33" s="1375"/>
      <c r="CC33" s="1375"/>
      <c r="CD33" s="1375"/>
      <c r="CE33" s="1375"/>
      <c r="CF33" s="1304">
        <v>58017</v>
      </c>
      <c r="CG33" s="1375"/>
      <c r="CH33" s="1375"/>
      <c r="CI33" s="1375"/>
      <c r="CJ33" s="1375"/>
      <c r="CK33" s="1375"/>
      <c r="CL33" s="1375"/>
      <c r="CM33" s="1375"/>
      <c r="CN33" s="1375"/>
      <c r="CO33" s="1375"/>
      <c r="CP33" s="1375"/>
      <c r="CQ33" s="1375"/>
      <c r="CR33" s="1375"/>
      <c r="CS33" s="1375"/>
      <c r="CT33" s="1375"/>
      <c r="CU33" s="1375"/>
      <c r="CV33" s="1375"/>
      <c r="CW33" s="1375"/>
      <c r="CX33" s="1375"/>
      <c r="CY33" s="1375"/>
      <c r="CZ33" s="1375"/>
      <c r="DA33" s="1375"/>
      <c r="DB33" s="1375"/>
      <c r="DC33" s="1304">
        <v>68319</v>
      </c>
      <c r="DD33" s="1375"/>
      <c r="DE33" s="1375"/>
      <c r="DF33" s="1375"/>
      <c r="DG33" s="1375"/>
      <c r="DH33" s="1375"/>
      <c r="DI33" s="1375"/>
      <c r="DJ33" s="1375"/>
      <c r="DK33" s="1375"/>
      <c r="DL33" s="1375"/>
      <c r="DM33" s="1375"/>
      <c r="DN33" s="1375"/>
      <c r="DO33" s="1375"/>
      <c r="DP33" s="1375"/>
      <c r="DQ33" s="1375"/>
      <c r="DR33" s="1375"/>
      <c r="DS33" s="1594"/>
      <c r="DT33" s="1213"/>
      <c r="DU33" s="1213"/>
      <c r="DV33" s="1213"/>
      <c r="DW33" s="1213"/>
      <c r="DX33" s="1213"/>
      <c r="DY33" s="1213"/>
      <c r="DZ33" s="1213"/>
      <c r="EA33" s="1213"/>
      <c r="EB33" s="1213"/>
      <c r="EC33" s="1213"/>
      <c r="ED33" s="1213"/>
      <c r="EE33" s="1213"/>
      <c r="EF33" s="1213"/>
      <c r="EG33" s="1213"/>
      <c r="EH33" s="1213"/>
      <c r="EI33" s="1213"/>
      <c r="EJ33" s="1213"/>
      <c r="EK33" s="1213"/>
      <c r="EL33" s="1213"/>
      <c r="EM33" s="1213"/>
      <c r="EN33" s="1213"/>
      <c r="EO33" s="1213"/>
      <c r="EP33" s="1213"/>
      <c r="EQ33" s="1213"/>
      <c r="ER33" s="1213"/>
      <c r="ES33" s="1213"/>
      <c r="ET33" s="1213"/>
      <c r="EU33" s="1213"/>
      <c r="EV33" s="1213"/>
      <c r="EW33" s="1213"/>
      <c r="EX33" s="1213"/>
      <c r="EY33" s="1213"/>
      <c r="EZ33" s="1213"/>
      <c r="FA33" s="1213"/>
    </row>
    <row r="34" spans="1:157" ht="12.75">
      <c r="A34" s="421"/>
      <c r="B34" s="1637" t="s">
        <v>673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1637"/>
      <c r="Y34" s="1637"/>
      <c r="Z34" s="1637"/>
      <c r="AA34" s="1637"/>
      <c r="AB34" s="1637"/>
      <c r="AC34" s="1637"/>
      <c r="AD34" s="1637"/>
      <c r="AE34" s="1637"/>
      <c r="AF34" s="1637"/>
      <c r="AG34" s="1637"/>
      <c r="AH34" s="1637"/>
      <c r="AI34" s="1637"/>
      <c r="AJ34" s="1637"/>
      <c r="AK34" s="1637"/>
      <c r="AL34" s="1637"/>
      <c r="AM34" s="1638"/>
      <c r="AN34" s="1588"/>
      <c r="AO34" s="1589"/>
      <c r="AP34" s="1589"/>
      <c r="AQ34" s="1589"/>
      <c r="AR34" s="1589"/>
      <c r="AS34" s="1589"/>
      <c r="AT34" s="1589"/>
      <c r="AU34" s="1593">
        <v>1574</v>
      </c>
      <c r="AV34" s="1375"/>
      <c r="AW34" s="1375"/>
      <c r="AX34" s="1375"/>
      <c r="AY34" s="1375"/>
      <c r="AZ34" s="1375"/>
      <c r="BA34" s="1375"/>
      <c r="BB34" s="1375"/>
      <c r="BC34" s="1375"/>
      <c r="BD34" s="1375"/>
      <c r="BE34" s="1375"/>
      <c r="BF34" s="1375"/>
      <c r="BG34" s="1375"/>
      <c r="BH34" s="1375"/>
      <c r="BI34" s="1375"/>
      <c r="BJ34" s="1375"/>
      <c r="BK34" s="1375"/>
      <c r="BL34" s="1304">
        <v>556</v>
      </c>
      <c r="BM34" s="1375"/>
      <c r="BN34" s="1375"/>
      <c r="BO34" s="1375"/>
      <c r="BP34" s="1375"/>
      <c r="BQ34" s="1375"/>
      <c r="BR34" s="1375"/>
      <c r="BS34" s="1375"/>
      <c r="BT34" s="1375"/>
      <c r="BU34" s="1375"/>
      <c r="BV34" s="1375"/>
      <c r="BW34" s="1375"/>
      <c r="BX34" s="1375"/>
      <c r="BY34" s="1375"/>
      <c r="BZ34" s="1375"/>
      <c r="CA34" s="1375"/>
      <c r="CB34" s="1375"/>
      <c r="CC34" s="1375"/>
      <c r="CD34" s="1375"/>
      <c r="CE34" s="1375"/>
      <c r="CF34" s="1304">
        <v>1543</v>
      </c>
      <c r="CG34" s="1375"/>
      <c r="CH34" s="1375"/>
      <c r="CI34" s="1375"/>
      <c r="CJ34" s="1375"/>
      <c r="CK34" s="1375"/>
      <c r="CL34" s="1375"/>
      <c r="CM34" s="1375"/>
      <c r="CN34" s="1375"/>
      <c r="CO34" s="1375"/>
      <c r="CP34" s="1375"/>
      <c r="CQ34" s="1375"/>
      <c r="CR34" s="1375"/>
      <c r="CS34" s="1375"/>
      <c r="CT34" s="1375"/>
      <c r="CU34" s="1375"/>
      <c r="CV34" s="1375"/>
      <c r="CW34" s="1375"/>
      <c r="CX34" s="1375"/>
      <c r="CY34" s="1375"/>
      <c r="CZ34" s="1375"/>
      <c r="DA34" s="1375"/>
      <c r="DB34" s="1375"/>
      <c r="DC34" s="1304">
        <v>3086</v>
      </c>
      <c r="DD34" s="1375"/>
      <c r="DE34" s="1375"/>
      <c r="DF34" s="1375"/>
      <c r="DG34" s="1375"/>
      <c r="DH34" s="1375"/>
      <c r="DI34" s="1375"/>
      <c r="DJ34" s="1375"/>
      <c r="DK34" s="1375"/>
      <c r="DL34" s="1375"/>
      <c r="DM34" s="1375"/>
      <c r="DN34" s="1375"/>
      <c r="DO34" s="1375"/>
      <c r="DP34" s="1375"/>
      <c r="DQ34" s="1375"/>
      <c r="DR34" s="1375"/>
      <c r="DS34" s="1594"/>
      <c r="DT34" s="1213"/>
      <c r="DU34" s="1213"/>
      <c r="DV34" s="1213"/>
      <c r="DW34" s="1213"/>
      <c r="DX34" s="1213"/>
      <c r="DY34" s="1213"/>
      <c r="DZ34" s="1213"/>
      <c r="EA34" s="1213"/>
      <c r="EB34" s="1213"/>
      <c r="EC34" s="1213"/>
      <c r="ED34" s="1213"/>
      <c r="EE34" s="1213"/>
      <c r="EF34" s="1213"/>
      <c r="EG34" s="1213"/>
      <c r="EH34" s="1213"/>
      <c r="EI34" s="1213"/>
      <c r="EJ34" s="1213"/>
      <c r="EK34" s="1213"/>
      <c r="EL34" s="1213"/>
      <c r="EM34" s="1213"/>
      <c r="EN34" s="1213"/>
      <c r="EO34" s="1213"/>
      <c r="EP34" s="1213"/>
      <c r="EQ34" s="1213"/>
      <c r="ER34" s="1213"/>
      <c r="ES34" s="1213"/>
      <c r="ET34" s="1213"/>
      <c r="EU34" s="1213"/>
      <c r="EV34" s="1213"/>
      <c r="EW34" s="1213"/>
      <c r="EX34" s="1213"/>
      <c r="EY34" s="1213"/>
      <c r="EZ34" s="1213"/>
      <c r="FA34" s="1213"/>
    </row>
    <row r="35" spans="1:157" ht="51.75" customHeight="1" thickBot="1">
      <c r="A35" s="347"/>
      <c r="B35" s="1639" t="s">
        <v>674</v>
      </c>
      <c r="C35" s="1639"/>
      <c r="D35" s="1639"/>
      <c r="E35" s="1639"/>
      <c r="F35" s="1639"/>
      <c r="G35" s="1639"/>
      <c r="H35" s="1639"/>
      <c r="I35" s="1639"/>
      <c r="J35" s="1639"/>
      <c r="K35" s="1639"/>
      <c r="L35" s="1639"/>
      <c r="M35" s="1639"/>
      <c r="N35" s="1639"/>
      <c r="O35" s="1639"/>
      <c r="P35" s="1639"/>
      <c r="Q35" s="1639"/>
      <c r="R35" s="1639"/>
      <c r="S35" s="1639"/>
      <c r="T35" s="1639"/>
      <c r="U35" s="1639"/>
      <c r="V35" s="1639"/>
      <c r="W35" s="1639"/>
      <c r="X35" s="1639"/>
      <c r="Y35" s="1639"/>
      <c r="Z35" s="1639"/>
      <c r="AA35" s="1639"/>
      <c r="AB35" s="1639"/>
      <c r="AC35" s="1639"/>
      <c r="AD35" s="1639"/>
      <c r="AE35" s="1639"/>
      <c r="AF35" s="1639"/>
      <c r="AG35" s="1639"/>
      <c r="AH35" s="1639"/>
      <c r="AI35" s="1639"/>
      <c r="AJ35" s="1639"/>
      <c r="AK35" s="1639"/>
      <c r="AL35" s="1639"/>
      <c r="AM35" s="1640"/>
      <c r="AN35" s="1588"/>
      <c r="AO35" s="1589"/>
      <c r="AP35" s="1589"/>
      <c r="AQ35" s="1589"/>
      <c r="AR35" s="1589"/>
      <c r="AS35" s="1589"/>
      <c r="AT35" s="1589"/>
      <c r="AU35" s="1266">
        <v>418</v>
      </c>
      <c r="AV35" s="1267"/>
      <c r="AW35" s="1267"/>
      <c r="AX35" s="1267"/>
      <c r="AY35" s="1267"/>
      <c r="AZ35" s="1267"/>
      <c r="BA35" s="1267"/>
      <c r="BB35" s="1267"/>
      <c r="BC35" s="1267"/>
      <c r="BD35" s="1267"/>
      <c r="BE35" s="1267"/>
      <c r="BF35" s="1267"/>
      <c r="BG35" s="1267"/>
      <c r="BH35" s="1267"/>
      <c r="BI35" s="1267"/>
      <c r="BJ35" s="1267"/>
      <c r="BK35" s="1267"/>
      <c r="BL35" s="1275">
        <v>862</v>
      </c>
      <c r="BM35" s="1267"/>
      <c r="BN35" s="1267"/>
      <c r="BO35" s="1267"/>
      <c r="BP35" s="1267"/>
      <c r="BQ35" s="1267"/>
      <c r="BR35" s="1267"/>
      <c r="BS35" s="1267"/>
      <c r="BT35" s="1267"/>
      <c r="BU35" s="1267"/>
      <c r="BV35" s="1267"/>
      <c r="BW35" s="1267"/>
      <c r="BX35" s="1267"/>
      <c r="BY35" s="1267"/>
      <c r="BZ35" s="1267"/>
      <c r="CA35" s="1267"/>
      <c r="CB35" s="1267"/>
      <c r="CC35" s="1267"/>
      <c r="CD35" s="1267"/>
      <c r="CE35" s="1267"/>
      <c r="CF35" s="1275">
        <v>2431</v>
      </c>
      <c r="CG35" s="1267"/>
      <c r="CH35" s="1267"/>
      <c r="CI35" s="1267"/>
      <c r="CJ35" s="1267"/>
      <c r="CK35" s="1267"/>
      <c r="CL35" s="1267"/>
      <c r="CM35" s="1267"/>
      <c r="CN35" s="1267"/>
      <c r="CO35" s="1267"/>
      <c r="CP35" s="1267"/>
      <c r="CQ35" s="1267"/>
      <c r="CR35" s="1267"/>
      <c r="CS35" s="1267"/>
      <c r="CT35" s="1267"/>
      <c r="CU35" s="1267"/>
      <c r="CV35" s="1267"/>
      <c r="CW35" s="1267"/>
      <c r="CX35" s="1267"/>
      <c r="CY35" s="1267"/>
      <c r="CZ35" s="1267"/>
      <c r="DA35" s="1267"/>
      <c r="DB35" s="1267"/>
      <c r="DC35" s="1275">
        <v>196</v>
      </c>
      <c r="DD35" s="1267"/>
      <c r="DE35" s="1267"/>
      <c r="DF35" s="1267"/>
      <c r="DG35" s="1267"/>
      <c r="DH35" s="1267"/>
      <c r="DI35" s="1267"/>
      <c r="DJ35" s="1267"/>
      <c r="DK35" s="1267"/>
      <c r="DL35" s="1267"/>
      <c r="DM35" s="1267"/>
      <c r="DN35" s="1267"/>
      <c r="DO35" s="1267"/>
      <c r="DP35" s="1267"/>
      <c r="DQ35" s="1267"/>
      <c r="DR35" s="1267"/>
      <c r="DS35" s="1431"/>
      <c r="DT35" s="1213"/>
      <c r="DU35" s="1213"/>
      <c r="DV35" s="1213"/>
      <c r="DW35" s="1213"/>
      <c r="DX35" s="1213"/>
      <c r="DY35" s="1213"/>
      <c r="DZ35" s="1213"/>
      <c r="EA35" s="1213"/>
      <c r="EB35" s="1213"/>
      <c r="EC35" s="1213"/>
      <c r="ED35" s="1213"/>
      <c r="EE35" s="1213"/>
      <c r="EF35" s="1213"/>
      <c r="EG35" s="1213"/>
      <c r="EH35" s="1213"/>
      <c r="EI35" s="1213"/>
      <c r="EJ35" s="1213"/>
      <c r="EK35" s="1213"/>
      <c r="EL35" s="1213"/>
      <c r="EM35" s="1213"/>
      <c r="EN35" s="1213"/>
      <c r="EO35" s="1213"/>
      <c r="EP35" s="1213"/>
      <c r="EQ35" s="1213"/>
      <c r="ER35" s="1213"/>
      <c r="ES35" s="1213"/>
      <c r="ET35" s="1213"/>
      <c r="EU35" s="1213"/>
      <c r="EV35" s="1213"/>
      <c r="EW35" s="1213"/>
      <c r="EX35" s="1213"/>
      <c r="EY35" s="1213"/>
      <c r="EZ35" s="1213"/>
      <c r="FA35" s="1213"/>
    </row>
    <row r="36" spans="2:39" ht="12.75">
      <c r="B36" s="450"/>
      <c r="C36" s="450"/>
      <c r="D36" s="450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</row>
    <row r="37" spans="1:184" s="452" customFormat="1" ht="15">
      <c r="A37" s="1168" t="s">
        <v>675</v>
      </c>
      <c r="B37" s="1168"/>
      <c r="C37" s="1168"/>
      <c r="D37" s="1168"/>
      <c r="E37" s="1168"/>
      <c r="F37" s="1168"/>
      <c r="G37" s="1168"/>
      <c r="H37" s="1168"/>
      <c r="I37" s="1168"/>
      <c r="J37" s="1168"/>
      <c r="K37" s="1168"/>
      <c r="L37" s="1168"/>
      <c r="M37" s="1168"/>
      <c r="N37" s="1168"/>
      <c r="O37" s="1168"/>
      <c r="P37" s="1168"/>
      <c r="Q37" s="1168"/>
      <c r="R37" s="1168"/>
      <c r="S37" s="1168"/>
      <c r="T37" s="1168"/>
      <c r="U37" s="1168"/>
      <c r="V37" s="1168"/>
      <c r="W37" s="1168"/>
      <c r="X37" s="1168"/>
      <c r="Y37" s="1168"/>
      <c r="Z37" s="1168"/>
      <c r="AA37" s="1168"/>
      <c r="AB37" s="1168"/>
      <c r="AC37" s="1168"/>
      <c r="AD37" s="1168"/>
      <c r="AE37" s="1168"/>
      <c r="AF37" s="1168"/>
      <c r="AG37" s="1168"/>
      <c r="AH37" s="1168"/>
      <c r="AI37" s="1168"/>
      <c r="AJ37" s="1168"/>
      <c r="AK37" s="1168"/>
      <c r="AL37" s="1168"/>
      <c r="AM37" s="1168"/>
      <c r="AN37" s="1168"/>
      <c r="AO37" s="1168"/>
      <c r="AP37" s="1168"/>
      <c r="AQ37" s="1168"/>
      <c r="AR37" s="1168"/>
      <c r="AS37" s="1168"/>
      <c r="AT37" s="1168"/>
      <c r="AU37" s="1168"/>
      <c r="AV37" s="1168"/>
      <c r="AW37" s="1168"/>
      <c r="AX37" s="1168"/>
      <c r="AY37" s="1168"/>
      <c r="AZ37" s="1168"/>
      <c r="BA37" s="1168"/>
      <c r="BB37" s="1168"/>
      <c r="BC37" s="1168"/>
      <c r="BD37" s="1168"/>
      <c r="BE37" s="1168"/>
      <c r="BF37" s="1168"/>
      <c r="BG37" s="1168"/>
      <c r="BH37" s="1168"/>
      <c r="BI37" s="1168"/>
      <c r="BJ37" s="1168"/>
      <c r="BK37" s="1168"/>
      <c r="BL37" s="1168"/>
      <c r="BM37" s="1168"/>
      <c r="BN37" s="1168"/>
      <c r="BO37" s="1168"/>
      <c r="BP37" s="1168"/>
      <c r="BQ37" s="1168"/>
      <c r="BR37" s="1168"/>
      <c r="BS37" s="1168"/>
      <c r="BT37" s="1168"/>
      <c r="BU37" s="1168"/>
      <c r="BV37" s="1168"/>
      <c r="BW37" s="1168"/>
      <c r="BX37" s="1168"/>
      <c r="BY37" s="1168"/>
      <c r="BZ37" s="1168"/>
      <c r="CA37" s="1168"/>
      <c r="CB37" s="1168"/>
      <c r="CC37" s="1168"/>
      <c r="CD37" s="1168"/>
      <c r="CE37" s="1168"/>
      <c r="CF37" s="1168"/>
      <c r="CG37" s="1168"/>
      <c r="CH37" s="1168"/>
      <c r="CI37" s="1168"/>
      <c r="CJ37" s="1168"/>
      <c r="CK37" s="1168"/>
      <c r="CL37" s="1168"/>
      <c r="CM37" s="1168"/>
      <c r="CN37" s="1168"/>
      <c r="CO37" s="1168"/>
      <c r="CP37" s="1168"/>
      <c r="CQ37" s="1168"/>
      <c r="CR37" s="1168"/>
      <c r="CS37" s="1168"/>
      <c r="CT37" s="1168"/>
      <c r="CU37" s="1168"/>
      <c r="CV37" s="1168"/>
      <c r="CW37" s="1168"/>
      <c r="CX37" s="1168"/>
      <c r="CY37" s="1168"/>
      <c r="CZ37" s="1168"/>
      <c r="DA37" s="1168"/>
      <c r="DB37" s="1168"/>
      <c r="DC37" s="1168"/>
      <c r="DD37" s="1168"/>
      <c r="DE37" s="1168"/>
      <c r="DF37" s="1168"/>
      <c r="DG37" s="1168"/>
      <c r="DH37" s="1168"/>
      <c r="DI37" s="1168"/>
      <c r="DJ37" s="1168"/>
      <c r="DK37" s="1168"/>
      <c r="DL37" s="1168"/>
      <c r="DM37" s="1168"/>
      <c r="DN37" s="1168"/>
      <c r="DO37" s="1168"/>
      <c r="DP37" s="1168"/>
      <c r="DQ37" s="1168"/>
      <c r="DR37" s="1168"/>
      <c r="DS37" s="1168"/>
      <c r="DT37" s="1168"/>
      <c r="DU37" s="1168"/>
      <c r="DV37" s="1168"/>
      <c r="DW37" s="1168"/>
      <c r="DX37" s="1168"/>
      <c r="DY37" s="1168"/>
      <c r="DZ37" s="1168"/>
      <c r="EA37" s="1168"/>
      <c r="EB37" s="1168"/>
      <c r="EC37" s="1168"/>
      <c r="ED37" s="1168"/>
      <c r="EE37" s="1168"/>
      <c r="EF37" s="1168"/>
      <c r="EG37" s="1168"/>
      <c r="EH37" s="1168"/>
      <c r="EI37" s="1168"/>
      <c r="EJ37" s="339"/>
      <c r="EK37" s="339"/>
      <c r="EL37" s="339"/>
      <c r="EM37" s="339"/>
      <c r="EN37" s="339"/>
      <c r="EO37" s="339"/>
      <c r="EP37" s="339"/>
      <c r="EQ37" s="339"/>
      <c r="ER37" s="339"/>
      <c r="ES37" s="339"/>
      <c r="ET37" s="339"/>
      <c r="EU37" s="339"/>
      <c r="EV37" s="339"/>
      <c r="EW37" s="339"/>
      <c r="EX37" s="339"/>
      <c r="EY37" s="339"/>
      <c r="EZ37" s="339"/>
      <c r="FA37" s="339"/>
      <c r="FB37" s="338"/>
      <c r="FC37" s="338"/>
      <c r="FD37" s="338"/>
      <c r="FE37" s="338"/>
      <c r="FF37" s="338"/>
      <c r="FG37" s="338"/>
      <c r="FH37" s="338"/>
      <c r="FI37" s="338"/>
      <c r="FJ37" s="338"/>
      <c r="FK37" s="338"/>
      <c r="FL37" s="338"/>
      <c r="FM37" s="338"/>
      <c r="FN37" s="338"/>
      <c r="FO37" s="338"/>
      <c r="FP37" s="338"/>
      <c r="FQ37" s="338"/>
      <c r="FR37" s="338"/>
      <c r="FS37" s="338"/>
      <c r="FT37" s="338"/>
      <c r="FU37" s="338"/>
      <c r="FV37" s="338"/>
      <c r="FW37" s="338"/>
      <c r="FX37" s="338"/>
      <c r="FY37" s="338"/>
      <c r="FZ37" s="338"/>
      <c r="GA37" s="338"/>
      <c r="GB37" s="338"/>
    </row>
    <row r="39" spans="1:157" ht="13.5" thickBot="1">
      <c r="A39" s="1641" t="s">
        <v>229</v>
      </c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1642"/>
      <c r="U39" s="1642"/>
      <c r="V39" s="1642"/>
      <c r="W39" s="1642"/>
      <c r="X39" s="1642"/>
      <c r="Y39" s="1642"/>
      <c r="Z39" s="1642"/>
      <c r="AA39" s="1642"/>
      <c r="AB39" s="1642"/>
      <c r="AC39" s="1642"/>
      <c r="AD39" s="1642"/>
      <c r="AE39" s="1642"/>
      <c r="AF39" s="1642"/>
      <c r="AG39" s="1642"/>
      <c r="AH39" s="1642"/>
      <c r="AI39" s="1642"/>
      <c r="AJ39" s="1642"/>
      <c r="AK39" s="1642"/>
      <c r="AL39" s="1643"/>
      <c r="AM39" s="453" t="s">
        <v>314</v>
      </c>
      <c r="AN39" s="1644" t="s">
        <v>676</v>
      </c>
      <c r="AO39" s="1645"/>
      <c r="AP39" s="1645"/>
      <c r="AQ39" s="1645"/>
      <c r="AR39" s="1645"/>
      <c r="AS39" s="1645"/>
      <c r="AT39" s="1645"/>
      <c r="AU39" s="1645"/>
      <c r="AV39" s="1645"/>
      <c r="AW39" s="1645"/>
      <c r="AX39" s="1645"/>
      <c r="AY39" s="1645"/>
      <c r="AZ39" s="1645"/>
      <c r="BA39" s="1645"/>
      <c r="BB39" s="1645"/>
      <c r="BC39" s="1645"/>
      <c r="BD39" s="1645"/>
      <c r="BE39" s="1645"/>
      <c r="BF39" s="1645"/>
      <c r="BG39" s="1646"/>
      <c r="BH39" s="1644" t="s">
        <v>677</v>
      </c>
      <c r="BI39" s="1645"/>
      <c r="BJ39" s="1645"/>
      <c r="BK39" s="1645"/>
      <c r="BL39" s="1645"/>
      <c r="BM39" s="1645"/>
      <c r="BN39" s="1645"/>
      <c r="BO39" s="1645"/>
      <c r="BP39" s="1645"/>
      <c r="BQ39" s="1645"/>
      <c r="BR39" s="1645"/>
      <c r="BS39" s="1645"/>
      <c r="BT39" s="1645"/>
      <c r="BU39" s="1645"/>
      <c r="BV39" s="1645"/>
      <c r="BW39" s="1645"/>
      <c r="BX39" s="1645"/>
      <c r="BY39" s="1645"/>
      <c r="BZ39" s="1645"/>
      <c r="CA39" s="1646"/>
      <c r="CB39" s="1644" t="s">
        <v>678</v>
      </c>
      <c r="CC39" s="1645"/>
      <c r="CD39" s="1645"/>
      <c r="CE39" s="1645"/>
      <c r="CF39" s="1645"/>
      <c r="CG39" s="1645"/>
      <c r="CH39" s="1645"/>
      <c r="CI39" s="1645"/>
      <c r="CJ39" s="1645"/>
      <c r="CK39" s="1645"/>
      <c r="CL39" s="1645"/>
      <c r="CM39" s="1645"/>
      <c r="CN39" s="1645"/>
      <c r="CO39" s="1645"/>
      <c r="CP39" s="1645"/>
      <c r="CQ39" s="1645"/>
      <c r="CR39" s="1645"/>
      <c r="CS39" s="1645"/>
      <c r="CT39" s="1645"/>
      <c r="CU39" s="1646"/>
      <c r="CV39" s="1644" t="s">
        <v>679</v>
      </c>
      <c r="CW39" s="1645"/>
      <c r="CX39" s="1645"/>
      <c r="CY39" s="1645"/>
      <c r="CZ39" s="1645"/>
      <c r="DA39" s="1645"/>
      <c r="DB39" s="1645"/>
      <c r="DC39" s="1645"/>
      <c r="DD39" s="1645"/>
      <c r="DE39" s="1645"/>
      <c r="DF39" s="1645"/>
      <c r="DG39" s="1645"/>
      <c r="DH39" s="1645"/>
      <c r="DI39" s="1645"/>
      <c r="DJ39" s="1645"/>
      <c r="DK39" s="1645"/>
      <c r="DL39" s="1645"/>
      <c r="DM39" s="1645"/>
      <c r="DN39" s="1645"/>
      <c r="DO39" s="1646"/>
      <c r="DP39" s="1644" t="s">
        <v>680</v>
      </c>
      <c r="DQ39" s="1645"/>
      <c r="DR39" s="1645"/>
      <c r="DS39" s="1645"/>
      <c r="DT39" s="1645"/>
      <c r="DU39" s="1645"/>
      <c r="DV39" s="1645"/>
      <c r="DW39" s="1645"/>
      <c r="DX39" s="1645"/>
      <c r="DY39" s="1645"/>
      <c r="DZ39" s="1645"/>
      <c r="EA39" s="1645"/>
      <c r="EB39" s="1645"/>
      <c r="EC39" s="1645"/>
      <c r="ED39" s="1645"/>
      <c r="EE39" s="1645"/>
      <c r="EF39" s="1645"/>
      <c r="EG39" s="1645"/>
      <c r="EH39" s="1645"/>
      <c r="EI39" s="1646"/>
      <c r="EJ39" s="310"/>
      <c r="EK39" s="310"/>
      <c r="EL39" s="310"/>
      <c r="EM39" s="310"/>
      <c r="EN39" s="310"/>
      <c r="EO39" s="310"/>
      <c r="EP39" s="310"/>
      <c r="EQ39" s="310"/>
      <c r="ER39" s="310"/>
      <c r="ES39" s="310"/>
      <c r="ET39" s="310"/>
      <c r="EU39" s="310"/>
      <c r="EV39" s="310"/>
      <c r="EW39" s="310"/>
      <c r="EX39" s="310"/>
      <c r="EY39" s="310"/>
      <c r="EZ39" s="310"/>
      <c r="FA39" s="310"/>
    </row>
    <row r="40" spans="1:157" ht="12.75">
      <c r="A40" s="340"/>
      <c r="B40" s="1647" t="s">
        <v>681</v>
      </c>
      <c r="C40" s="1647"/>
      <c r="D40" s="1647"/>
      <c r="E40" s="1647"/>
      <c r="F40" s="1647"/>
      <c r="G40" s="1647"/>
      <c r="H40" s="1647"/>
      <c r="I40" s="1647"/>
      <c r="J40" s="1647"/>
      <c r="K40" s="1647"/>
      <c r="L40" s="1647"/>
      <c r="M40" s="1647"/>
      <c r="N40" s="1647"/>
      <c r="O40" s="1647"/>
      <c r="P40" s="1647"/>
      <c r="Q40" s="1647"/>
      <c r="R40" s="1647"/>
      <c r="S40" s="1647"/>
      <c r="T40" s="1647"/>
      <c r="U40" s="1647"/>
      <c r="V40" s="1647"/>
      <c r="W40" s="1647"/>
      <c r="X40" s="1647"/>
      <c r="Y40" s="1647"/>
      <c r="Z40" s="1647"/>
      <c r="AA40" s="1647"/>
      <c r="AB40" s="1647"/>
      <c r="AC40" s="1647"/>
      <c r="AD40" s="1647"/>
      <c r="AE40" s="1647"/>
      <c r="AF40" s="1647"/>
      <c r="AG40" s="1647"/>
      <c r="AH40" s="1647"/>
      <c r="AI40" s="1647"/>
      <c r="AJ40" s="1647"/>
      <c r="AK40" s="1647"/>
      <c r="AL40" s="1648"/>
      <c r="AM40" s="333">
        <v>5700</v>
      </c>
      <c r="AN40" s="1321">
        <f>+AN42+AN43+AN44</f>
        <v>1228</v>
      </c>
      <c r="AO40" s="1314"/>
      <c r="AP40" s="1314"/>
      <c r="AQ40" s="1314"/>
      <c r="AR40" s="1314"/>
      <c r="AS40" s="1314"/>
      <c r="AT40" s="1314"/>
      <c r="AU40" s="1314"/>
      <c r="AV40" s="1314"/>
      <c r="AW40" s="1314"/>
      <c r="AX40" s="1314"/>
      <c r="AY40" s="1314"/>
      <c r="AZ40" s="1314"/>
      <c r="BA40" s="1314"/>
      <c r="BB40" s="1314"/>
      <c r="BC40" s="1314"/>
      <c r="BD40" s="1314"/>
      <c r="BE40" s="1314"/>
      <c r="BF40" s="1314"/>
      <c r="BG40" s="1302"/>
      <c r="BH40" s="1649">
        <f>+BH42+BH43+BH44</f>
        <v>182399</v>
      </c>
      <c r="BI40" s="1623"/>
      <c r="BJ40" s="1623"/>
      <c r="BK40" s="1623"/>
      <c r="BL40" s="1623"/>
      <c r="BM40" s="1623"/>
      <c r="BN40" s="1623"/>
      <c r="BO40" s="1623"/>
      <c r="BP40" s="1623"/>
      <c r="BQ40" s="1623"/>
      <c r="BR40" s="1623"/>
      <c r="BS40" s="1623"/>
      <c r="BT40" s="1623"/>
      <c r="BU40" s="1623"/>
      <c r="BV40" s="1623"/>
      <c r="BW40" s="1623"/>
      <c r="BX40" s="1623"/>
      <c r="BY40" s="1623"/>
      <c r="BZ40" s="1623"/>
      <c r="CA40" s="1624"/>
      <c r="CB40" s="1650" t="s">
        <v>128</v>
      </c>
      <c r="CC40" s="1651"/>
      <c r="CD40" s="1623">
        <f>+CD42+CD43+CD44</f>
        <v>176788</v>
      </c>
      <c r="CE40" s="1623"/>
      <c r="CF40" s="1623"/>
      <c r="CG40" s="1623"/>
      <c r="CH40" s="1623"/>
      <c r="CI40" s="1623"/>
      <c r="CJ40" s="1623"/>
      <c r="CK40" s="1623"/>
      <c r="CL40" s="1623"/>
      <c r="CM40" s="1623"/>
      <c r="CN40" s="1623"/>
      <c r="CO40" s="1623"/>
      <c r="CP40" s="1623"/>
      <c r="CQ40" s="1623"/>
      <c r="CR40" s="1623"/>
      <c r="CS40" s="1623"/>
      <c r="CT40" s="1652" t="s">
        <v>129</v>
      </c>
      <c r="CU40" s="1653"/>
      <c r="CV40" s="1654" t="s">
        <v>128</v>
      </c>
      <c r="CW40" s="1655"/>
      <c r="CX40" s="1314">
        <f>+CX42+CX43+CX44</f>
        <v>0</v>
      </c>
      <c r="CY40" s="1314"/>
      <c r="CZ40" s="1314"/>
      <c r="DA40" s="1314"/>
      <c r="DB40" s="1314"/>
      <c r="DC40" s="1314"/>
      <c r="DD40" s="1314"/>
      <c r="DE40" s="1314"/>
      <c r="DF40" s="1314"/>
      <c r="DG40" s="1314"/>
      <c r="DH40" s="1314"/>
      <c r="DI40" s="1314"/>
      <c r="DJ40" s="1314"/>
      <c r="DK40" s="1314"/>
      <c r="DL40" s="1314"/>
      <c r="DM40" s="1314"/>
      <c r="DN40" s="1652" t="s">
        <v>129</v>
      </c>
      <c r="DO40" s="1653"/>
      <c r="DP40" s="1296">
        <f>+DP42+DP43+DP44</f>
        <v>6839</v>
      </c>
      <c r="DQ40" s="1314"/>
      <c r="DR40" s="1314"/>
      <c r="DS40" s="1314"/>
      <c r="DT40" s="1314"/>
      <c r="DU40" s="1314"/>
      <c r="DV40" s="1314"/>
      <c r="DW40" s="1314"/>
      <c r="DX40" s="1314"/>
      <c r="DY40" s="1314"/>
      <c r="DZ40" s="1314"/>
      <c r="EA40" s="1314"/>
      <c r="EB40" s="1314"/>
      <c r="EC40" s="1314"/>
      <c r="ED40" s="1314"/>
      <c r="EE40" s="1314"/>
      <c r="EF40" s="1314"/>
      <c r="EG40" s="1314"/>
      <c r="EH40" s="1314"/>
      <c r="EI40" s="1318"/>
      <c r="EJ40" s="315"/>
      <c r="EK40" s="315"/>
      <c r="EL40" s="315"/>
      <c r="EM40" s="315"/>
      <c r="EN40" s="315"/>
      <c r="EO40" s="315"/>
      <c r="EP40" s="315"/>
      <c r="EQ40" s="315"/>
      <c r="ER40" s="315"/>
      <c r="ES40" s="315"/>
      <c r="ET40" s="315"/>
      <c r="EU40" s="315"/>
      <c r="EV40" s="315"/>
      <c r="EW40" s="315"/>
      <c r="EX40" s="315"/>
      <c r="EY40" s="315"/>
      <c r="EZ40" s="315"/>
      <c r="FA40" s="315"/>
    </row>
    <row r="41" spans="1:157" ht="12.75">
      <c r="A41" s="349"/>
      <c r="B41" s="1319" t="s">
        <v>69</v>
      </c>
      <c r="C41" s="1319"/>
      <c r="D41" s="1319"/>
      <c r="E41" s="1319"/>
      <c r="F41" s="1319"/>
      <c r="G41" s="1319"/>
      <c r="H41" s="1319"/>
      <c r="I41" s="1319"/>
      <c r="J41" s="1319"/>
      <c r="K41" s="1319"/>
      <c r="L41" s="1319"/>
      <c r="M41" s="1319"/>
      <c r="N41" s="1319"/>
      <c r="O41" s="1319"/>
      <c r="P41" s="1319"/>
      <c r="Q41" s="1319"/>
      <c r="R41" s="1319"/>
      <c r="S41" s="1319"/>
      <c r="T41" s="1319"/>
      <c r="U41" s="1319"/>
      <c r="V41" s="1319"/>
      <c r="W41" s="1319"/>
      <c r="X41" s="1319"/>
      <c r="Y41" s="1319"/>
      <c r="Z41" s="1319"/>
      <c r="AA41" s="1319"/>
      <c r="AB41" s="1319"/>
      <c r="AC41" s="1319"/>
      <c r="AD41" s="1319"/>
      <c r="AE41" s="1319"/>
      <c r="AF41" s="1319"/>
      <c r="AG41" s="1319"/>
      <c r="AH41" s="1319"/>
      <c r="AI41" s="1319"/>
      <c r="AJ41" s="1319"/>
      <c r="AK41" s="1319"/>
      <c r="AL41" s="1320"/>
      <c r="AM41" s="341"/>
      <c r="AN41" s="373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441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41"/>
      <c r="CC41" s="439"/>
      <c r="CD41" s="439"/>
      <c r="CE41" s="439"/>
      <c r="CF41" s="439"/>
      <c r="CG41" s="439"/>
      <c r="CH41" s="439"/>
      <c r="CI41" s="439"/>
      <c r="CJ41" s="439"/>
      <c r="CK41" s="439"/>
      <c r="CL41" s="439"/>
      <c r="CM41" s="439"/>
      <c r="CN41" s="439"/>
      <c r="CO41" s="439"/>
      <c r="CP41" s="439"/>
      <c r="CQ41" s="439"/>
      <c r="CR41" s="439"/>
      <c r="CS41" s="439"/>
      <c r="CT41" s="374"/>
      <c r="CU41" s="374"/>
      <c r="CV41" s="375"/>
      <c r="CW41" s="374"/>
      <c r="CX41" s="374"/>
      <c r="CY41" s="374"/>
      <c r="CZ41" s="374"/>
      <c r="DA41" s="374"/>
      <c r="DB41" s="374"/>
      <c r="DC41" s="374"/>
      <c r="DD41" s="374"/>
      <c r="DE41" s="374"/>
      <c r="DF41" s="374"/>
      <c r="DG41" s="374"/>
      <c r="DH41" s="374"/>
      <c r="DI41" s="374"/>
      <c r="DJ41" s="374"/>
      <c r="DK41" s="374"/>
      <c r="DL41" s="374"/>
      <c r="DM41" s="374"/>
      <c r="DN41" s="374"/>
      <c r="DO41" s="374"/>
      <c r="DP41" s="375"/>
      <c r="DQ41" s="374"/>
      <c r="DR41" s="374"/>
      <c r="DS41" s="374"/>
      <c r="DT41" s="374"/>
      <c r="DU41" s="374"/>
      <c r="DV41" s="374"/>
      <c r="DW41" s="374"/>
      <c r="DX41" s="374"/>
      <c r="DY41" s="374"/>
      <c r="DZ41" s="374"/>
      <c r="EA41" s="374"/>
      <c r="EB41" s="374"/>
      <c r="EC41" s="374"/>
      <c r="ED41" s="374"/>
      <c r="EE41" s="374"/>
      <c r="EF41" s="374"/>
      <c r="EG41" s="374"/>
      <c r="EH41" s="374"/>
      <c r="EI41" s="377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09"/>
      <c r="EW41" s="309"/>
      <c r="EX41" s="309"/>
      <c r="EY41" s="309"/>
      <c r="EZ41" s="309"/>
      <c r="FA41" s="309"/>
    </row>
    <row r="42" spans="1:157" ht="12.75">
      <c r="A42" s="352"/>
      <c r="B42" s="1604" t="s">
        <v>682</v>
      </c>
      <c r="C42" s="1604"/>
      <c r="D42" s="1604"/>
      <c r="E42" s="1604"/>
      <c r="F42" s="1604"/>
      <c r="G42" s="1604"/>
      <c r="H42" s="1604"/>
      <c r="I42" s="1604"/>
      <c r="J42" s="1604"/>
      <c r="K42" s="1604"/>
      <c r="L42" s="1604"/>
      <c r="M42" s="1604"/>
      <c r="N42" s="1604"/>
      <c r="O42" s="1604"/>
      <c r="P42" s="1604"/>
      <c r="Q42" s="1604"/>
      <c r="R42" s="1604"/>
      <c r="S42" s="1604"/>
      <c r="T42" s="1604"/>
      <c r="U42" s="1604"/>
      <c r="V42" s="1604"/>
      <c r="W42" s="1604"/>
      <c r="X42" s="1604"/>
      <c r="Y42" s="1604"/>
      <c r="Z42" s="1604"/>
      <c r="AA42" s="1604"/>
      <c r="AB42" s="1604"/>
      <c r="AC42" s="1604"/>
      <c r="AD42" s="1604"/>
      <c r="AE42" s="1604"/>
      <c r="AF42" s="1604"/>
      <c r="AG42" s="1604"/>
      <c r="AH42" s="1604"/>
      <c r="AI42" s="1604"/>
      <c r="AJ42" s="1604"/>
      <c r="AK42" s="1604"/>
      <c r="AL42" s="1656"/>
      <c r="AM42" s="346">
        <v>5701</v>
      </c>
      <c r="AN42" s="1207">
        <v>1228</v>
      </c>
      <c r="AO42" s="1208"/>
      <c r="AP42" s="1208"/>
      <c r="AQ42" s="1208"/>
      <c r="AR42" s="1208"/>
      <c r="AS42" s="1208"/>
      <c r="AT42" s="1208"/>
      <c r="AU42" s="1208"/>
      <c r="AV42" s="1208"/>
      <c r="AW42" s="1208"/>
      <c r="AX42" s="1208"/>
      <c r="AY42" s="1208"/>
      <c r="AZ42" s="1208"/>
      <c r="BA42" s="1208"/>
      <c r="BB42" s="1208"/>
      <c r="BC42" s="1208"/>
      <c r="BD42" s="1208"/>
      <c r="BE42" s="1208"/>
      <c r="BF42" s="1208"/>
      <c r="BG42" s="1208"/>
      <c r="BH42" s="1535">
        <v>182399</v>
      </c>
      <c r="BI42" s="1417"/>
      <c r="BJ42" s="1417"/>
      <c r="BK42" s="1417"/>
      <c r="BL42" s="1417"/>
      <c r="BM42" s="1417"/>
      <c r="BN42" s="1417"/>
      <c r="BO42" s="1417"/>
      <c r="BP42" s="1417"/>
      <c r="BQ42" s="1417"/>
      <c r="BR42" s="1417"/>
      <c r="BS42" s="1417"/>
      <c r="BT42" s="1417"/>
      <c r="BU42" s="1417"/>
      <c r="BV42" s="1417"/>
      <c r="BW42" s="1417"/>
      <c r="BX42" s="1417"/>
      <c r="BY42" s="1417"/>
      <c r="BZ42" s="1417"/>
      <c r="CA42" s="1417"/>
      <c r="CB42" s="1602" t="s">
        <v>128</v>
      </c>
      <c r="CC42" s="1538"/>
      <c r="CD42" s="1417">
        <v>176788</v>
      </c>
      <c r="CE42" s="1417"/>
      <c r="CF42" s="1417"/>
      <c r="CG42" s="1417"/>
      <c r="CH42" s="1417"/>
      <c r="CI42" s="1417"/>
      <c r="CJ42" s="1417"/>
      <c r="CK42" s="1417"/>
      <c r="CL42" s="1417"/>
      <c r="CM42" s="1417"/>
      <c r="CN42" s="1417"/>
      <c r="CO42" s="1417"/>
      <c r="CP42" s="1417"/>
      <c r="CQ42" s="1417"/>
      <c r="CR42" s="1417"/>
      <c r="CS42" s="1417"/>
      <c r="CT42" s="1255" t="s">
        <v>129</v>
      </c>
      <c r="CU42" s="1255"/>
      <c r="CV42" s="1253" t="s">
        <v>128</v>
      </c>
      <c r="CW42" s="1254"/>
      <c r="CX42" s="1208"/>
      <c r="CY42" s="1208"/>
      <c r="CZ42" s="1208"/>
      <c r="DA42" s="1208"/>
      <c r="DB42" s="1208"/>
      <c r="DC42" s="1208"/>
      <c r="DD42" s="1208"/>
      <c r="DE42" s="1208"/>
      <c r="DF42" s="1208"/>
      <c r="DG42" s="1208"/>
      <c r="DH42" s="1208"/>
      <c r="DI42" s="1208"/>
      <c r="DJ42" s="1208"/>
      <c r="DK42" s="1208"/>
      <c r="DL42" s="1208"/>
      <c r="DM42" s="1208"/>
      <c r="DN42" s="1255" t="s">
        <v>129</v>
      </c>
      <c r="DO42" s="1255"/>
      <c r="DP42" s="1220">
        <f>+AN42+BH42-CD42-CX42</f>
        <v>6839</v>
      </c>
      <c r="DQ42" s="1208"/>
      <c r="DR42" s="1208"/>
      <c r="DS42" s="1208"/>
      <c r="DT42" s="1208"/>
      <c r="DU42" s="1208"/>
      <c r="DV42" s="1208"/>
      <c r="DW42" s="1208"/>
      <c r="DX42" s="1208"/>
      <c r="DY42" s="1208"/>
      <c r="DZ42" s="1208"/>
      <c r="EA42" s="1208"/>
      <c r="EB42" s="1208"/>
      <c r="EC42" s="1208"/>
      <c r="ED42" s="1208"/>
      <c r="EE42" s="1208"/>
      <c r="EF42" s="1208"/>
      <c r="EG42" s="1208"/>
      <c r="EH42" s="1208"/>
      <c r="EI42" s="1368"/>
      <c r="EJ42" s="309"/>
      <c r="EK42" s="309"/>
      <c r="EL42" s="309"/>
      <c r="EM42" s="309"/>
      <c r="EN42" s="309"/>
      <c r="EO42" s="309"/>
      <c r="EP42" s="309"/>
      <c r="EQ42" s="309"/>
      <c r="ER42" s="309"/>
      <c r="ES42" s="309"/>
      <c r="ET42" s="309"/>
      <c r="EU42" s="309"/>
      <c r="EV42" s="309"/>
      <c r="EW42" s="309"/>
      <c r="EX42" s="309"/>
      <c r="EY42" s="309"/>
      <c r="EZ42" s="309"/>
      <c r="FA42" s="309"/>
    </row>
    <row r="43" spans="1:157" ht="12.75">
      <c r="A43" s="352"/>
      <c r="B43" s="1604" t="s">
        <v>683</v>
      </c>
      <c r="C43" s="1604"/>
      <c r="D43" s="1604"/>
      <c r="E43" s="1604"/>
      <c r="F43" s="1604"/>
      <c r="G43" s="1604"/>
      <c r="H43" s="1604"/>
      <c r="I43" s="1604"/>
      <c r="J43" s="1604"/>
      <c r="K43" s="1604"/>
      <c r="L43" s="1604"/>
      <c r="M43" s="1604"/>
      <c r="N43" s="1604"/>
      <c r="O43" s="1604"/>
      <c r="P43" s="1604"/>
      <c r="Q43" s="1604"/>
      <c r="R43" s="1604"/>
      <c r="S43" s="1604"/>
      <c r="T43" s="1604"/>
      <c r="U43" s="1604"/>
      <c r="V43" s="1604"/>
      <c r="W43" s="1604"/>
      <c r="X43" s="1604"/>
      <c r="Y43" s="1604"/>
      <c r="Z43" s="1604"/>
      <c r="AA43" s="1604"/>
      <c r="AB43" s="1604"/>
      <c r="AC43" s="1604"/>
      <c r="AD43" s="1604"/>
      <c r="AE43" s="1604"/>
      <c r="AF43" s="1604"/>
      <c r="AG43" s="1604"/>
      <c r="AH43" s="1604"/>
      <c r="AI43" s="1604"/>
      <c r="AJ43" s="1604"/>
      <c r="AK43" s="1604"/>
      <c r="AL43" s="1604"/>
      <c r="AM43" s="345">
        <v>5702</v>
      </c>
      <c r="AN43" s="1657"/>
      <c r="AO43" s="1386"/>
      <c r="AP43" s="1386"/>
      <c r="AQ43" s="1386"/>
      <c r="AR43" s="1386"/>
      <c r="AS43" s="1386"/>
      <c r="AT43" s="1386"/>
      <c r="AU43" s="1386"/>
      <c r="AV43" s="1386"/>
      <c r="AW43" s="1386"/>
      <c r="AX43" s="1386"/>
      <c r="AY43" s="1386"/>
      <c r="AZ43" s="1386"/>
      <c r="BA43" s="1386"/>
      <c r="BB43" s="1386"/>
      <c r="BC43" s="1386"/>
      <c r="BD43" s="1386"/>
      <c r="BE43" s="1386"/>
      <c r="BF43" s="1386"/>
      <c r="BG43" s="1386"/>
      <c r="BH43" s="1386"/>
      <c r="BI43" s="1386"/>
      <c r="BJ43" s="1386"/>
      <c r="BK43" s="1386"/>
      <c r="BL43" s="1386"/>
      <c r="BM43" s="1386"/>
      <c r="BN43" s="1386"/>
      <c r="BO43" s="1386"/>
      <c r="BP43" s="1386"/>
      <c r="BQ43" s="1386"/>
      <c r="BR43" s="1386"/>
      <c r="BS43" s="1386"/>
      <c r="BT43" s="1386"/>
      <c r="BU43" s="1386"/>
      <c r="BV43" s="1386"/>
      <c r="BW43" s="1386"/>
      <c r="BX43" s="1386"/>
      <c r="BY43" s="1386"/>
      <c r="BZ43" s="1386"/>
      <c r="CA43" s="1386"/>
      <c r="CB43" s="1253" t="s">
        <v>128</v>
      </c>
      <c r="CC43" s="1254"/>
      <c r="CD43" s="1208"/>
      <c r="CE43" s="1208"/>
      <c r="CF43" s="1208"/>
      <c r="CG43" s="1208"/>
      <c r="CH43" s="1208"/>
      <c r="CI43" s="1208"/>
      <c r="CJ43" s="1208"/>
      <c r="CK43" s="1208"/>
      <c r="CL43" s="1208"/>
      <c r="CM43" s="1208"/>
      <c r="CN43" s="1208"/>
      <c r="CO43" s="1208"/>
      <c r="CP43" s="1208"/>
      <c r="CQ43" s="1208"/>
      <c r="CR43" s="1208"/>
      <c r="CS43" s="1208"/>
      <c r="CT43" s="1255" t="s">
        <v>129</v>
      </c>
      <c r="CU43" s="1256"/>
      <c r="CV43" s="1253" t="s">
        <v>128</v>
      </c>
      <c r="CW43" s="1254"/>
      <c r="CX43" s="1208"/>
      <c r="CY43" s="1208"/>
      <c r="CZ43" s="1208"/>
      <c r="DA43" s="1208"/>
      <c r="DB43" s="1208"/>
      <c r="DC43" s="1208"/>
      <c r="DD43" s="1208"/>
      <c r="DE43" s="1208"/>
      <c r="DF43" s="1208"/>
      <c r="DG43" s="1208"/>
      <c r="DH43" s="1208"/>
      <c r="DI43" s="1208"/>
      <c r="DJ43" s="1208"/>
      <c r="DK43" s="1208"/>
      <c r="DL43" s="1208"/>
      <c r="DM43" s="1208"/>
      <c r="DN43" s="1255" t="s">
        <v>129</v>
      </c>
      <c r="DO43" s="1256"/>
      <c r="DP43" s="1386">
        <f>+AN43+BH43-CD43-CX43</f>
        <v>0</v>
      </c>
      <c r="DQ43" s="1386"/>
      <c r="DR43" s="1386"/>
      <c r="DS43" s="1386"/>
      <c r="DT43" s="1386"/>
      <c r="DU43" s="1386"/>
      <c r="DV43" s="1386"/>
      <c r="DW43" s="1386"/>
      <c r="DX43" s="1386"/>
      <c r="DY43" s="1386"/>
      <c r="DZ43" s="1386"/>
      <c r="EA43" s="1386"/>
      <c r="EB43" s="1386"/>
      <c r="EC43" s="1386"/>
      <c r="ED43" s="1386"/>
      <c r="EE43" s="1386"/>
      <c r="EF43" s="1386"/>
      <c r="EG43" s="1386"/>
      <c r="EH43" s="1386"/>
      <c r="EI43" s="1658"/>
      <c r="EJ43" s="309"/>
      <c r="EK43" s="309"/>
      <c r="EL43" s="309"/>
      <c r="EM43" s="309"/>
      <c r="EN43" s="309"/>
      <c r="EO43" s="309"/>
      <c r="EP43" s="309"/>
      <c r="EQ43" s="309"/>
      <c r="ER43" s="309"/>
      <c r="ES43" s="309"/>
      <c r="ET43" s="309"/>
      <c r="EU43" s="309"/>
      <c r="EV43" s="309"/>
      <c r="EW43" s="309"/>
      <c r="EX43" s="309"/>
      <c r="EY43" s="309"/>
      <c r="EZ43" s="309"/>
      <c r="FA43" s="309"/>
    </row>
    <row r="44" spans="1:157" ht="13.5" thickBot="1">
      <c r="A44" s="347"/>
      <c r="B44" s="1298" t="s">
        <v>683</v>
      </c>
      <c r="C44" s="1298"/>
      <c r="D44" s="1298"/>
      <c r="E44" s="1298"/>
      <c r="F44" s="1298"/>
      <c r="G44" s="1298"/>
      <c r="H44" s="1298"/>
      <c r="I44" s="1298"/>
      <c r="J44" s="1298"/>
      <c r="K44" s="1298"/>
      <c r="L44" s="1298"/>
      <c r="M44" s="1298"/>
      <c r="N44" s="1298"/>
      <c r="O44" s="1298"/>
      <c r="P44" s="1298"/>
      <c r="Q44" s="1298"/>
      <c r="R44" s="1298"/>
      <c r="S44" s="1298"/>
      <c r="T44" s="1298"/>
      <c r="U44" s="1298"/>
      <c r="V44" s="1298"/>
      <c r="W44" s="1298"/>
      <c r="X44" s="1298"/>
      <c r="Y44" s="1298"/>
      <c r="Z44" s="1298"/>
      <c r="AA44" s="1298"/>
      <c r="AB44" s="1298"/>
      <c r="AC44" s="1298"/>
      <c r="AD44" s="1298"/>
      <c r="AE44" s="1298"/>
      <c r="AF44" s="1298"/>
      <c r="AG44" s="1298"/>
      <c r="AH44" s="1298"/>
      <c r="AI44" s="1298"/>
      <c r="AJ44" s="1298"/>
      <c r="AK44" s="1298"/>
      <c r="AL44" s="1298"/>
      <c r="AM44" s="348">
        <v>5703</v>
      </c>
      <c r="AN44" s="1309"/>
      <c r="AO44" s="1311"/>
      <c r="AP44" s="1311"/>
      <c r="AQ44" s="1311"/>
      <c r="AR44" s="1311"/>
      <c r="AS44" s="1311"/>
      <c r="AT44" s="1311"/>
      <c r="AU44" s="1311"/>
      <c r="AV44" s="1311"/>
      <c r="AW44" s="1311"/>
      <c r="AX44" s="1311"/>
      <c r="AY44" s="1311"/>
      <c r="AZ44" s="1311"/>
      <c r="BA44" s="1311"/>
      <c r="BB44" s="1311"/>
      <c r="BC44" s="1311"/>
      <c r="BD44" s="1311"/>
      <c r="BE44" s="1311"/>
      <c r="BF44" s="1311"/>
      <c r="BG44" s="1311"/>
      <c r="BH44" s="1311"/>
      <c r="BI44" s="1311"/>
      <c r="BJ44" s="1311"/>
      <c r="BK44" s="1311"/>
      <c r="BL44" s="1311"/>
      <c r="BM44" s="1311"/>
      <c r="BN44" s="1311"/>
      <c r="BO44" s="1311"/>
      <c r="BP44" s="1311"/>
      <c r="BQ44" s="1311"/>
      <c r="BR44" s="1311"/>
      <c r="BS44" s="1311"/>
      <c r="BT44" s="1311"/>
      <c r="BU44" s="1311"/>
      <c r="BV44" s="1311"/>
      <c r="BW44" s="1311"/>
      <c r="BX44" s="1311"/>
      <c r="BY44" s="1311"/>
      <c r="BZ44" s="1311"/>
      <c r="CA44" s="1311"/>
      <c r="CB44" s="1659" t="s">
        <v>128</v>
      </c>
      <c r="CC44" s="1660"/>
      <c r="CD44" s="1364"/>
      <c r="CE44" s="1364"/>
      <c r="CF44" s="1364"/>
      <c r="CG44" s="1364"/>
      <c r="CH44" s="1364"/>
      <c r="CI44" s="1364"/>
      <c r="CJ44" s="1364"/>
      <c r="CK44" s="1364"/>
      <c r="CL44" s="1364"/>
      <c r="CM44" s="1364"/>
      <c r="CN44" s="1364"/>
      <c r="CO44" s="1364"/>
      <c r="CP44" s="1364"/>
      <c r="CQ44" s="1364"/>
      <c r="CR44" s="1364"/>
      <c r="CS44" s="1364"/>
      <c r="CT44" s="1661" t="s">
        <v>129</v>
      </c>
      <c r="CU44" s="1662"/>
      <c r="CV44" s="1659" t="s">
        <v>128</v>
      </c>
      <c r="CW44" s="1660"/>
      <c r="CX44" s="1364"/>
      <c r="CY44" s="1364"/>
      <c r="CZ44" s="1364"/>
      <c r="DA44" s="1364"/>
      <c r="DB44" s="1364"/>
      <c r="DC44" s="1364"/>
      <c r="DD44" s="1364"/>
      <c r="DE44" s="1364"/>
      <c r="DF44" s="1364"/>
      <c r="DG44" s="1364"/>
      <c r="DH44" s="1364"/>
      <c r="DI44" s="1364"/>
      <c r="DJ44" s="1364"/>
      <c r="DK44" s="1364"/>
      <c r="DL44" s="1364"/>
      <c r="DM44" s="1364"/>
      <c r="DN44" s="1661" t="s">
        <v>129</v>
      </c>
      <c r="DO44" s="1662"/>
      <c r="DP44" s="1311">
        <f>+AN44+BH44-CD44-CX44</f>
        <v>0</v>
      </c>
      <c r="DQ44" s="1311"/>
      <c r="DR44" s="1311"/>
      <c r="DS44" s="1311"/>
      <c r="DT44" s="1311"/>
      <c r="DU44" s="1311"/>
      <c r="DV44" s="1311"/>
      <c r="DW44" s="1311"/>
      <c r="DX44" s="1311"/>
      <c r="DY44" s="1311"/>
      <c r="DZ44" s="1311"/>
      <c r="EA44" s="1311"/>
      <c r="EB44" s="1311"/>
      <c r="EC44" s="1311"/>
      <c r="ED44" s="1311"/>
      <c r="EE44" s="1311"/>
      <c r="EF44" s="1311"/>
      <c r="EG44" s="1311"/>
      <c r="EH44" s="1311"/>
      <c r="EI44" s="1313"/>
      <c r="EJ44" s="309"/>
      <c r="EK44" s="309"/>
      <c r="EL44" s="309"/>
      <c r="EM44" s="309"/>
      <c r="EN44" s="309"/>
      <c r="EO44" s="309"/>
      <c r="EP44" s="309"/>
      <c r="EQ44" s="309"/>
      <c r="ER44" s="309"/>
      <c r="ES44" s="309"/>
      <c r="ET44" s="309"/>
      <c r="EU44" s="309"/>
      <c r="EV44" s="309"/>
      <c r="EW44" s="309"/>
      <c r="EX44" s="309"/>
      <c r="EY44" s="309"/>
      <c r="EZ44" s="309"/>
      <c r="FA44" s="309"/>
    </row>
    <row r="46" spans="1:157" ht="15">
      <c r="A46" s="1168" t="s">
        <v>684</v>
      </c>
      <c r="B46" s="1168"/>
      <c r="C46" s="1168"/>
      <c r="D46" s="1168"/>
      <c r="E46" s="1168"/>
      <c r="F46" s="1168"/>
      <c r="G46" s="1168"/>
      <c r="H46" s="1168"/>
      <c r="I46" s="1168"/>
      <c r="J46" s="1168"/>
      <c r="K46" s="1168"/>
      <c r="L46" s="1168"/>
      <c r="M46" s="1168"/>
      <c r="N46" s="1168"/>
      <c r="O46" s="1168"/>
      <c r="P46" s="1168"/>
      <c r="Q46" s="1168"/>
      <c r="R46" s="1168"/>
      <c r="S46" s="1168"/>
      <c r="T46" s="1168"/>
      <c r="U46" s="1168"/>
      <c r="V46" s="1168"/>
      <c r="W46" s="1168"/>
      <c r="X46" s="1168"/>
      <c r="Y46" s="1168"/>
      <c r="Z46" s="1168"/>
      <c r="AA46" s="1168"/>
      <c r="AB46" s="1168"/>
      <c r="AC46" s="1168"/>
      <c r="AD46" s="1168"/>
      <c r="AE46" s="1168"/>
      <c r="AF46" s="1168"/>
      <c r="AG46" s="1168"/>
      <c r="AH46" s="1168"/>
      <c r="AI46" s="1168"/>
      <c r="AJ46" s="1168"/>
      <c r="AK46" s="1168"/>
      <c r="AL46" s="1168"/>
      <c r="AM46" s="1168"/>
      <c r="AN46" s="1168"/>
      <c r="AO46" s="1168"/>
      <c r="AP46" s="1168"/>
      <c r="AQ46" s="1168"/>
      <c r="AR46" s="1168"/>
      <c r="AS46" s="1168"/>
      <c r="AT46" s="1168"/>
      <c r="AU46" s="1168"/>
      <c r="AV46" s="1168"/>
      <c r="AW46" s="1168"/>
      <c r="AX46" s="1168"/>
      <c r="AY46" s="1168"/>
      <c r="AZ46" s="1168"/>
      <c r="BA46" s="1168"/>
      <c r="BB46" s="1168"/>
      <c r="BC46" s="1168"/>
      <c r="BD46" s="1168"/>
      <c r="BE46" s="1168"/>
      <c r="BF46" s="1168"/>
      <c r="BG46" s="1168"/>
      <c r="BH46" s="1168"/>
      <c r="BI46" s="1168"/>
      <c r="BJ46" s="1168"/>
      <c r="BK46" s="1168"/>
      <c r="BL46" s="1168"/>
      <c r="BM46" s="1168"/>
      <c r="BN46" s="1168"/>
      <c r="BO46" s="1168"/>
      <c r="BP46" s="1168"/>
      <c r="BQ46" s="1168"/>
      <c r="BR46" s="1168"/>
      <c r="BS46" s="1168"/>
      <c r="BT46" s="1168"/>
      <c r="BU46" s="1168"/>
      <c r="BV46" s="1168"/>
      <c r="BW46" s="1168"/>
      <c r="BX46" s="1168"/>
      <c r="BY46" s="1168"/>
      <c r="BZ46" s="1168"/>
      <c r="CA46" s="1168"/>
      <c r="CB46" s="1168"/>
      <c r="CC46" s="1168"/>
      <c r="CD46" s="1168"/>
      <c r="CE46" s="1168"/>
      <c r="CF46" s="1168"/>
      <c r="CG46" s="1168"/>
      <c r="CH46" s="1168"/>
      <c r="CI46" s="1168"/>
      <c r="CJ46" s="1168"/>
      <c r="CK46" s="1168"/>
      <c r="CL46" s="1168"/>
      <c r="CM46" s="1168"/>
      <c r="CN46" s="1168"/>
      <c r="CO46" s="1168"/>
      <c r="CP46" s="1168"/>
      <c r="CQ46" s="1168"/>
      <c r="CR46" s="1168"/>
      <c r="CS46" s="1168"/>
      <c r="CT46" s="1168"/>
      <c r="CU46" s="1168"/>
      <c r="CV46" s="1168"/>
      <c r="CW46" s="1168"/>
      <c r="CX46" s="1168"/>
      <c r="CY46" s="1168"/>
      <c r="CZ46" s="1168"/>
      <c r="DA46" s="1168"/>
      <c r="DB46" s="1168"/>
      <c r="DC46" s="1168"/>
      <c r="DD46" s="1168"/>
      <c r="DE46" s="1168"/>
      <c r="DF46" s="1168"/>
      <c r="DG46" s="1168"/>
      <c r="DH46" s="1168"/>
      <c r="DI46" s="1168"/>
      <c r="DJ46" s="1168"/>
      <c r="DK46" s="1168"/>
      <c r="DL46" s="1168"/>
      <c r="DM46" s="1168"/>
      <c r="DN46" s="1168"/>
      <c r="DO46" s="1168"/>
      <c r="DP46" s="1168"/>
      <c r="DQ46" s="1168"/>
      <c r="DR46" s="1168"/>
      <c r="DS46" s="1168"/>
      <c r="DT46" s="1168"/>
      <c r="DU46" s="1168"/>
      <c r="DV46" s="1168"/>
      <c r="DW46" s="1168"/>
      <c r="DX46" s="1168"/>
      <c r="DY46" s="1168"/>
      <c r="DZ46" s="1168"/>
      <c r="EA46" s="1168"/>
      <c r="EB46" s="1168"/>
      <c r="EC46" s="1168"/>
      <c r="ED46" s="1168"/>
      <c r="EE46" s="1168"/>
      <c r="EF46" s="1168"/>
      <c r="EG46" s="1168"/>
      <c r="EH46" s="1168"/>
      <c r="EI46" s="1168"/>
      <c r="EJ46" s="339"/>
      <c r="EK46" s="339"/>
      <c r="EL46" s="339"/>
      <c r="EM46" s="339"/>
      <c r="EN46" s="339"/>
      <c r="EO46" s="339"/>
      <c r="EP46" s="339"/>
      <c r="EQ46" s="339"/>
      <c r="ER46" s="339"/>
      <c r="ES46" s="339"/>
      <c r="ET46" s="339"/>
      <c r="EU46" s="339"/>
      <c r="EV46" s="339"/>
      <c r="EW46" s="339"/>
      <c r="EX46" s="339"/>
      <c r="EY46" s="339"/>
      <c r="EZ46" s="339"/>
      <c r="FA46" s="339"/>
    </row>
    <row r="48" spans="1:157" ht="12.75">
      <c r="A48" s="1278" t="s">
        <v>229</v>
      </c>
      <c r="B48" s="1279"/>
      <c r="C48" s="1279"/>
      <c r="D48" s="1279"/>
      <c r="E48" s="1279"/>
      <c r="F48" s="1279"/>
      <c r="G48" s="1279"/>
      <c r="H48" s="1279"/>
      <c r="I48" s="1279"/>
      <c r="J48" s="1279"/>
      <c r="K48" s="1279"/>
      <c r="L48" s="1279"/>
      <c r="M48" s="1279"/>
      <c r="N48" s="1279"/>
      <c r="O48" s="1279"/>
      <c r="P48" s="1279"/>
      <c r="Q48" s="1279"/>
      <c r="R48" s="1279"/>
      <c r="S48" s="1279"/>
      <c r="T48" s="1279"/>
      <c r="U48" s="1279"/>
      <c r="V48" s="1279"/>
      <c r="W48" s="1279"/>
      <c r="X48" s="1279"/>
      <c r="Y48" s="1279"/>
      <c r="Z48" s="1279"/>
      <c r="AA48" s="1279"/>
      <c r="AB48" s="1279"/>
      <c r="AC48" s="1279"/>
      <c r="AD48" s="1279"/>
      <c r="AE48" s="1279"/>
      <c r="AF48" s="1279"/>
      <c r="AG48" s="1279"/>
      <c r="AH48" s="1279"/>
      <c r="AI48" s="1279"/>
      <c r="AJ48" s="1279"/>
      <c r="AK48" s="1279"/>
      <c r="AL48" s="1284"/>
      <c r="AM48" s="1516" t="s">
        <v>314</v>
      </c>
      <c r="AN48" s="311"/>
      <c r="AO48" s="337"/>
      <c r="AP48" s="337" t="s">
        <v>496</v>
      </c>
      <c r="AQ48" s="337"/>
      <c r="AR48" s="219"/>
      <c r="AS48" s="219"/>
      <c r="AT48" s="891" t="s">
        <v>297</v>
      </c>
      <c r="AU48" s="891"/>
      <c r="AV48" s="891"/>
      <c r="AW48" s="891"/>
      <c r="AX48" s="891"/>
      <c r="AY48" s="891"/>
      <c r="AZ48" s="891"/>
      <c r="BA48" s="891"/>
      <c r="BB48" s="891"/>
      <c r="BC48" s="891"/>
      <c r="BD48" s="891"/>
      <c r="BE48" s="891"/>
      <c r="BF48" s="891"/>
      <c r="BG48" s="891"/>
      <c r="BH48" s="891"/>
      <c r="BI48" s="337"/>
      <c r="BJ48" s="342"/>
      <c r="BK48" s="1287" t="s">
        <v>382</v>
      </c>
      <c r="BL48" s="1288"/>
      <c r="BM48" s="1288"/>
      <c r="BN48" s="1288"/>
      <c r="BO48" s="1288"/>
      <c r="BP48" s="1288"/>
      <c r="BQ48" s="1288"/>
      <c r="BR48" s="1288"/>
      <c r="BS48" s="1288"/>
      <c r="BT48" s="1288"/>
      <c r="BU48" s="1288"/>
      <c r="BV48" s="1288"/>
      <c r="BW48" s="1288"/>
      <c r="BX48" s="1288"/>
      <c r="BY48" s="1288"/>
      <c r="BZ48" s="1288"/>
      <c r="CA48" s="1288"/>
      <c r="CB48" s="1288"/>
      <c r="CC48" s="1288"/>
      <c r="CD48" s="1288"/>
      <c r="CE48" s="1288"/>
      <c r="CF48" s="1288"/>
      <c r="CG48" s="1289"/>
      <c r="CH48" s="1287" t="s">
        <v>382</v>
      </c>
      <c r="CI48" s="1288"/>
      <c r="CJ48" s="1288"/>
      <c r="CK48" s="1288"/>
      <c r="CL48" s="1288"/>
      <c r="CM48" s="1288"/>
      <c r="CN48" s="1288"/>
      <c r="CO48" s="1288"/>
      <c r="CP48" s="1288"/>
      <c r="CQ48" s="1288"/>
      <c r="CR48" s="1288"/>
      <c r="CS48" s="1288"/>
      <c r="CT48" s="1288"/>
      <c r="CU48" s="1288"/>
      <c r="CV48" s="1288"/>
      <c r="CW48" s="1288"/>
      <c r="CX48" s="1288"/>
      <c r="CY48" s="1288"/>
      <c r="CZ48" s="1288"/>
      <c r="DA48" s="1288"/>
      <c r="DB48" s="1288"/>
      <c r="DC48" s="1288"/>
      <c r="DD48" s="1289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5"/>
      <c r="DP48" s="315"/>
      <c r="DQ48" s="315"/>
      <c r="DR48" s="315"/>
      <c r="DS48" s="315"/>
      <c r="DT48" s="315"/>
      <c r="DU48" s="315"/>
      <c r="DV48" s="315"/>
      <c r="DW48" s="315"/>
      <c r="DX48" s="315"/>
      <c r="DY48" s="315"/>
      <c r="DZ48" s="315"/>
      <c r="EA48" s="315"/>
      <c r="EB48" s="315"/>
      <c r="EC48" s="315"/>
      <c r="ED48" s="315"/>
      <c r="EE48" s="315"/>
      <c r="EF48" s="315"/>
      <c r="EG48" s="315"/>
      <c r="EH48" s="315"/>
      <c r="EI48" s="315"/>
      <c r="EJ48" s="315"/>
      <c r="EK48" s="315"/>
      <c r="EL48" s="315"/>
      <c r="EM48" s="315"/>
      <c r="EN48" s="315"/>
      <c r="EO48" s="315"/>
      <c r="EP48" s="315"/>
      <c r="EQ48" s="315"/>
      <c r="ER48" s="315"/>
      <c r="ES48" s="315"/>
      <c r="ET48" s="315"/>
      <c r="EU48" s="315"/>
      <c r="EV48" s="315"/>
      <c r="EW48" s="315"/>
      <c r="EX48" s="315"/>
      <c r="EY48" s="315"/>
      <c r="EZ48" s="315"/>
      <c r="FA48" s="315"/>
    </row>
    <row r="49" spans="1:157" ht="12.75">
      <c r="A49" s="1280"/>
      <c r="B49" s="1281"/>
      <c r="C49" s="1281"/>
      <c r="D49" s="1281"/>
      <c r="E49" s="1281"/>
      <c r="F49" s="1281"/>
      <c r="G49" s="1281"/>
      <c r="H49" s="1281"/>
      <c r="I49" s="1281"/>
      <c r="J49" s="1281"/>
      <c r="K49" s="1281"/>
      <c r="L49" s="1281"/>
      <c r="M49" s="1281"/>
      <c r="N49" s="1281"/>
      <c r="O49" s="1281"/>
      <c r="P49" s="1281"/>
      <c r="Q49" s="1281"/>
      <c r="R49" s="1281"/>
      <c r="S49" s="1281"/>
      <c r="T49" s="1281"/>
      <c r="U49" s="1281"/>
      <c r="V49" s="1281"/>
      <c r="W49" s="1281"/>
      <c r="X49" s="1281"/>
      <c r="Y49" s="1281"/>
      <c r="Z49" s="1281"/>
      <c r="AA49" s="1281"/>
      <c r="AB49" s="1281"/>
      <c r="AC49" s="1281"/>
      <c r="AD49" s="1281"/>
      <c r="AE49" s="1281"/>
      <c r="AF49" s="1281"/>
      <c r="AG49" s="1281"/>
      <c r="AH49" s="1281"/>
      <c r="AI49" s="1281"/>
      <c r="AJ49" s="1281"/>
      <c r="AK49" s="1281"/>
      <c r="AL49" s="1285"/>
      <c r="AM49" s="1517"/>
      <c r="AN49" s="316"/>
      <c r="AO49" s="315"/>
      <c r="AP49" s="315"/>
      <c r="AQ49" s="315"/>
      <c r="AR49" s="315"/>
      <c r="AS49" s="315"/>
      <c r="AT49" s="1290">
        <v>20</v>
      </c>
      <c r="AU49" s="1290"/>
      <c r="AV49" s="1290"/>
      <c r="AW49" s="1290"/>
      <c r="AX49" s="969" t="s">
        <v>219</v>
      </c>
      <c r="AY49" s="969"/>
      <c r="AZ49" s="969"/>
      <c r="BA49" s="969"/>
      <c r="BB49" s="315" t="s">
        <v>4</v>
      </c>
      <c r="BC49" s="315"/>
      <c r="BD49" s="315"/>
      <c r="BE49" s="315"/>
      <c r="BF49" s="315"/>
      <c r="BG49" s="315"/>
      <c r="BH49" s="315"/>
      <c r="BI49" s="315"/>
      <c r="BJ49" s="344"/>
      <c r="BK49" s="316"/>
      <c r="BL49" s="315"/>
      <c r="BM49" s="315"/>
      <c r="BN49" s="315"/>
      <c r="BO49" s="315"/>
      <c r="BP49" s="315"/>
      <c r="BQ49" s="315"/>
      <c r="BR49" s="1290">
        <v>20</v>
      </c>
      <c r="BS49" s="1290"/>
      <c r="BT49" s="1290"/>
      <c r="BU49" s="1290"/>
      <c r="BV49" s="858" t="s">
        <v>296</v>
      </c>
      <c r="BW49" s="858"/>
      <c r="BX49" s="858"/>
      <c r="BY49" s="858"/>
      <c r="BZ49" s="315"/>
      <c r="CA49" s="315" t="s">
        <v>306</v>
      </c>
      <c r="CB49" s="315"/>
      <c r="CC49" s="315"/>
      <c r="CD49" s="315"/>
      <c r="CE49" s="315"/>
      <c r="CF49" s="315"/>
      <c r="CG49" s="344"/>
      <c r="CH49" s="316"/>
      <c r="CI49" s="315"/>
      <c r="CJ49" s="315"/>
      <c r="CK49" s="315"/>
      <c r="CL49" s="315"/>
      <c r="CM49" s="343"/>
      <c r="CN49" s="1290">
        <v>20</v>
      </c>
      <c r="CO49" s="1290"/>
      <c r="CP49" s="1290"/>
      <c r="CQ49" s="1290"/>
      <c r="CR49" s="969" t="s">
        <v>295</v>
      </c>
      <c r="CS49" s="969"/>
      <c r="CT49" s="969"/>
      <c r="CU49" s="969"/>
      <c r="CV49" s="315"/>
      <c r="CW49" s="315" t="s">
        <v>306</v>
      </c>
      <c r="CX49" s="315"/>
      <c r="CY49" s="315"/>
      <c r="CZ49" s="315"/>
      <c r="DA49" s="315"/>
      <c r="DB49" s="315"/>
      <c r="DC49" s="315"/>
      <c r="DD49" s="344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  <c r="DS49" s="315"/>
      <c r="DT49" s="315"/>
      <c r="DU49" s="315"/>
      <c r="DV49" s="315"/>
      <c r="DW49" s="315"/>
      <c r="DX49" s="315"/>
      <c r="DY49" s="315"/>
      <c r="DZ49" s="315"/>
      <c r="EA49" s="315"/>
      <c r="EB49" s="315"/>
      <c r="EC49" s="315"/>
      <c r="ED49" s="315"/>
      <c r="EE49" s="315"/>
      <c r="EF49" s="315"/>
      <c r="EG49" s="315"/>
      <c r="EH49" s="315"/>
      <c r="EI49" s="315"/>
      <c r="EJ49" s="315"/>
      <c r="EK49" s="315"/>
      <c r="EL49" s="315"/>
      <c r="EM49" s="315"/>
      <c r="EN49" s="315"/>
      <c r="EO49" s="315"/>
      <c r="EP49" s="315"/>
      <c r="EQ49" s="315"/>
      <c r="ER49" s="315"/>
      <c r="ES49" s="315"/>
      <c r="ET49" s="315"/>
      <c r="EU49" s="315"/>
      <c r="EV49" s="315"/>
      <c r="EW49" s="315"/>
      <c r="EX49" s="315"/>
      <c r="EY49" s="315"/>
      <c r="EZ49" s="315"/>
      <c r="FA49" s="315"/>
    </row>
    <row r="50" spans="1:157" ht="13.5" thickBot="1">
      <c r="A50" s="1282"/>
      <c r="B50" s="1283"/>
      <c r="C50" s="1283"/>
      <c r="D50" s="1283"/>
      <c r="E50" s="1283"/>
      <c r="F50" s="1283"/>
      <c r="G50" s="1283"/>
      <c r="H50" s="1283"/>
      <c r="I50" s="1283"/>
      <c r="J50" s="1283"/>
      <c r="K50" s="1283"/>
      <c r="L50" s="1283"/>
      <c r="M50" s="1283"/>
      <c r="N50" s="1283"/>
      <c r="O50" s="1283"/>
      <c r="P50" s="1283"/>
      <c r="Q50" s="1283"/>
      <c r="R50" s="1283"/>
      <c r="S50" s="1283"/>
      <c r="T50" s="1283"/>
      <c r="U50" s="1283"/>
      <c r="V50" s="1283"/>
      <c r="W50" s="1283"/>
      <c r="X50" s="1283"/>
      <c r="Y50" s="1283"/>
      <c r="Z50" s="1283"/>
      <c r="AA50" s="1283"/>
      <c r="AB50" s="1283"/>
      <c r="AC50" s="1283"/>
      <c r="AD50" s="1283"/>
      <c r="AE50" s="1283"/>
      <c r="AF50" s="1283"/>
      <c r="AG50" s="1283"/>
      <c r="AH50" s="1283"/>
      <c r="AI50" s="1283"/>
      <c r="AJ50" s="1283"/>
      <c r="AK50" s="1283"/>
      <c r="AL50" s="1286"/>
      <c r="AM50" s="1518"/>
      <c r="AN50" s="1317"/>
      <c r="AO50" s="1315"/>
      <c r="AP50" s="1315"/>
      <c r="AQ50" s="1315"/>
      <c r="AR50" s="1315"/>
      <c r="AS50" s="1315"/>
      <c r="AT50" s="1315"/>
      <c r="AU50" s="1315"/>
      <c r="AV50" s="1315"/>
      <c r="AW50" s="1315"/>
      <c r="AX50" s="1315"/>
      <c r="AY50" s="1315"/>
      <c r="AZ50" s="1315"/>
      <c r="BA50" s="1315"/>
      <c r="BB50" s="1315"/>
      <c r="BC50" s="1315"/>
      <c r="BD50" s="1315"/>
      <c r="BE50" s="1315"/>
      <c r="BF50" s="1315"/>
      <c r="BG50" s="1315"/>
      <c r="BH50" s="1315"/>
      <c r="BI50" s="1315"/>
      <c r="BJ50" s="1316"/>
      <c r="BK50" s="1317"/>
      <c r="BL50" s="1315"/>
      <c r="BM50" s="1315"/>
      <c r="BN50" s="1315"/>
      <c r="BO50" s="1315"/>
      <c r="BP50" s="1315"/>
      <c r="BQ50" s="1315"/>
      <c r="BR50" s="1315"/>
      <c r="BS50" s="1315"/>
      <c r="BT50" s="1315"/>
      <c r="BU50" s="1315"/>
      <c r="BV50" s="1315"/>
      <c r="BW50" s="1315"/>
      <c r="BX50" s="1315"/>
      <c r="BY50" s="1315"/>
      <c r="BZ50" s="1315"/>
      <c r="CA50" s="1315"/>
      <c r="CB50" s="1315"/>
      <c r="CC50" s="1315"/>
      <c r="CD50" s="1315"/>
      <c r="CE50" s="1315"/>
      <c r="CF50" s="1315"/>
      <c r="CG50" s="1316"/>
      <c r="CH50" s="1317"/>
      <c r="CI50" s="1315"/>
      <c r="CJ50" s="1315"/>
      <c r="CK50" s="1315"/>
      <c r="CL50" s="1315"/>
      <c r="CM50" s="1315"/>
      <c r="CN50" s="1315"/>
      <c r="CO50" s="1315"/>
      <c r="CP50" s="1315"/>
      <c r="CQ50" s="1315"/>
      <c r="CR50" s="1315"/>
      <c r="CS50" s="1315"/>
      <c r="CT50" s="1315"/>
      <c r="CU50" s="1315"/>
      <c r="CV50" s="1315"/>
      <c r="CW50" s="1315"/>
      <c r="CX50" s="1315"/>
      <c r="CY50" s="1315"/>
      <c r="CZ50" s="1315"/>
      <c r="DA50" s="1315"/>
      <c r="DB50" s="1315"/>
      <c r="DC50" s="1315"/>
      <c r="DD50" s="1316"/>
      <c r="DE50" s="315"/>
      <c r="DF50" s="315"/>
      <c r="DG50" s="315"/>
      <c r="DH50" s="315"/>
      <c r="DI50" s="315"/>
      <c r="DJ50" s="315"/>
      <c r="DK50" s="315"/>
      <c r="DL50" s="315"/>
      <c r="DM50" s="315"/>
      <c r="DN50" s="315"/>
      <c r="DO50" s="315"/>
      <c r="DP50" s="315"/>
      <c r="DQ50" s="315"/>
      <c r="DR50" s="315"/>
      <c r="DS50" s="315"/>
      <c r="DT50" s="315"/>
      <c r="DU50" s="315"/>
      <c r="DV50" s="315"/>
      <c r="DW50" s="315"/>
      <c r="DX50" s="315"/>
      <c r="DY50" s="315"/>
      <c r="DZ50" s="315"/>
      <c r="EA50" s="315"/>
      <c r="EB50" s="315"/>
      <c r="EC50" s="315"/>
      <c r="ED50" s="315"/>
      <c r="EE50" s="315"/>
      <c r="EF50" s="315"/>
      <c r="EG50" s="315"/>
      <c r="EH50" s="315"/>
      <c r="EI50" s="315"/>
      <c r="EJ50" s="315"/>
      <c r="EK50" s="315"/>
      <c r="EL50" s="315"/>
      <c r="EM50" s="315"/>
      <c r="EN50" s="315"/>
      <c r="EO50" s="315"/>
      <c r="EP50" s="315"/>
      <c r="EQ50" s="315"/>
      <c r="ER50" s="315"/>
      <c r="ES50" s="315"/>
      <c r="ET50" s="315"/>
      <c r="EU50" s="315"/>
      <c r="EV50" s="315"/>
      <c r="EW50" s="315"/>
      <c r="EX50" s="315"/>
      <c r="EY50" s="315"/>
      <c r="EZ50" s="315"/>
      <c r="FA50" s="315"/>
    </row>
    <row r="51" spans="1:157" ht="12.75">
      <c r="A51" s="347"/>
      <c r="B51" s="1449" t="s">
        <v>685</v>
      </c>
      <c r="C51" s="1449"/>
      <c r="D51" s="1449"/>
      <c r="E51" s="1449"/>
      <c r="F51" s="1449"/>
      <c r="G51" s="1449"/>
      <c r="H51" s="1449"/>
      <c r="I51" s="1449"/>
      <c r="J51" s="1449"/>
      <c r="K51" s="1449"/>
      <c r="L51" s="1449"/>
      <c r="M51" s="1449"/>
      <c r="N51" s="1449"/>
      <c r="O51" s="1449"/>
      <c r="P51" s="1449"/>
      <c r="Q51" s="1449"/>
      <c r="R51" s="1449"/>
      <c r="S51" s="1449"/>
      <c r="T51" s="1449"/>
      <c r="U51" s="1449"/>
      <c r="V51" s="1449"/>
      <c r="W51" s="1449"/>
      <c r="X51" s="1449"/>
      <c r="Y51" s="1449"/>
      <c r="Z51" s="1449"/>
      <c r="AA51" s="1449"/>
      <c r="AB51" s="1449"/>
      <c r="AC51" s="1449"/>
      <c r="AD51" s="1449"/>
      <c r="AE51" s="1449"/>
      <c r="AF51" s="1449"/>
      <c r="AG51" s="1449"/>
      <c r="AH51" s="1449"/>
      <c r="AI51" s="1449"/>
      <c r="AJ51" s="1449"/>
      <c r="AK51" s="1449"/>
      <c r="AL51" s="1450"/>
      <c r="AM51" s="389">
        <v>5800</v>
      </c>
      <c r="AN51" s="1485">
        <f>+AN52+AN54+AN55</f>
        <v>9370</v>
      </c>
      <c r="AO51" s="1486"/>
      <c r="AP51" s="1486"/>
      <c r="AQ51" s="1486"/>
      <c r="AR51" s="1486"/>
      <c r="AS51" s="1486"/>
      <c r="AT51" s="1486"/>
      <c r="AU51" s="1486"/>
      <c r="AV51" s="1486"/>
      <c r="AW51" s="1486"/>
      <c r="AX51" s="1486"/>
      <c r="AY51" s="1486"/>
      <c r="AZ51" s="1486"/>
      <c r="BA51" s="1486"/>
      <c r="BB51" s="1486"/>
      <c r="BC51" s="1486"/>
      <c r="BD51" s="1486"/>
      <c r="BE51" s="1486"/>
      <c r="BF51" s="1486"/>
      <c r="BG51" s="1486"/>
      <c r="BH51" s="1486"/>
      <c r="BI51" s="1486"/>
      <c r="BJ51" s="1487"/>
      <c r="BK51" s="1488">
        <f>+BK52+BK54+BK55</f>
        <v>13421</v>
      </c>
      <c r="BL51" s="1486"/>
      <c r="BM51" s="1486"/>
      <c r="BN51" s="1486"/>
      <c r="BO51" s="1486"/>
      <c r="BP51" s="1486"/>
      <c r="BQ51" s="1486"/>
      <c r="BR51" s="1486"/>
      <c r="BS51" s="1486"/>
      <c r="BT51" s="1486"/>
      <c r="BU51" s="1486"/>
      <c r="BV51" s="1486"/>
      <c r="BW51" s="1486"/>
      <c r="BX51" s="1486"/>
      <c r="BY51" s="1486"/>
      <c r="BZ51" s="1486"/>
      <c r="CA51" s="1486"/>
      <c r="CB51" s="1486"/>
      <c r="CC51" s="1486"/>
      <c r="CD51" s="1486"/>
      <c r="CE51" s="1486"/>
      <c r="CF51" s="1486"/>
      <c r="CG51" s="1487"/>
      <c r="CH51" s="1488">
        <f>+CH52+CH54+CH55</f>
        <v>17365</v>
      </c>
      <c r="CI51" s="1486"/>
      <c r="CJ51" s="1486"/>
      <c r="CK51" s="1486"/>
      <c r="CL51" s="1486"/>
      <c r="CM51" s="1486"/>
      <c r="CN51" s="1486"/>
      <c r="CO51" s="1486"/>
      <c r="CP51" s="1486"/>
      <c r="CQ51" s="1486"/>
      <c r="CR51" s="1486"/>
      <c r="CS51" s="1486"/>
      <c r="CT51" s="1486"/>
      <c r="CU51" s="1486"/>
      <c r="CV51" s="1486"/>
      <c r="CW51" s="1486"/>
      <c r="CX51" s="1486"/>
      <c r="CY51" s="1486"/>
      <c r="CZ51" s="1486"/>
      <c r="DA51" s="1486"/>
      <c r="DB51" s="1486"/>
      <c r="DC51" s="1486"/>
      <c r="DD51" s="1489"/>
      <c r="DE51" s="309"/>
      <c r="DF51" s="309"/>
      <c r="DG51" s="309"/>
      <c r="DH51" s="309"/>
      <c r="DI51" s="309"/>
      <c r="DJ51" s="309"/>
      <c r="DK51" s="309"/>
      <c r="DL51" s="309"/>
      <c r="DM51" s="309"/>
      <c r="DN51" s="309"/>
      <c r="DO51" s="309"/>
      <c r="DP51" s="309"/>
      <c r="DQ51" s="309"/>
      <c r="DR51" s="309"/>
      <c r="DS51" s="309"/>
      <c r="DT51" s="309"/>
      <c r="DU51" s="309"/>
      <c r="DV51" s="309"/>
      <c r="DW51" s="309"/>
      <c r="DX51" s="309"/>
      <c r="DY51" s="309"/>
      <c r="DZ51" s="309"/>
      <c r="EA51" s="309"/>
      <c r="EB51" s="309"/>
      <c r="EC51" s="309"/>
      <c r="ED51" s="309"/>
      <c r="EE51" s="309"/>
      <c r="EF51" s="309"/>
      <c r="EG51" s="309"/>
      <c r="EH51" s="309"/>
      <c r="EI51" s="309"/>
      <c r="EJ51" s="309"/>
      <c r="EK51" s="309"/>
      <c r="EL51" s="309"/>
      <c r="EM51" s="309"/>
      <c r="EN51" s="309"/>
      <c r="EO51" s="309"/>
      <c r="EP51" s="309"/>
      <c r="EQ51" s="309"/>
      <c r="ER51" s="309"/>
      <c r="ES51" s="309"/>
      <c r="ET51" s="309"/>
      <c r="EU51" s="309"/>
      <c r="EV51" s="309"/>
      <c r="EW51" s="309"/>
      <c r="EX51" s="309"/>
      <c r="EY51" s="309"/>
      <c r="EZ51" s="309"/>
      <c r="FA51" s="309"/>
    </row>
    <row r="52" spans="1:157" ht="12.75">
      <c r="A52" s="349"/>
      <c r="B52" s="1437" t="s">
        <v>69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7"/>
      <c r="AA52" s="1437"/>
      <c r="AB52" s="1437"/>
      <c r="AC52" s="1437"/>
      <c r="AD52" s="1437"/>
      <c r="AE52" s="1437"/>
      <c r="AF52" s="1437"/>
      <c r="AG52" s="1437"/>
      <c r="AH52" s="1437"/>
      <c r="AI52" s="1437"/>
      <c r="AJ52" s="1437"/>
      <c r="AK52" s="1437"/>
      <c r="AL52" s="1663"/>
      <c r="AM52" s="386"/>
      <c r="AN52" s="1521"/>
      <c r="AO52" s="885"/>
      <c r="AP52" s="885"/>
      <c r="AQ52" s="885"/>
      <c r="AR52" s="885"/>
      <c r="AS52" s="885"/>
      <c r="AT52" s="885"/>
      <c r="AU52" s="885"/>
      <c r="AV52" s="885"/>
      <c r="AW52" s="885"/>
      <c r="AX52" s="885"/>
      <c r="AY52" s="885"/>
      <c r="AZ52" s="885"/>
      <c r="BA52" s="885"/>
      <c r="BB52" s="885"/>
      <c r="BC52" s="885"/>
      <c r="BD52" s="885"/>
      <c r="BE52" s="885"/>
      <c r="BF52" s="885"/>
      <c r="BG52" s="885"/>
      <c r="BH52" s="885"/>
      <c r="BI52" s="885"/>
      <c r="BJ52" s="886"/>
      <c r="BK52" s="884"/>
      <c r="BL52" s="885"/>
      <c r="BM52" s="885"/>
      <c r="BN52" s="885"/>
      <c r="BO52" s="885"/>
      <c r="BP52" s="885"/>
      <c r="BQ52" s="885"/>
      <c r="BR52" s="885"/>
      <c r="BS52" s="885"/>
      <c r="BT52" s="885"/>
      <c r="BU52" s="885"/>
      <c r="BV52" s="885"/>
      <c r="BW52" s="885"/>
      <c r="BX52" s="885"/>
      <c r="BY52" s="885"/>
      <c r="BZ52" s="885"/>
      <c r="CA52" s="885"/>
      <c r="CB52" s="885"/>
      <c r="CC52" s="885"/>
      <c r="CD52" s="885"/>
      <c r="CE52" s="885"/>
      <c r="CF52" s="885"/>
      <c r="CG52" s="886"/>
      <c r="CH52" s="884"/>
      <c r="CI52" s="885"/>
      <c r="CJ52" s="885"/>
      <c r="CK52" s="885"/>
      <c r="CL52" s="885"/>
      <c r="CM52" s="885"/>
      <c r="CN52" s="885"/>
      <c r="CO52" s="885"/>
      <c r="CP52" s="885"/>
      <c r="CQ52" s="885"/>
      <c r="CR52" s="885"/>
      <c r="CS52" s="885"/>
      <c r="CT52" s="885"/>
      <c r="CU52" s="885"/>
      <c r="CV52" s="885"/>
      <c r="CW52" s="885"/>
      <c r="CX52" s="885"/>
      <c r="CY52" s="885"/>
      <c r="CZ52" s="885"/>
      <c r="DA52" s="885"/>
      <c r="DB52" s="885"/>
      <c r="DC52" s="885"/>
      <c r="DD52" s="887"/>
      <c r="DE52" s="309"/>
      <c r="DF52" s="309"/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09"/>
      <c r="DT52" s="309"/>
      <c r="DU52" s="309"/>
      <c r="DV52" s="309"/>
      <c r="DW52" s="309"/>
      <c r="DX52" s="309"/>
      <c r="DY52" s="309"/>
      <c r="DZ52" s="309"/>
      <c r="EA52" s="309"/>
      <c r="EB52" s="309"/>
      <c r="EC52" s="309"/>
      <c r="ED52" s="309"/>
      <c r="EE52" s="309"/>
      <c r="EF52" s="309"/>
      <c r="EG52" s="309"/>
      <c r="EH52" s="309"/>
      <c r="EI52" s="309"/>
      <c r="EJ52" s="309"/>
      <c r="EK52" s="309"/>
      <c r="EL52" s="309"/>
      <c r="EM52" s="309"/>
      <c r="EN52" s="309"/>
      <c r="EO52" s="309"/>
      <c r="EP52" s="309"/>
      <c r="EQ52" s="309"/>
      <c r="ER52" s="309"/>
      <c r="ES52" s="309"/>
      <c r="ET52" s="309"/>
      <c r="EU52" s="309"/>
      <c r="EV52" s="309"/>
      <c r="EW52" s="309"/>
      <c r="EX52" s="309"/>
      <c r="EY52" s="309"/>
      <c r="EZ52" s="309"/>
      <c r="FA52" s="309"/>
    </row>
    <row r="53" spans="1:157" ht="12.75">
      <c r="A53" s="407"/>
      <c r="B53" s="1610" t="s">
        <v>686</v>
      </c>
      <c r="C53" s="1610"/>
      <c r="D53" s="1610"/>
      <c r="E53" s="1610"/>
      <c r="F53" s="1610"/>
      <c r="G53" s="1610"/>
      <c r="H53" s="1610"/>
      <c r="I53" s="1610"/>
      <c r="J53" s="1610"/>
      <c r="K53" s="1610"/>
      <c r="L53" s="1610"/>
      <c r="M53" s="1610"/>
      <c r="N53" s="1610"/>
      <c r="O53" s="1610"/>
      <c r="P53" s="1610"/>
      <c r="Q53" s="1610"/>
      <c r="R53" s="1610"/>
      <c r="S53" s="1610"/>
      <c r="T53" s="1610"/>
      <c r="U53" s="1610"/>
      <c r="V53" s="1610"/>
      <c r="W53" s="1610"/>
      <c r="X53" s="1610"/>
      <c r="Y53" s="1610"/>
      <c r="Z53" s="1610"/>
      <c r="AA53" s="1610"/>
      <c r="AB53" s="1610"/>
      <c r="AC53" s="1610"/>
      <c r="AD53" s="1610"/>
      <c r="AE53" s="1610"/>
      <c r="AF53" s="1610"/>
      <c r="AG53" s="1610"/>
      <c r="AH53" s="1610"/>
      <c r="AI53" s="1610"/>
      <c r="AJ53" s="1610"/>
      <c r="AK53" s="1610"/>
      <c r="AL53" s="1611"/>
      <c r="AM53" s="393">
        <v>5801</v>
      </c>
      <c r="AN53" s="984"/>
      <c r="AO53" s="868"/>
      <c r="AP53" s="868"/>
      <c r="AQ53" s="868"/>
      <c r="AR53" s="868"/>
      <c r="AS53" s="868"/>
      <c r="AT53" s="868"/>
      <c r="AU53" s="868"/>
      <c r="AV53" s="868"/>
      <c r="AW53" s="868"/>
      <c r="AX53" s="868"/>
      <c r="AY53" s="868"/>
      <c r="AZ53" s="868"/>
      <c r="BA53" s="868"/>
      <c r="BB53" s="868"/>
      <c r="BC53" s="868"/>
      <c r="BD53" s="868"/>
      <c r="BE53" s="868"/>
      <c r="BF53" s="868"/>
      <c r="BG53" s="868"/>
      <c r="BH53" s="868"/>
      <c r="BI53" s="868"/>
      <c r="BJ53" s="869"/>
      <c r="BK53" s="867"/>
      <c r="BL53" s="868"/>
      <c r="BM53" s="868"/>
      <c r="BN53" s="868"/>
      <c r="BO53" s="868"/>
      <c r="BP53" s="868"/>
      <c r="BQ53" s="868"/>
      <c r="BR53" s="868"/>
      <c r="BS53" s="868"/>
      <c r="BT53" s="868"/>
      <c r="BU53" s="868"/>
      <c r="BV53" s="868"/>
      <c r="BW53" s="868"/>
      <c r="BX53" s="868"/>
      <c r="BY53" s="868"/>
      <c r="BZ53" s="868"/>
      <c r="CA53" s="868"/>
      <c r="CB53" s="868"/>
      <c r="CC53" s="868"/>
      <c r="CD53" s="868"/>
      <c r="CE53" s="868"/>
      <c r="CF53" s="868"/>
      <c r="CG53" s="869"/>
      <c r="CH53" s="867"/>
      <c r="CI53" s="868"/>
      <c r="CJ53" s="868"/>
      <c r="CK53" s="868"/>
      <c r="CL53" s="868"/>
      <c r="CM53" s="868"/>
      <c r="CN53" s="868"/>
      <c r="CO53" s="868"/>
      <c r="CP53" s="868"/>
      <c r="CQ53" s="868"/>
      <c r="CR53" s="868"/>
      <c r="CS53" s="868"/>
      <c r="CT53" s="868"/>
      <c r="CU53" s="868"/>
      <c r="CV53" s="868"/>
      <c r="CW53" s="868"/>
      <c r="CX53" s="868"/>
      <c r="CY53" s="868"/>
      <c r="CZ53" s="868"/>
      <c r="DA53" s="868"/>
      <c r="DB53" s="868"/>
      <c r="DC53" s="868"/>
      <c r="DD53" s="870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09"/>
      <c r="DT53" s="309"/>
      <c r="DU53" s="309"/>
      <c r="DV53" s="309"/>
      <c r="DW53" s="309"/>
      <c r="DX53" s="309"/>
      <c r="DY53" s="309"/>
      <c r="DZ53" s="309"/>
      <c r="EA53" s="309"/>
      <c r="EB53" s="309"/>
      <c r="EC53" s="309"/>
      <c r="ED53" s="309"/>
      <c r="EE53" s="309"/>
      <c r="EF53" s="309"/>
      <c r="EG53" s="309"/>
      <c r="EH53" s="309"/>
      <c r="EI53" s="309"/>
      <c r="EJ53" s="309"/>
      <c r="EK53" s="309"/>
      <c r="EL53" s="309"/>
      <c r="EM53" s="309"/>
      <c r="EN53" s="309"/>
      <c r="EO53" s="309"/>
      <c r="EP53" s="309"/>
      <c r="EQ53" s="309"/>
      <c r="ER53" s="309"/>
      <c r="ES53" s="309"/>
      <c r="ET53" s="309"/>
      <c r="EU53" s="309"/>
      <c r="EV53" s="309"/>
      <c r="EW53" s="309"/>
      <c r="EX53" s="309"/>
      <c r="EY53" s="309"/>
      <c r="EZ53" s="309"/>
      <c r="FA53" s="309"/>
    </row>
    <row r="54" spans="1:157" ht="12.75">
      <c r="A54" s="347"/>
      <c r="B54" s="1620" t="s">
        <v>687</v>
      </c>
      <c r="C54" s="1620"/>
      <c r="D54" s="1620"/>
      <c r="E54" s="1620"/>
      <c r="F54" s="1620"/>
      <c r="G54" s="1620"/>
      <c r="H54" s="1620"/>
      <c r="I54" s="1620"/>
      <c r="J54" s="1620"/>
      <c r="K54" s="1620"/>
      <c r="L54" s="1620"/>
      <c r="M54" s="1620"/>
      <c r="N54" s="1620"/>
      <c r="O54" s="1620"/>
      <c r="P54" s="1620"/>
      <c r="Q54" s="1620"/>
      <c r="R54" s="1620"/>
      <c r="S54" s="1620"/>
      <c r="T54" s="1620"/>
      <c r="U54" s="1620"/>
      <c r="V54" s="1620"/>
      <c r="W54" s="1620"/>
      <c r="X54" s="1620"/>
      <c r="Y54" s="1620"/>
      <c r="Z54" s="1620"/>
      <c r="AA54" s="1620"/>
      <c r="AB54" s="1620"/>
      <c r="AC54" s="1620"/>
      <c r="AD54" s="1620"/>
      <c r="AE54" s="1620"/>
      <c r="AF54" s="1620"/>
      <c r="AG54" s="1620"/>
      <c r="AH54" s="1620"/>
      <c r="AI54" s="1620"/>
      <c r="AJ54" s="1620"/>
      <c r="AK54" s="1620"/>
      <c r="AL54" s="1621"/>
      <c r="AM54" s="389">
        <v>5802</v>
      </c>
      <c r="AN54" s="1490"/>
      <c r="AO54" s="781"/>
      <c r="AP54" s="781"/>
      <c r="AQ54" s="781"/>
      <c r="AR54" s="781"/>
      <c r="AS54" s="781"/>
      <c r="AT54" s="781"/>
      <c r="AU54" s="781"/>
      <c r="AV54" s="781"/>
      <c r="AW54" s="781"/>
      <c r="AX54" s="781"/>
      <c r="AY54" s="781"/>
      <c r="AZ54" s="781"/>
      <c r="BA54" s="781"/>
      <c r="BB54" s="781"/>
      <c r="BC54" s="781"/>
      <c r="BD54" s="781"/>
      <c r="BE54" s="781"/>
      <c r="BF54" s="781"/>
      <c r="BG54" s="781"/>
      <c r="BH54" s="781"/>
      <c r="BI54" s="781"/>
      <c r="BJ54" s="1491"/>
      <c r="BK54" s="1492"/>
      <c r="BL54" s="781"/>
      <c r="BM54" s="781"/>
      <c r="BN54" s="781"/>
      <c r="BO54" s="781"/>
      <c r="BP54" s="781"/>
      <c r="BQ54" s="781"/>
      <c r="BR54" s="781"/>
      <c r="BS54" s="781"/>
      <c r="BT54" s="781"/>
      <c r="BU54" s="781"/>
      <c r="BV54" s="781"/>
      <c r="BW54" s="781"/>
      <c r="BX54" s="781"/>
      <c r="BY54" s="781"/>
      <c r="BZ54" s="781"/>
      <c r="CA54" s="781"/>
      <c r="CB54" s="781"/>
      <c r="CC54" s="781"/>
      <c r="CD54" s="781"/>
      <c r="CE54" s="781"/>
      <c r="CF54" s="781"/>
      <c r="CG54" s="1491"/>
      <c r="CH54" s="1492"/>
      <c r="CI54" s="781"/>
      <c r="CJ54" s="781"/>
      <c r="CK54" s="781"/>
      <c r="CL54" s="781"/>
      <c r="CM54" s="781"/>
      <c r="CN54" s="781"/>
      <c r="CO54" s="781"/>
      <c r="CP54" s="781"/>
      <c r="CQ54" s="781"/>
      <c r="CR54" s="781"/>
      <c r="CS54" s="781"/>
      <c r="CT54" s="781"/>
      <c r="CU54" s="781"/>
      <c r="CV54" s="781"/>
      <c r="CW54" s="781"/>
      <c r="CX54" s="781"/>
      <c r="CY54" s="781"/>
      <c r="CZ54" s="781"/>
      <c r="DA54" s="781"/>
      <c r="DB54" s="781"/>
      <c r="DC54" s="781"/>
      <c r="DD54" s="1493"/>
      <c r="DE54" s="309"/>
      <c r="DF54" s="309"/>
      <c r="DG54" s="309"/>
      <c r="DH54" s="309"/>
      <c r="DI54" s="309"/>
      <c r="DJ54" s="309"/>
      <c r="DK54" s="309"/>
      <c r="DL54" s="309"/>
      <c r="DM54" s="309"/>
      <c r="DN54" s="309"/>
      <c r="DO54" s="309"/>
      <c r="DP54" s="309"/>
      <c r="DQ54" s="309"/>
      <c r="DR54" s="309"/>
      <c r="DS54" s="309"/>
      <c r="DT54" s="309"/>
      <c r="DU54" s="309"/>
      <c r="DV54" s="309"/>
      <c r="DW54" s="309"/>
      <c r="DX54" s="309"/>
      <c r="DY54" s="309"/>
      <c r="DZ54" s="309"/>
      <c r="EA54" s="309"/>
      <c r="EB54" s="309"/>
      <c r="EC54" s="309"/>
      <c r="ED54" s="309"/>
      <c r="EE54" s="309"/>
      <c r="EF54" s="309"/>
      <c r="EG54" s="309"/>
      <c r="EH54" s="309"/>
      <c r="EI54" s="309"/>
      <c r="EJ54" s="309"/>
      <c r="EK54" s="309"/>
      <c r="EL54" s="309"/>
      <c r="EM54" s="309"/>
      <c r="EN54" s="309"/>
      <c r="EO54" s="309"/>
      <c r="EP54" s="309"/>
      <c r="EQ54" s="309"/>
      <c r="ER54" s="309"/>
      <c r="ES54" s="309"/>
      <c r="ET54" s="309"/>
      <c r="EU54" s="309"/>
      <c r="EV54" s="309"/>
      <c r="EW54" s="309"/>
      <c r="EX54" s="309"/>
      <c r="EY54" s="309"/>
      <c r="EZ54" s="309"/>
      <c r="FA54" s="309"/>
    </row>
    <row r="55" spans="1:157" ht="12.75">
      <c r="A55" s="347"/>
      <c r="B55" s="1620" t="s">
        <v>688</v>
      </c>
      <c r="C55" s="1620"/>
      <c r="D55" s="1620"/>
      <c r="E55" s="1620"/>
      <c r="F55" s="1620"/>
      <c r="G55" s="1620"/>
      <c r="H55" s="1620"/>
      <c r="I55" s="1620"/>
      <c r="J55" s="1620"/>
      <c r="K55" s="1620"/>
      <c r="L55" s="1620"/>
      <c r="M55" s="1620"/>
      <c r="N55" s="1620"/>
      <c r="O55" s="1620"/>
      <c r="P55" s="1620"/>
      <c r="Q55" s="1620"/>
      <c r="R55" s="1620"/>
      <c r="S55" s="1620"/>
      <c r="T55" s="1620"/>
      <c r="U55" s="1620"/>
      <c r="V55" s="1620"/>
      <c r="W55" s="1620"/>
      <c r="X55" s="1620"/>
      <c r="Y55" s="1620"/>
      <c r="Z55" s="1620"/>
      <c r="AA55" s="1620"/>
      <c r="AB55" s="1620"/>
      <c r="AC55" s="1620"/>
      <c r="AD55" s="1620"/>
      <c r="AE55" s="1620"/>
      <c r="AF55" s="1620"/>
      <c r="AG55" s="1620"/>
      <c r="AH55" s="1620"/>
      <c r="AI55" s="1620"/>
      <c r="AJ55" s="1620"/>
      <c r="AK55" s="1620"/>
      <c r="AL55" s="1621"/>
      <c r="AM55" s="389">
        <v>5803</v>
      </c>
      <c r="AN55" s="1490">
        <v>9370</v>
      </c>
      <c r="AO55" s="781"/>
      <c r="AP55" s="781"/>
      <c r="AQ55" s="781"/>
      <c r="AR55" s="781"/>
      <c r="AS55" s="781"/>
      <c r="AT55" s="781"/>
      <c r="AU55" s="781"/>
      <c r="AV55" s="781"/>
      <c r="AW55" s="781"/>
      <c r="AX55" s="781"/>
      <c r="AY55" s="781"/>
      <c r="AZ55" s="781"/>
      <c r="BA55" s="781"/>
      <c r="BB55" s="781"/>
      <c r="BC55" s="781"/>
      <c r="BD55" s="781"/>
      <c r="BE55" s="781"/>
      <c r="BF55" s="781"/>
      <c r="BG55" s="781"/>
      <c r="BH55" s="781"/>
      <c r="BI55" s="781"/>
      <c r="BJ55" s="1491"/>
      <c r="BK55" s="1492">
        <v>13421</v>
      </c>
      <c r="BL55" s="781"/>
      <c r="BM55" s="781"/>
      <c r="BN55" s="781"/>
      <c r="BO55" s="781"/>
      <c r="BP55" s="781"/>
      <c r="BQ55" s="781"/>
      <c r="BR55" s="781"/>
      <c r="BS55" s="781"/>
      <c r="BT55" s="781"/>
      <c r="BU55" s="781"/>
      <c r="BV55" s="781"/>
      <c r="BW55" s="781"/>
      <c r="BX55" s="781"/>
      <c r="BY55" s="781"/>
      <c r="BZ55" s="781"/>
      <c r="CA55" s="781"/>
      <c r="CB55" s="781"/>
      <c r="CC55" s="781"/>
      <c r="CD55" s="781"/>
      <c r="CE55" s="781"/>
      <c r="CF55" s="781"/>
      <c r="CG55" s="1491"/>
      <c r="CH55" s="1492">
        <v>17365</v>
      </c>
      <c r="CI55" s="781"/>
      <c r="CJ55" s="781"/>
      <c r="CK55" s="781"/>
      <c r="CL55" s="781"/>
      <c r="CM55" s="781"/>
      <c r="CN55" s="781"/>
      <c r="CO55" s="781"/>
      <c r="CP55" s="781"/>
      <c r="CQ55" s="781"/>
      <c r="CR55" s="781"/>
      <c r="CS55" s="781"/>
      <c r="CT55" s="781"/>
      <c r="CU55" s="781"/>
      <c r="CV55" s="781"/>
      <c r="CW55" s="781"/>
      <c r="CX55" s="781"/>
      <c r="CY55" s="781"/>
      <c r="CZ55" s="781"/>
      <c r="DA55" s="781"/>
      <c r="DB55" s="781"/>
      <c r="DC55" s="781"/>
      <c r="DD55" s="1493"/>
      <c r="DE55" s="309"/>
      <c r="DF55" s="309"/>
      <c r="DG55" s="309"/>
      <c r="DH55" s="309"/>
      <c r="DI55" s="309"/>
      <c r="DJ55" s="309"/>
      <c r="DK55" s="309"/>
      <c r="DL55" s="309"/>
      <c r="DM55" s="309"/>
      <c r="DN55" s="309"/>
      <c r="DO55" s="309"/>
      <c r="DP55" s="309"/>
      <c r="DQ55" s="309"/>
      <c r="DR55" s="309"/>
      <c r="DS55" s="309"/>
      <c r="DT55" s="309"/>
      <c r="DU55" s="309"/>
      <c r="DV55" s="309"/>
      <c r="DW55" s="309"/>
      <c r="DX55" s="309"/>
      <c r="DY55" s="309"/>
      <c r="DZ55" s="309"/>
      <c r="EA55" s="309"/>
      <c r="EB55" s="309"/>
      <c r="EC55" s="309"/>
      <c r="ED55" s="309"/>
      <c r="EE55" s="309"/>
      <c r="EF55" s="309"/>
      <c r="EG55" s="309"/>
      <c r="EH55" s="309"/>
      <c r="EI55" s="309"/>
      <c r="EJ55" s="309"/>
      <c r="EK55" s="309"/>
      <c r="EL55" s="309"/>
      <c r="EM55" s="309"/>
      <c r="EN55" s="309"/>
      <c r="EO55" s="309"/>
      <c r="EP55" s="309"/>
      <c r="EQ55" s="309"/>
      <c r="ER55" s="309"/>
      <c r="ES55" s="309"/>
      <c r="ET55" s="309"/>
      <c r="EU55" s="309"/>
      <c r="EV55" s="309"/>
      <c r="EW55" s="309"/>
      <c r="EX55" s="309"/>
      <c r="EY55" s="309"/>
      <c r="EZ55" s="309"/>
      <c r="FA55" s="309"/>
    </row>
    <row r="56" spans="1:157" ht="12.75">
      <c r="A56" s="347"/>
      <c r="B56" s="1620" t="s">
        <v>689</v>
      </c>
      <c r="C56" s="1620"/>
      <c r="D56" s="1620"/>
      <c r="E56" s="1620"/>
      <c r="F56" s="1620"/>
      <c r="G56" s="1620"/>
      <c r="H56" s="1620"/>
      <c r="I56" s="1620"/>
      <c r="J56" s="1620"/>
      <c r="K56" s="1620"/>
      <c r="L56" s="1620"/>
      <c r="M56" s="1620"/>
      <c r="N56" s="1620"/>
      <c r="O56" s="1620"/>
      <c r="P56" s="1620"/>
      <c r="Q56" s="1620"/>
      <c r="R56" s="1620"/>
      <c r="S56" s="1620"/>
      <c r="T56" s="1620"/>
      <c r="U56" s="1620"/>
      <c r="V56" s="1620"/>
      <c r="W56" s="1620"/>
      <c r="X56" s="1620"/>
      <c r="Y56" s="1620"/>
      <c r="Z56" s="1620"/>
      <c r="AA56" s="1620"/>
      <c r="AB56" s="1620"/>
      <c r="AC56" s="1620"/>
      <c r="AD56" s="1620"/>
      <c r="AE56" s="1620"/>
      <c r="AF56" s="1620"/>
      <c r="AG56" s="1620"/>
      <c r="AH56" s="1620"/>
      <c r="AI56" s="1620"/>
      <c r="AJ56" s="1620"/>
      <c r="AK56" s="1620"/>
      <c r="AL56" s="1621"/>
      <c r="AM56" s="389">
        <v>5810</v>
      </c>
      <c r="AN56" s="1490">
        <f>+AN57+AN59+AN60</f>
        <v>882082</v>
      </c>
      <c r="AO56" s="781"/>
      <c r="AP56" s="781"/>
      <c r="AQ56" s="781"/>
      <c r="AR56" s="781"/>
      <c r="AS56" s="781"/>
      <c r="AT56" s="781"/>
      <c r="AU56" s="781"/>
      <c r="AV56" s="781"/>
      <c r="AW56" s="781"/>
      <c r="AX56" s="781"/>
      <c r="AY56" s="781"/>
      <c r="AZ56" s="781"/>
      <c r="BA56" s="781"/>
      <c r="BB56" s="781"/>
      <c r="BC56" s="781"/>
      <c r="BD56" s="781"/>
      <c r="BE56" s="781"/>
      <c r="BF56" s="781"/>
      <c r="BG56" s="781"/>
      <c r="BH56" s="781"/>
      <c r="BI56" s="781"/>
      <c r="BJ56" s="1491"/>
      <c r="BK56" s="1492">
        <f>+BK57+BK59+BK60</f>
        <v>643929</v>
      </c>
      <c r="BL56" s="781"/>
      <c r="BM56" s="781"/>
      <c r="BN56" s="781"/>
      <c r="BO56" s="781"/>
      <c r="BP56" s="781"/>
      <c r="BQ56" s="781"/>
      <c r="BR56" s="781"/>
      <c r="BS56" s="781"/>
      <c r="BT56" s="781"/>
      <c r="BU56" s="781"/>
      <c r="BV56" s="781"/>
      <c r="BW56" s="781"/>
      <c r="BX56" s="781"/>
      <c r="BY56" s="781"/>
      <c r="BZ56" s="781"/>
      <c r="CA56" s="781"/>
      <c r="CB56" s="781"/>
      <c r="CC56" s="781"/>
      <c r="CD56" s="781"/>
      <c r="CE56" s="781"/>
      <c r="CF56" s="781"/>
      <c r="CG56" s="1491"/>
      <c r="CH56" s="1492">
        <f>+CH57+CH59+CH60</f>
        <v>1186623</v>
      </c>
      <c r="CI56" s="781"/>
      <c r="CJ56" s="781"/>
      <c r="CK56" s="781"/>
      <c r="CL56" s="781"/>
      <c r="CM56" s="781"/>
      <c r="CN56" s="781"/>
      <c r="CO56" s="781"/>
      <c r="CP56" s="781"/>
      <c r="CQ56" s="781"/>
      <c r="CR56" s="781"/>
      <c r="CS56" s="781"/>
      <c r="CT56" s="781"/>
      <c r="CU56" s="781"/>
      <c r="CV56" s="781"/>
      <c r="CW56" s="781"/>
      <c r="CX56" s="781"/>
      <c r="CY56" s="781"/>
      <c r="CZ56" s="781"/>
      <c r="DA56" s="781"/>
      <c r="DB56" s="781"/>
      <c r="DC56" s="781"/>
      <c r="DD56" s="1493"/>
      <c r="DE56" s="309"/>
      <c r="DF56" s="309"/>
      <c r="DG56" s="309"/>
      <c r="DH56" s="309"/>
      <c r="DI56" s="309"/>
      <c r="DJ56" s="309"/>
      <c r="DK56" s="309"/>
      <c r="DL56" s="309"/>
      <c r="DM56" s="309"/>
      <c r="DN56" s="309"/>
      <c r="DO56" s="309"/>
      <c r="DP56" s="309"/>
      <c r="DQ56" s="309"/>
      <c r="DR56" s="309"/>
      <c r="DS56" s="309"/>
      <c r="DT56" s="309"/>
      <c r="DU56" s="309"/>
      <c r="DV56" s="309"/>
      <c r="DW56" s="309"/>
      <c r="DX56" s="309"/>
      <c r="DY56" s="309"/>
      <c r="DZ56" s="309"/>
      <c r="EA56" s="309"/>
      <c r="EB56" s="309"/>
      <c r="EC56" s="309"/>
      <c r="ED56" s="309"/>
      <c r="EE56" s="309"/>
      <c r="EF56" s="309"/>
      <c r="EG56" s="309"/>
      <c r="EH56" s="309"/>
      <c r="EI56" s="309"/>
      <c r="EJ56" s="309"/>
      <c r="EK56" s="309"/>
      <c r="EL56" s="309"/>
      <c r="EM56" s="309"/>
      <c r="EN56" s="309"/>
      <c r="EO56" s="309"/>
      <c r="EP56" s="309"/>
      <c r="EQ56" s="309"/>
      <c r="ER56" s="309"/>
      <c r="ES56" s="309"/>
      <c r="ET56" s="309"/>
      <c r="EU56" s="309"/>
      <c r="EV56" s="309"/>
      <c r="EW56" s="309"/>
      <c r="EX56" s="309"/>
      <c r="EY56" s="309"/>
      <c r="EZ56" s="309"/>
      <c r="FA56" s="309"/>
    </row>
    <row r="57" spans="1:157" ht="12.75">
      <c r="A57" s="349"/>
      <c r="B57" s="1608" t="s">
        <v>69</v>
      </c>
      <c r="C57" s="1608"/>
      <c r="D57" s="1608"/>
      <c r="E57" s="1608"/>
      <c r="F57" s="1608"/>
      <c r="G57" s="1608"/>
      <c r="H57" s="1608"/>
      <c r="I57" s="1608"/>
      <c r="J57" s="1608"/>
      <c r="K57" s="1608"/>
      <c r="L57" s="1608"/>
      <c r="M57" s="1608"/>
      <c r="N57" s="1608"/>
      <c r="O57" s="1608"/>
      <c r="P57" s="1608"/>
      <c r="Q57" s="1608"/>
      <c r="R57" s="1608"/>
      <c r="S57" s="1608"/>
      <c r="T57" s="1608"/>
      <c r="U57" s="1608"/>
      <c r="V57" s="1608"/>
      <c r="W57" s="1608"/>
      <c r="X57" s="1608"/>
      <c r="Y57" s="1608"/>
      <c r="Z57" s="1608"/>
      <c r="AA57" s="1608"/>
      <c r="AB57" s="1608"/>
      <c r="AC57" s="1608"/>
      <c r="AD57" s="1608"/>
      <c r="AE57" s="1608"/>
      <c r="AF57" s="1608"/>
      <c r="AG57" s="1608"/>
      <c r="AH57" s="1608"/>
      <c r="AI57" s="1608"/>
      <c r="AJ57" s="1608"/>
      <c r="AK57" s="1608"/>
      <c r="AL57" s="1609"/>
      <c r="AM57" s="386"/>
      <c r="AN57" s="1521">
        <v>882082</v>
      </c>
      <c r="AO57" s="885"/>
      <c r="AP57" s="885"/>
      <c r="AQ57" s="885"/>
      <c r="AR57" s="885"/>
      <c r="AS57" s="885"/>
      <c r="AT57" s="885"/>
      <c r="AU57" s="885"/>
      <c r="AV57" s="885"/>
      <c r="AW57" s="885"/>
      <c r="AX57" s="885"/>
      <c r="AY57" s="885"/>
      <c r="AZ57" s="885"/>
      <c r="BA57" s="885"/>
      <c r="BB57" s="885"/>
      <c r="BC57" s="885"/>
      <c r="BD57" s="885"/>
      <c r="BE57" s="885"/>
      <c r="BF57" s="885"/>
      <c r="BG57" s="885"/>
      <c r="BH57" s="885"/>
      <c r="BI57" s="885"/>
      <c r="BJ57" s="886"/>
      <c r="BK57" s="884">
        <v>643929</v>
      </c>
      <c r="BL57" s="885"/>
      <c r="BM57" s="885"/>
      <c r="BN57" s="885"/>
      <c r="BO57" s="885"/>
      <c r="BP57" s="885"/>
      <c r="BQ57" s="885"/>
      <c r="BR57" s="885"/>
      <c r="BS57" s="885"/>
      <c r="BT57" s="885"/>
      <c r="BU57" s="885"/>
      <c r="BV57" s="885"/>
      <c r="BW57" s="885"/>
      <c r="BX57" s="885"/>
      <c r="BY57" s="885"/>
      <c r="BZ57" s="885"/>
      <c r="CA57" s="885"/>
      <c r="CB57" s="885"/>
      <c r="CC57" s="885"/>
      <c r="CD57" s="885"/>
      <c r="CE57" s="885"/>
      <c r="CF57" s="885"/>
      <c r="CG57" s="886"/>
      <c r="CH57" s="884">
        <v>1186623</v>
      </c>
      <c r="CI57" s="885"/>
      <c r="CJ57" s="885"/>
      <c r="CK57" s="885"/>
      <c r="CL57" s="885"/>
      <c r="CM57" s="885"/>
      <c r="CN57" s="885"/>
      <c r="CO57" s="885"/>
      <c r="CP57" s="885"/>
      <c r="CQ57" s="885"/>
      <c r="CR57" s="885"/>
      <c r="CS57" s="885"/>
      <c r="CT57" s="885"/>
      <c r="CU57" s="885"/>
      <c r="CV57" s="885"/>
      <c r="CW57" s="885"/>
      <c r="CX57" s="885"/>
      <c r="CY57" s="885"/>
      <c r="CZ57" s="885"/>
      <c r="DA57" s="885"/>
      <c r="DB57" s="885"/>
      <c r="DC57" s="885"/>
      <c r="DD57" s="887"/>
      <c r="DE57" s="309"/>
      <c r="DF57" s="309"/>
      <c r="DG57" s="309"/>
      <c r="DH57" s="309"/>
      <c r="DI57" s="309"/>
      <c r="DJ57" s="309"/>
      <c r="DK57" s="309"/>
      <c r="DL57" s="309"/>
      <c r="DM57" s="309"/>
      <c r="DN57" s="309"/>
      <c r="DO57" s="309"/>
      <c r="DP57" s="309"/>
      <c r="DQ57" s="309"/>
      <c r="DR57" s="309"/>
      <c r="DS57" s="309"/>
      <c r="DT57" s="309"/>
      <c r="DU57" s="309"/>
      <c r="DV57" s="309"/>
      <c r="DW57" s="309"/>
      <c r="DX57" s="309"/>
      <c r="DY57" s="309"/>
      <c r="DZ57" s="309"/>
      <c r="EA57" s="309"/>
      <c r="EB57" s="309"/>
      <c r="EC57" s="309"/>
      <c r="ED57" s="309"/>
      <c r="EE57" s="309"/>
      <c r="EF57" s="309"/>
      <c r="EG57" s="309"/>
      <c r="EH57" s="309"/>
      <c r="EI57" s="309"/>
      <c r="EJ57" s="309"/>
      <c r="EK57" s="309"/>
      <c r="EL57" s="309"/>
      <c r="EM57" s="309"/>
      <c r="EN57" s="309"/>
      <c r="EO57" s="309"/>
      <c r="EP57" s="309"/>
      <c r="EQ57" s="309"/>
      <c r="ER57" s="309"/>
      <c r="ES57" s="309"/>
      <c r="ET57" s="309"/>
      <c r="EU57" s="309"/>
      <c r="EV57" s="309"/>
      <c r="EW57" s="309"/>
      <c r="EX57" s="309"/>
      <c r="EY57" s="309"/>
      <c r="EZ57" s="309"/>
      <c r="FA57" s="309"/>
    </row>
    <row r="58" spans="1:157" ht="12.75">
      <c r="A58" s="407"/>
      <c r="B58" s="1610" t="s">
        <v>686</v>
      </c>
      <c r="C58" s="1610"/>
      <c r="D58" s="1610"/>
      <c r="E58" s="1610"/>
      <c r="F58" s="1610"/>
      <c r="G58" s="1610"/>
      <c r="H58" s="1610"/>
      <c r="I58" s="1610"/>
      <c r="J58" s="1610"/>
      <c r="K58" s="1610"/>
      <c r="L58" s="1610"/>
      <c r="M58" s="1610"/>
      <c r="N58" s="1610"/>
      <c r="O58" s="1610"/>
      <c r="P58" s="1610"/>
      <c r="Q58" s="1610"/>
      <c r="R58" s="1610"/>
      <c r="S58" s="1610"/>
      <c r="T58" s="1610"/>
      <c r="U58" s="1610"/>
      <c r="V58" s="1610"/>
      <c r="W58" s="1610"/>
      <c r="X58" s="1610"/>
      <c r="Y58" s="1610"/>
      <c r="Z58" s="1610"/>
      <c r="AA58" s="1610"/>
      <c r="AB58" s="1610"/>
      <c r="AC58" s="1610"/>
      <c r="AD58" s="1610"/>
      <c r="AE58" s="1610"/>
      <c r="AF58" s="1610"/>
      <c r="AG58" s="1610"/>
      <c r="AH58" s="1610"/>
      <c r="AI58" s="1610"/>
      <c r="AJ58" s="1610"/>
      <c r="AK58" s="1610"/>
      <c r="AL58" s="1611"/>
      <c r="AM58" s="393">
        <v>5811</v>
      </c>
      <c r="AN58" s="984"/>
      <c r="AO58" s="868"/>
      <c r="AP58" s="868"/>
      <c r="AQ58" s="868"/>
      <c r="AR58" s="868"/>
      <c r="AS58" s="868"/>
      <c r="AT58" s="868"/>
      <c r="AU58" s="868"/>
      <c r="AV58" s="868"/>
      <c r="AW58" s="868"/>
      <c r="AX58" s="868"/>
      <c r="AY58" s="868"/>
      <c r="AZ58" s="868"/>
      <c r="BA58" s="868"/>
      <c r="BB58" s="868"/>
      <c r="BC58" s="868"/>
      <c r="BD58" s="868"/>
      <c r="BE58" s="868"/>
      <c r="BF58" s="868"/>
      <c r="BG58" s="868"/>
      <c r="BH58" s="868"/>
      <c r="BI58" s="868"/>
      <c r="BJ58" s="869"/>
      <c r="BK58" s="867"/>
      <c r="BL58" s="868"/>
      <c r="BM58" s="868"/>
      <c r="BN58" s="868"/>
      <c r="BO58" s="868"/>
      <c r="BP58" s="868"/>
      <c r="BQ58" s="868"/>
      <c r="BR58" s="868"/>
      <c r="BS58" s="868"/>
      <c r="BT58" s="868"/>
      <c r="BU58" s="868"/>
      <c r="BV58" s="868"/>
      <c r="BW58" s="868"/>
      <c r="BX58" s="868"/>
      <c r="BY58" s="868"/>
      <c r="BZ58" s="868"/>
      <c r="CA58" s="868"/>
      <c r="CB58" s="868"/>
      <c r="CC58" s="868"/>
      <c r="CD58" s="868"/>
      <c r="CE58" s="868"/>
      <c r="CF58" s="868"/>
      <c r="CG58" s="869"/>
      <c r="CH58" s="867"/>
      <c r="CI58" s="868"/>
      <c r="CJ58" s="868"/>
      <c r="CK58" s="868"/>
      <c r="CL58" s="868"/>
      <c r="CM58" s="868"/>
      <c r="CN58" s="868"/>
      <c r="CO58" s="868"/>
      <c r="CP58" s="868"/>
      <c r="CQ58" s="868"/>
      <c r="CR58" s="868"/>
      <c r="CS58" s="868"/>
      <c r="CT58" s="868"/>
      <c r="CU58" s="868"/>
      <c r="CV58" s="868"/>
      <c r="CW58" s="868"/>
      <c r="CX58" s="868"/>
      <c r="CY58" s="868"/>
      <c r="CZ58" s="868"/>
      <c r="DA58" s="868"/>
      <c r="DB58" s="868"/>
      <c r="DC58" s="868"/>
      <c r="DD58" s="870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09"/>
      <c r="DQ58" s="309"/>
      <c r="DR58" s="309"/>
      <c r="DS58" s="309"/>
      <c r="DT58" s="309"/>
      <c r="DU58" s="309"/>
      <c r="DV58" s="309"/>
      <c r="DW58" s="309"/>
      <c r="DX58" s="309"/>
      <c r="DY58" s="309"/>
      <c r="DZ58" s="309"/>
      <c r="EA58" s="309"/>
      <c r="EB58" s="309"/>
      <c r="EC58" s="309"/>
      <c r="ED58" s="309"/>
      <c r="EE58" s="309"/>
      <c r="EF58" s="309"/>
      <c r="EG58" s="309"/>
      <c r="EH58" s="309"/>
      <c r="EI58" s="309"/>
      <c r="EJ58" s="309"/>
      <c r="EK58" s="309"/>
      <c r="EL58" s="309"/>
      <c r="EM58" s="309"/>
      <c r="EN58" s="309"/>
      <c r="EO58" s="309"/>
      <c r="EP58" s="309"/>
      <c r="EQ58" s="309"/>
      <c r="ER58" s="309"/>
      <c r="ES58" s="309"/>
      <c r="ET58" s="309"/>
      <c r="EU58" s="309"/>
      <c r="EV58" s="309"/>
      <c r="EW58" s="309"/>
      <c r="EX58" s="309"/>
      <c r="EY58" s="309"/>
      <c r="EZ58" s="309"/>
      <c r="FA58" s="309"/>
    </row>
    <row r="59" spans="1:157" ht="12.75">
      <c r="A59" s="347"/>
      <c r="B59" s="1620" t="s">
        <v>688</v>
      </c>
      <c r="C59" s="1620"/>
      <c r="D59" s="1620"/>
      <c r="E59" s="1620"/>
      <c r="F59" s="1620"/>
      <c r="G59" s="1620"/>
      <c r="H59" s="1620"/>
      <c r="I59" s="1620"/>
      <c r="J59" s="1620"/>
      <c r="K59" s="1620"/>
      <c r="L59" s="1620"/>
      <c r="M59" s="1620"/>
      <c r="N59" s="1620"/>
      <c r="O59" s="1620"/>
      <c r="P59" s="1620"/>
      <c r="Q59" s="1620"/>
      <c r="R59" s="1620"/>
      <c r="S59" s="1620"/>
      <c r="T59" s="1620"/>
      <c r="U59" s="1620"/>
      <c r="V59" s="1620"/>
      <c r="W59" s="1620"/>
      <c r="X59" s="1620"/>
      <c r="Y59" s="1620"/>
      <c r="Z59" s="1620"/>
      <c r="AA59" s="1620"/>
      <c r="AB59" s="1620"/>
      <c r="AC59" s="1620"/>
      <c r="AD59" s="1620"/>
      <c r="AE59" s="1620"/>
      <c r="AF59" s="1620"/>
      <c r="AG59" s="1620"/>
      <c r="AH59" s="1620"/>
      <c r="AI59" s="1620"/>
      <c r="AJ59" s="1620"/>
      <c r="AK59" s="1620"/>
      <c r="AL59" s="1621"/>
      <c r="AM59" s="389">
        <v>5812</v>
      </c>
      <c r="AN59" s="1490"/>
      <c r="AO59" s="781"/>
      <c r="AP59" s="781"/>
      <c r="AQ59" s="781"/>
      <c r="AR59" s="781"/>
      <c r="AS59" s="781"/>
      <c r="AT59" s="781"/>
      <c r="AU59" s="781"/>
      <c r="AV59" s="781"/>
      <c r="AW59" s="781"/>
      <c r="AX59" s="781"/>
      <c r="AY59" s="781"/>
      <c r="AZ59" s="781"/>
      <c r="BA59" s="781"/>
      <c r="BB59" s="781"/>
      <c r="BC59" s="781"/>
      <c r="BD59" s="781"/>
      <c r="BE59" s="781"/>
      <c r="BF59" s="781"/>
      <c r="BG59" s="781"/>
      <c r="BH59" s="781"/>
      <c r="BI59" s="781"/>
      <c r="BJ59" s="1491"/>
      <c r="BK59" s="1492"/>
      <c r="BL59" s="781"/>
      <c r="BM59" s="781"/>
      <c r="BN59" s="781"/>
      <c r="BO59" s="781"/>
      <c r="BP59" s="781"/>
      <c r="BQ59" s="781"/>
      <c r="BR59" s="781"/>
      <c r="BS59" s="781"/>
      <c r="BT59" s="781"/>
      <c r="BU59" s="781"/>
      <c r="BV59" s="781"/>
      <c r="BW59" s="781"/>
      <c r="BX59" s="781"/>
      <c r="BY59" s="781"/>
      <c r="BZ59" s="781"/>
      <c r="CA59" s="781"/>
      <c r="CB59" s="781"/>
      <c r="CC59" s="781"/>
      <c r="CD59" s="781"/>
      <c r="CE59" s="781"/>
      <c r="CF59" s="781"/>
      <c r="CG59" s="1491"/>
      <c r="CH59" s="1492"/>
      <c r="CI59" s="781"/>
      <c r="CJ59" s="781"/>
      <c r="CK59" s="781"/>
      <c r="CL59" s="781"/>
      <c r="CM59" s="781"/>
      <c r="CN59" s="781"/>
      <c r="CO59" s="781"/>
      <c r="CP59" s="781"/>
      <c r="CQ59" s="781"/>
      <c r="CR59" s="781"/>
      <c r="CS59" s="781"/>
      <c r="CT59" s="781"/>
      <c r="CU59" s="781"/>
      <c r="CV59" s="781"/>
      <c r="CW59" s="781"/>
      <c r="CX59" s="781"/>
      <c r="CY59" s="781"/>
      <c r="CZ59" s="781"/>
      <c r="DA59" s="781"/>
      <c r="DB59" s="781"/>
      <c r="DC59" s="781"/>
      <c r="DD59" s="1493"/>
      <c r="DE59" s="309"/>
      <c r="DF59" s="309"/>
      <c r="DG59" s="309"/>
      <c r="DH59" s="309"/>
      <c r="DI59" s="309"/>
      <c r="DJ59" s="309"/>
      <c r="DK59" s="309"/>
      <c r="DL59" s="309"/>
      <c r="DM59" s="309"/>
      <c r="DN59" s="309"/>
      <c r="DO59" s="309"/>
      <c r="DP59" s="309"/>
      <c r="DQ59" s="309"/>
      <c r="DR59" s="309"/>
      <c r="DS59" s="309"/>
      <c r="DT59" s="309"/>
      <c r="DU59" s="309"/>
      <c r="DV59" s="309"/>
      <c r="DW59" s="309"/>
      <c r="DX59" s="309"/>
      <c r="DY59" s="309"/>
      <c r="DZ59" s="309"/>
      <c r="EA59" s="309"/>
      <c r="EB59" s="309"/>
      <c r="EC59" s="309"/>
      <c r="ED59" s="309"/>
      <c r="EE59" s="309"/>
      <c r="EF59" s="309"/>
      <c r="EG59" s="309"/>
      <c r="EH59" s="309"/>
      <c r="EI59" s="309"/>
      <c r="EJ59" s="309"/>
      <c r="EK59" s="309"/>
      <c r="EL59" s="309"/>
      <c r="EM59" s="309"/>
      <c r="EN59" s="309"/>
      <c r="EO59" s="309"/>
      <c r="EP59" s="309"/>
      <c r="EQ59" s="309"/>
      <c r="ER59" s="309"/>
      <c r="ES59" s="309"/>
      <c r="ET59" s="309"/>
      <c r="EU59" s="309"/>
      <c r="EV59" s="309"/>
      <c r="EW59" s="309"/>
      <c r="EX59" s="309"/>
      <c r="EY59" s="309"/>
      <c r="EZ59" s="309"/>
      <c r="FA59" s="309"/>
    </row>
    <row r="60" spans="1:157" ht="13.5" thickBot="1">
      <c r="A60" s="347"/>
      <c r="B60" s="1620"/>
      <c r="C60" s="1620"/>
      <c r="D60" s="1620"/>
      <c r="E60" s="1620"/>
      <c r="F60" s="1620"/>
      <c r="G60" s="1620"/>
      <c r="H60" s="1620"/>
      <c r="I60" s="1620"/>
      <c r="J60" s="1620"/>
      <c r="K60" s="1620"/>
      <c r="L60" s="1620"/>
      <c r="M60" s="1620"/>
      <c r="N60" s="1620"/>
      <c r="O60" s="1620"/>
      <c r="P60" s="1620"/>
      <c r="Q60" s="1620"/>
      <c r="R60" s="1620"/>
      <c r="S60" s="1620"/>
      <c r="T60" s="1620"/>
      <c r="U60" s="1620"/>
      <c r="V60" s="1620"/>
      <c r="W60" s="1620"/>
      <c r="X60" s="1620"/>
      <c r="Y60" s="1620"/>
      <c r="Z60" s="1620"/>
      <c r="AA60" s="1620"/>
      <c r="AB60" s="1620"/>
      <c r="AC60" s="1620"/>
      <c r="AD60" s="1620"/>
      <c r="AE60" s="1620"/>
      <c r="AF60" s="1620"/>
      <c r="AG60" s="1620"/>
      <c r="AH60" s="1620"/>
      <c r="AI60" s="1620"/>
      <c r="AJ60" s="1620"/>
      <c r="AK60" s="1620"/>
      <c r="AL60" s="1621"/>
      <c r="AM60" s="389">
        <v>5813</v>
      </c>
      <c r="AN60" s="841"/>
      <c r="AO60" s="842"/>
      <c r="AP60" s="842"/>
      <c r="AQ60" s="842"/>
      <c r="AR60" s="842"/>
      <c r="AS60" s="842"/>
      <c r="AT60" s="842"/>
      <c r="AU60" s="842"/>
      <c r="AV60" s="842"/>
      <c r="AW60" s="842"/>
      <c r="AX60" s="842"/>
      <c r="AY60" s="842"/>
      <c r="AZ60" s="842"/>
      <c r="BA60" s="842"/>
      <c r="BB60" s="842"/>
      <c r="BC60" s="842"/>
      <c r="BD60" s="842"/>
      <c r="BE60" s="842"/>
      <c r="BF60" s="842"/>
      <c r="BG60" s="842"/>
      <c r="BH60" s="842"/>
      <c r="BI60" s="842"/>
      <c r="BJ60" s="843"/>
      <c r="BK60" s="850"/>
      <c r="BL60" s="842"/>
      <c r="BM60" s="842"/>
      <c r="BN60" s="842"/>
      <c r="BO60" s="842"/>
      <c r="BP60" s="842"/>
      <c r="BQ60" s="842"/>
      <c r="BR60" s="842"/>
      <c r="BS60" s="842"/>
      <c r="BT60" s="842"/>
      <c r="BU60" s="842"/>
      <c r="BV60" s="842"/>
      <c r="BW60" s="842"/>
      <c r="BX60" s="842"/>
      <c r="BY60" s="842"/>
      <c r="BZ60" s="842"/>
      <c r="CA60" s="842"/>
      <c r="CB60" s="842"/>
      <c r="CC60" s="842"/>
      <c r="CD60" s="842"/>
      <c r="CE60" s="842"/>
      <c r="CF60" s="842"/>
      <c r="CG60" s="843"/>
      <c r="CH60" s="850"/>
      <c r="CI60" s="842"/>
      <c r="CJ60" s="842"/>
      <c r="CK60" s="842"/>
      <c r="CL60" s="842"/>
      <c r="CM60" s="842"/>
      <c r="CN60" s="842"/>
      <c r="CO60" s="842"/>
      <c r="CP60" s="842"/>
      <c r="CQ60" s="842"/>
      <c r="CR60" s="842"/>
      <c r="CS60" s="842"/>
      <c r="CT60" s="842"/>
      <c r="CU60" s="842"/>
      <c r="CV60" s="842"/>
      <c r="CW60" s="842"/>
      <c r="CX60" s="842"/>
      <c r="CY60" s="842"/>
      <c r="CZ60" s="842"/>
      <c r="DA60" s="842"/>
      <c r="DB60" s="842"/>
      <c r="DC60" s="842"/>
      <c r="DD60" s="852"/>
      <c r="DE60" s="309"/>
      <c r="DF60" s="309"/>
      <c r="DG60" s="309"/>
      <c r="DH60" s="309"/>
      <c r="DI60" s="309"/>
      <c r="DJ60" s="309"/>
      <c r="DK60" s="309"/>
      <c r="DL60" s="309"/>
      <c r="DM60" s="309"/>
      <c r="DN60" s="309"/>
      <c r="DO60" s="309"/>
      <c r="DP60" s="309"/>
      <c r="DQ60" s="309"/>
      <c r="DR60" s="309"/>
      <c r="DS60" s="309"/>
      <c r="DT60" s="309"/>
      <c r="DU60" s="309"/>
      <c r="DV60" s="309"/>
      <c r="DW60" s="309"/>
      <c r="DX60" s="309"/>
      <c r="DY60" s="309"/>
      <c r="DZ60" s="309"/>
      <c r="EA60" s="309"/>
      <c r="EB60" s="309"/>
      <c r="EC60" s="309"/>
      <c r="ED60" s="309"/>
      <c r="EE60" s="309"/>
      <c r="EF60" s="309"/>
      <c r="EG60" s="309"/>
      <c r="EH60" s="309"/>
      <c r="EI60" s="309"/>
      <c r="EJ60" s="309"/>
      <c r="EK60" s="309"/>
      <c r="EL60" s="309"/>
      <c r="EM60" s="309"/>
      <c r="EN60" s="309"/>
      <c r="EO60" s="309"/>
      <c r="EP60" s="309"/>
      <c r="EQ60" s="309"/>
      <c r="ER60" s="309"/>
      <c r="ES60" s="309"/>
      <c r="ET60" s="309"/>
      <c r="EU60" s="309"/>
      <c r="EV60" s="309"/>
      <c r="EW60" s="309"/>
      <c r="EX60" s="309"/>
      <c r="EY60" s="309"/>
      <c r="EZ60" s="309"/>
      <c r="FA60" s="309"/>
    </row>
    <row r="62" spans="1:154" ht="15">
      <c r="A62" s="1168" t="s">
        <v>690</v>
      </c>
      <c r="B62" s="1168"/>
      <c r="C62" s="1168"/>
      <c r="D62" s="1168"/>
      <c r="E62" s="1168"/>
      <c r="F62" s="1168"/>
      <c r="G62" s="1168"/>
      <c r="H62" s="1168"/>
      <c r="I62" s="1168"/>
      <c r="J62" s="1168"/>
      <c r="K62" s="1168"/>
      <c r="L62" s="1168"/>
      <c r="M62" s="1168"/>
      <c r="N62" s="1168"/>
      <c r="O62" s="1168"/>
      <c r="P62" s="1168"/>
      <c r="Q62" s="1168"/>
      <c r="R62" s="1168"/>
      <c r="S62" s="1168"/>
      <c r="T62" s="1168"/>
      <c r="U62" s="1168"/>
      <c r="V62" s="1168"/>
      <c r="W62" s="1168"/>
      <c r="X62" s="1168"/>
      <c r="Y62" s="1168"/>
      <c r="Z62" s="1168"/>
      <c r="AA62" s="1168"/>
      <c r="AB62" s="1168"/>
      <c r="AC62" s="1168"/>
      <c r="AD62" s="1168"/>
      <c r="AE62" s="1168"/>
      <c r="AF62" s="1168"/>
      <c r="AG62" s="1168"/>
      <c r="AH62" s="1168"/>
      <c r="AI62" s="1168"/>
      <c r="AJ62" s="1168"/>
      <c r="AK62" s="1168"/>
      <c r="AL62" s="1168"/>
      <c r="AM62" s="1168"/>
      <c r="AN62" s="1168"/>
      <c r="AO62" s="1168"/>
      <c r="AP62" s="1168"/>
      <c r="AQ62" s="1168"/>
      <c r="AR62" s="1168"/>
      <c r="AS62" s="1168"/>
      <c r="AT62" s="1168"/>
      <c r="AU62" s="1168"/>
      <c r="AV62" s="1168"/>
      <c r="AW62" s="1168"/>
      <c r="AX62" s="1168"/>
      <c r="AY62" s="1168"/>
      <c r="AZ62" s="1168"/>
      <c r="BA62" s="1168"/>
      <c r="BB62" s="1168"/>
      <c r="BC62" s="1168"/>
      <c r="BD62" s="1168"/>
      <c r="BE62" s="1168"/>
      <c r="BF62" s="1168"/>
      <c r="BG62" s="1168"/>
      <c r="BH62" s="1168"/>
      <c r="BI62" s="1168"/>
      <c r="BJ62" s="1168"/>
      <c r="BK62" s="1168"/>
      <c r="BL62" s="1168"/>
      <c r="BM62" s="1168"/>
      <c r="BN62" s="1168"/>
      <c r="BO62" s="1168"/>
      <c r="BP62" s="1168"/>
      <c r="BQ62" s="1168"/>
      <c r="BR62" s="1168"/>
      <c r="BS62" s="1168"/>
      <c r="BT62" s="1168"/>
      <c r="BU62" s="1168"/>
      <c r="BV62" s="1168"/>
      <c r="BW62" s="1168"/>
      <c r="BX62" s="1168"/>
      <c r="BY62" s="1168"/>
      <c r="BZ62" s="1168"/>
      <c r="CA62" s="1168"/>
      <c r="CB62" s="1168"/>
      <c r="CC62" s="1168"/>
      <c r="CD62" s="1168"/>
      <c r="CE62" s="1168"/>
      <c r="CF62" s="1168"/>
      <c r="CG62" s="1168"/>
      <c r="CH62" s="1168"/>
      <c r="CI62" s="1168"/>
      <c r="CJ62" s="1168"/>
      <c r="CK62" s="1168"/>
      <c r="CL62" s="1168"/>
      <c r="CM62" s="1168"/>
      <c r="CN62" s="1168"/>
      <c r="CO62" s="1168"/>
      <c r="CP62" s="1168"/>
      <c r="CQ62" s="1168"/>
      <c r="CR62" s="1168"/>
      <c r="CS62" s="1168"/>
      <c r="CT62" s="1168"/>
      <c r="CU62" s="1168"/>
      <c r="CV62" s="1168"/>
      <c r="CW62" s="1168"/>
      <c r="CX62" s="1168"/>
      <c r="CY62" s="1168"/>
      <c r="CZ62" s="1168"/>
      <c r="DA62" s="1168"/>
      <c r="DB62" s="1168"/>
      <c r="DC62" s="1168"/>
      <c r="DD62" s="1168"/>
      <c r="DE62" s="1168"/>
      <c r="DF62" s="1168"/>
      <c r="DG62" s="1168"/>
      <c r="DH62" s="1168"/>
      <c r="DI62" s="1168"/>
      <c r="DJ62" s="1168"/>
      <c r="DK62" s="1168"/>
      <c r="DL62" s="1168"/>
      <c r="DM62" s="1168"/>
      <c r="DN62" s="1168"/>
      <c r="DO62" s="1168"/>
      <c r="DP62" s="1168"/>
      <c r="DQ62" s="1168"/>
      <c r="DR62" s="1168"/>
      <c r="DS62" s="1168"/>
      <c r="DT62" s="1168"/>
      <c r="DU62" s="1168"/>
      <c r="DV62" s="1168"/>
      <c r="DW62" s="1168"/>
      <c r="DX62" s="1168"/>
      <c r="DY62" s="1168"/>
      <c r="DZ62" s="1168"/>
      <c r="EA62" s="1168"/>
      <c r="EB62" s="1168"/>
      <c r="EC62" s="1168"/>
      <c r="ED62" s="1168"/>
      <c r="EE62" s="1168"/>
      <c r="EF62" s="1168"/>
      <c r="EG62" s="1168"/>
      <c r="EH62" s="1168"/>
      <c r="EI62" s="1168"/>
      <c r="EJ62" s="1168"/>
      <c r="EK62" s="1168"/>
      <c r="EL62" s="1168"/>
      <c r="EM62" s="1168"/>
      <c r="EN62" s="1168"/>
      <c r="EO62" s="1168"/>
      <c r="EP62" s="1168"/>
      <c r="EQ62" s="1168"/>
      <c r="ER62" s="1168"/>
      <c r="ES62" s="1168"/>
      <c r="ET62" s="1168"/>
      <c r="EU62" s="1168"/>
      <c r="EV62" s="1168"/>
      <c r="EW62" s="1168"/>
      <c r="EX62" s="1168"/>
    </row>
    <row r="63" spans="1:154" ht="12.75">
      <c r="A63" s="315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/>
      <c r="CJ63" s="315"/>
      <c r="CK63" s="315"/>
      <c r="CL63" s="315"/>
      <c r="CM63" s="315"/>
      <c r="CN63" s="315"/>
      <c r="CO63" s="315"/>
      <c r="CP63" s="315"/>
      <c r="CQ63" s="315"/>
      <c r="CR63" s="315"/>
      <c r="CS63" s="315"/>
      <c r="CT63" s="315"/>
      <c r="CU63" s="315"/>
      <c r="CV63" s="315"/>
      <c r="CW63" s="315"/>
      <c r="CX63" s="315"/>
      <c r="CY63" s="315"/>
      <c r="CZ63" s="315"/>
      <c r="DA63" s="315"/>
      <c r="DB63" s="315"/>
      <c r="DC63" s="315"/>
      <c r="DD63" s="315"/>
      <c r="DE63" s="315"/>
      <c r="DF63" s="315"/>
      <c r="DG63" s="315"/>
      <c r="DH63" s="315"/>
      <c r="DI63" s="315"/>
      <c r="DJ63" s="315"/>
      <c r="DK63" s="315"/>
      <c r="DL63" s="315"/>
      <c r="DM63" s="315"/>
      <c r="DN63" s="315"/>
      <c r="DO63" s="315"/>
      <c r="DP63" s="315"/>
      <c r="DQ63" s="315"/>
      <c r="DR63" s="315"/>
      <c r="DS63" s="315"/>
      <c r="DT63" s="315"/>
      <c r="DU63" s="315"/>
      <c r="DV63" s="315"/>
      <c r="DW63" s="315"/>
      <c r="DX63" s="315"/>
      <c r="DY63" s="315"/>
      <c r="DZ63" s="315"/>
      <c r="EA63" s="315"/>
      <c r="EB63" s="315"/>
      <c r="EC63" s="315"/>
      <c r="ED63" s="315"/>
      <c r="EE63" s="315"/>
      <c r="EF63" s="315"/>
      <c r="EG63" s="315"/>
      <c r="EH63" s="315"/>
      <c r="EI63" s="315"/>
      <c r="EJ63" s="315"/>
      <c r="EK63" s="315"/>
      <c r="EL63" s="315"/>
      <c r="EM63" s="315"/>
      <c r="EN63" s="315"/>
      <c r="EO63" s="315"/>
      <c r="EP63" s="315"/>
      <c r="EQ63" s="315"/>
      <c r="ER63" s="315"/>
      <c r="ES63" s="315"/>
      <c r="ET63" s="315"/>
      <c r="EU63" s="315"/>
      <c r="EV63" s="315"/>
      <c r="EW63" s="315"/>
      <c r="EX63" s="315"/>
    </row>
    <row r="64" spans="1:154" ht="12.75">
      <c r="A64" s="1278" t="s">
        <v>229</v>
      </c>
      <c r="B64" s="1279"/>
      <c r="C64" s="1279"/>
      <c r="D64" s="1279"/>
      <c r="E64" s="1279"/>
      <c r="F64" s="1279"/>
      <c r="G64" s="1279"/>
      <c r="H64" s="1279"/>
      <c r="I64" s="1279"/>
      <c r="J64" s="1279"/>
      <c r="K64" s="1279"/>
      <c r="L64" s="1279"/>
      <c r="M64" s="1279"/>
      <c r="N64" s="1279"/>
      <c r="O64" s="1279"/>
      <c r="P64" s="1279"/>
      <c r="Q64" s="1279"/>
      <c r="R64" s="1279"/>
      <c r="S64" s="1279"/>
      <c r="T64" s="1279"/>
      <c r="U64" s="1279"/>
      <c r="V64" s="1279"/>
      <c r="W64" s="1279"/>
      <c r="X64" s="1279"/>
      <c r="Y64" s="1279"/>
      <c r="Z64" s="1279"/>
      <c r="AA64" s="1279"/>
      <c r="AB64" s="1279"/>
      <c r="AC64" s="1279"/>
      <c r="AD64" s="1279"/>
      <c r="AE64" s="1279"/>
      <c r="AF64" s="1279"/>
      <c r="AG64" s="1279"/>
      <c r="AH64" s="1279"/>
      <c r="AI64" s="1279"/>
      <c r="AJ64" s="1279"/>
      <c r="AK64" s="1279"/>
      <c r="AL64" s="1279"/>
      <c r="AM64" s="1279"/>
      <c r="AN64" s="1279"/>
      <c r="AO64" s="1279"/>
      <c r="AP64" s="1279"/>
      <c r="AQ64" s="1279"/>
      <c r="AR64" s="1279"/>
      <c r="AS64" s="1279"/>
      <c r="AT64" s="1279"/>
      <c r="AU64" s="1279"/>
      <c r="AV64" s="1279"/>
      <c r="AW64" s="1279"/>
      <c r="AX64" s="1279"/>
      <c r="AY64" s="1279"/>
      <c r="AZ64" s="1279"/>
      <c r="BA64" s="1279"/>
      <c r="BB64" s="1279"/>
      <c r="BC64" s="1279"/>
      <c r="BD64" s="1279"/>
      <c r="BE64" s="1279"/>
      <c r="BF64" s="1279"/>
      <c r="BG64" s="1279"/>
      <c r="BH64" s="1279"/>
      <c r="BI64" s="1279"/>
      <c r="BJ64" s="1279"/>
      <c r="BK64" s="1279"/>
      <c r="BL64" s="1279"/>
      <c r="BM64" s="1279"/>
      <c r="BN64" s="1279"/>
      <c r="BO64" s="1279"/>
      <c r="BP64" s="1279"/>
      <c r="BQ64" s="1279"/>
      <c r="BR64" s="1279"/>
      <c r="BS64" s="1284"/>
      <c r="BT64" s="1516" t="s">
        <v>314</v>
      </c>
      <c r="BU64" s="332"/>
      <c r="BV64" s="321"/>
      <c r="BW64" s="321"/>
      <c r="BX64" s="321"/>
      <c r="BY64" s="321"/>
      <c r="BZ64" s="321"/>
      <c r="CA64" s="321"/>
      <c r="CB64" s="321"/>
      <c r="CC64" s="321"/>
      <c r="CD64" s="321"/>
      <c r="CE64" s="321"/>
      <c r="CF64" s="321"/>
      <c r="CG64" s="337"/>
      <c r="CH64" s="418" t="s">
        <v>322</v>
      </c>
      <c r="CI64" s="418"/>
      <c r="CJ64" s="418"/>
      <c r="CK64" s="418"/>
      <c r="CL64" s="337"/>
      <c r="CM64" s="337"/>
      <c r="CN64" s="337"/>
      <c r="CO64" s="1228" t="s">
        <v>219</v>
      </c>
      <c r="CP64" s="1228"/>
      <c r="CQ64" s="1228"/>
      <c r="CR64" s="1228"/>
      <c r="CS64" s="1229" t="s">
        <v>484</v>
      </c>
      <c r="CT64" s="1229"/>
      <c r="CU64" s="1229"/>
      <c r="CV64" s="1229"/>
      <c r="CW64" s="1229"/>
      <c r="CX64" s="321"/>
      <c r="CY64" s="321"/>
      <c r="CZ64" s="321"/>
      <c r="DA64" s="321"/>
      <c r="DB64" s="321"/>
      <c r="DC64" s="321"/>
      <c r="DD64" s="321"/>
      <c r="DE64" s="321"/>
      <c r="DF64" s="321"/>
      <c r="DG64" s="321"/>
      <c r="DH64" s="385"/>
      <c r="DI64" s="332"/>
      <c r="DJ64" s="321"/>
      <c r="DK64" s="321"/>
      <c r="DL64" s="321"/>
      <c r="DM64" s="321"/>
      <c r="DN64" s="321"/>
      <c r="DO64" s="321"/>
      <c r="DP64" s="321"/>
      <c r="DQ64" s="321"/>
      <c r="DR64" s="321"/>
      <c r="DS64" s="321"/>
      <c r="DT64" s="321"/>
      <c r="DU64" s="418" t="s">
        <v>322</v>
      </c>
      <c r="DV64" s="337"/>
      <c r="DW64" s="418"/>
      <c r="DX64" s="418"/>
      <c r="DY64" s="418"/>
      <c r="DZ64" s="418"/>
      <c r="EA64" s="418"/>
      <c r="EB64" s="1228" t="s">
        <v>296</v>
      </c>
      <c r="EC64" s="1228"/>
      <c r="ED64" s="1228"/>
      <c r="EE64" s="1228"/>
      <c r="EF64" s="1228"/>
      <c r="EG64" s="1228"/>
      <c r="EH64" s="1229" t="s">
        <v>691</v>
      </c>
      <c r="EI64" s="1229"/>
      <c r="EJ64" s="1229"/>
      <c r="EK64" s="321"/>
      <c r="EL64" s="321"/>
      <c r="EM64" s="321"/>
      <c r="EN64" s="321"/>
      <c r="EO64" s="321"/>
      <c r="EP64" s="321"/>
      <c r="EQ64" s="321"/>
      <c r="ER64" s="321"/>
      <c r="ES64" s="321"/>
      <c r="ET64" s="321"/>
      <c r="EU64" s="321"/>
      <c r="EV64" s="321"/>
      <c r="EW64" s="321"/>
      <c r="EX64" s="385"/>
    </row>
    <row r="65" spans="1:154" ht="13.5" thickBot="1">
      <c r="A65" s="1282"/>
      <c r="B65" s="1283"/>
      <c r="C65" s="1283"/>
      <c r="D65" s="1283"/>
      <c r="E65" s="1283"/>
      <c r="F65" s="1283"/>
      <c r="G65" s="1283"/>
      <c r="H65" s="1283"/>
      <c r="I65" s="1283"/>
      <c r="J65" s="1283"/>
      <c r="K65" s="1283"/>
      <c r="L65" s="1283"/>
      <c r="M65" s="1283"/>
      <c r="N65" s="1283"/>
      <c r="O65" s="1283"/>
      <c r="P65" s="1283"/>
      <c r="Q65" s="1283"/>
      <c r="R65" s="1283"/>
      <c r="S65" s="1283"/>
      <c r="T65" s="1283"/>
      <c r="U65" s="1283"/>
      <c r="V65" s="1283"/>
      <c r="W65" s="1283"/>
      <c r="X65" s="1283"/>
      <c r="Y65" s="1283"/>
      <c r="Z65" s="1283"/>
      <c r="AA65" s="1283"/>
      <c r="AB65" s="1283"/>
      <c r="AC65" s="1283"/>
      <c r="AD65" s="1283"/>
      <c r="AE65" s="1283"/>
      <c r="AF65" s="1283"/>
      <c r="AG65" s="1283"/>
      <c r="AH65" s="1283"/>
      <c r="AI65" s="1283"/>
      <c r="AJ65" s="1283"/>
      <c r="AK65" s="1283"/>
      <c r="AL65" s="1283"/>
      <c r="AM65" s="1283"/>
      <c r="AN65" s="1283"/>
      <c r="AO65" s="1283"/>
      <c r="AP65" s="1283"/>
      <c r="AQ65" s="1283"/>
      <c r="AR65" s="1283"/>
      <c r="AS65" s="1283"/>
      <c r="AT65" s="1283"/>
      <c r="AU65" s="1283"/>
      <c r="AV65" s="1283"/>
      <c r="AW65" s="1283"/>
      <c r="AX65" s="1283"/>
      <c r="AY65" s="1283"/>
      <c r="AZ65" s="1283"/>
      <c r="BA65" s="1283"/>
      <c r="BB65" s="1283"/>
      <c r="BC65" s="1283"/>
      <c r="BD65" s="1283"/>
      <c r="BE65" s="1283"/>
      <c r="BF65" s="1283"/>
      <c r="BG65" s="1283"/>
      <c r="BH65" s="1283"/>
      <c r="BI65" s="1283"/>
      <c r="BJ65" s="1283"/>
      <c r="BK65" s="1283"/>
      <c r="BL65" s="1283"/>
      <c r="BM65" s="1283"/>
      <c r="BN65" s="1283"/>
      <c r="BO65" s="1283"/>
      <c r="BP65" s="1283"/>
      <c r="BQ65" s="1283"/>
      <c r="BR65" s="1283"/>
      <c r="BS65" s="1286"/>
      <c r="BT65" s="1518"/>
      <c r="BU65" s="1354"/>
      <c r="BV65" s="1355"/>
      <c r="BW65" s="1355"/>
      <c r="BX65" s="1355"/>
      <c r="BY65" s="1355"/>
      <c r="BZ65" s="1355"/>
      <c r="CA65" s="1355"/>
      <c r="CB65" s="1355"/>
      <c r="CC65" s="1355"/>
      <c r="CD65" s="1355"/>
      <c r="CE65" s="1355"/>
      <c r="CF65" s="1355"/>
      <c r="CG65" s="1355"/>
      <c r="CH65" s="1355"/>
      <c r="CI65" s="1355"/>
      <c r="CJ65" s="1355"/>
      <c r="CK65" s="1355"/>
      <c r="CL65" s="1355"/>
      <c r="CM65" s="1355"/>
      <c r="CN65" s="1355"/>
      <c r="CO65" s="1355"/>
      <c r="CP65" s="1355"/>
      <c r="CQ65" s="1355"/>
      <c r="CR65" s="1355"/>
      <c r="CS65" s="1355"/>
      <c r="CT65" s="1355"/>
      <c r="CU65" s="1355"/>
      <c r="CV65" s="1355"/>
      <c r="CW65" s="1355"/>
      <c r="CX65" s="1355"/>
      <c r="CY65" s="1355"/>
      <c r="CZ65" s="1355"/>
      <c r="DA65" s="1355"/>
      <c r="DB65" s="1355"/>
      <c r="DC65" s="1355"/>
      <c r="DD65" s="1355"/>
      <c r="DE65" s="1355"/>
      <c r="DF65" s="1355"/>
      <c r="DG65" s="1355"/>
      <c r="DH65" s="1664"/>
      <c r="DI65" s="1354"/>
      <c r="DJ65" s="1355"/>
      <c r="DK65" s="1355"/>
      <c r="DL65" s="1355"/>
      <c r="DM65" s="1355"/>
      <c r="DN65" s="1355"/>
      <c r="DO65" s="1355"/>
      <c r="DP65" s="1355"/>
      <c r="DQ65" s="1355"/>
      <c r="DR65" s="1355"/>
      <c r="DS65" s="1355"/>
      <c r="DT65" s="1355"/>
      <c r="DU65" s="1355"/>
      <c r="DV65" s="1355"/>
      <c r="DW65" s="1355"/>
      <c r="DX65" s="1355"/>
      <c r="DY65" s="1355"/>
      <c r="DZ65" s="1355"/>
      <c r="EA65" s="1355"/>
      <c r="EB65" s="1355"/>
      <c r="EC65" s="1355"/>
      <c r="ED65" s="1355"/>
      <c r="EE65" s="1355"/>
      <c r="EF65" s="1355"/>
      <c r="EG65" s="1355"/>
      <c r="EH65" s="1355"/>
      <c r="EI65" s="1355"/>
      <c r="EJ65" s="1355"/>
      <c r="EK65" s="1355"/>
      <c r="EL65" s="1355"/>
      <c r="EM65" s="1355"/>
      <c r="EN65" s="1355"/>
      <c r="EO65" s="1355"/>
      <c r="EP65" s="1355"/>
      <c r="EQ65" s="1355"/>
      <c r="ER65" s="1355"/>
      <c r="ES65" s="1355"/>
      <c r="ET65" s="1355"/>
      <c r="EU65" s="1355"/>
      <c r="EV65" s="1355"/>
      <c r="EW65" s="1355"/>
      <c r="EX65" s="1664"/>
    </row>
    <row r="66" spans="1:154" ht="12.75">
      <c r="A66" s="388"/>
      <c r="B66" s="1665" t="s">
        <v>692</v>
      </c>
      <c r="C66" s="1665"/>
      <c r="D66" s="1665"/>
      <c r="E66" s="1665"/>
      <c r="F66" s="1665"/>
      <c r="G66" s="1665"/>
      <c r="H66" s="1665"/>
      <c r="I66" s="1665"/>
      <c r="J66" s="1665"/>
      <c r="K66" s="1665"/>
      <c r="L66" s="1665"/>
      <c r="M66" s="1665"/>
      <c r="N66" s="1665"/>
      <c r="O66" s="1665"/>
      <c r="P66" s="1665"/>
      <c r="Q66" s="1665"/>
      <c r="R66" s="1665"/>
      <c r="S66" s="1665"/>
      <c r="T66" s="1665"/>
      <c r="U66" s="1665"/>
      <c r="V66" s="1665"/>
      <c r="W66" s="1665"/>
      <c r="X66" s="1665"/>
      <c r="Y66" s="1665"/>
      <c r="Z66" s="1665"/>
      <c r="AA66" s="1665"/>
      <c r="AB66" s="1665"/>
      <c r="AC66" s="1665"/>
      <c r="AD66" s="1665"/>
      <c r="AE66" s="1665"/>
      <c r="AF66" s="1665"/>
      <c r="AG66" s="1665"/>
      <c r="AH66" s="1665"/>
      <c r="AI66" s="1665"/>
      <c r="AJ66" s="1665"/>
      <c r="AK66" s="1665"/>
      <c r="AL66" s="1665"/>
      <c r="AM66" s="1665"/>
      <c r="AN66" s="1665"/>
      <c r="AO66" s="1665"/>
      <c r="AP66" s="1665"/>
      <c r="AQ66" s="1665"/>
      <c r="AR66" s="1665"/>
      <c r="AS66" s="1665"/>
      <c r="AT66" s="1665"/>
      <c r="AU66" s="1665"/>
      <c r="AV66" s="1665"/>
      <c r="AW66" s="1665"/>
      <c r="AX66" s="1665"/>
      <c r="AY66" s="1665"/>
      <c r="AZ66" s="1665"/>
      <c r="BA66" s="1665"/>
      <c r="BB66" s="1665"/>
      <c r="BC66" s="1665"/>
      <c r="BD66" s="1665"/>
      <c r="BE66" s="1665"/>
      <c r="BF66" s="1665"/>
      <c r="BG66" s="1665"/>
      <c r="BH66" s="1665"/>
      <c r="BI66" s="1665"/>
      <c r="BJ66" s="1665"/>
      <c r="BK66" s="1665"/>
      <c r="BL66" s="1665"/>
      <c r="BM66" s="1665"/>
      <c r="BN66" s="1665"/>
      <c r="BO66" s="1665"/>
      <c r="BP66" s="1665"/>
      <c r="BQ66" s="1665"/>
      <c r="BR66" s="1665"/>
      <c r="BS66" s="1666"/>
      <c r="BT66" s="409">
        <v>5900</v>
      </c>
      <c r="BU66" s="1485">
        <f>+BU67+BU69</f>
        <v>270</v>
      </c>
      <c r="BV66" s="1486"/>
      <c r="BW66" s="1486"/>
      <c r="BX66" s="1486"/>
      <c r="BY66" s="1486"/>
      <c r="BZ66" s="1486"/>
      <c r="CA66" s="1486"/>
      <c r="CB66" s="1486"/>
      <c r="CC66" s="1486"/>
      <c r="CD66" s="1486"/>
      <c r="CE66" s="1486"/>
      <c r="CF66" s="1486"/>
      <c r="CG66" s="1486"/>
      <c r="CH66" s="1486"/>
      <c r="CI66" s="1486"/>
      <c r="CJ66" s="1486"/>
      <c r="CK66" s="1486"/>
      <c r="CL66" s="1486"/>
      <c r="CM66" s="1486"/>
      <c r="CN66" s="1486"/>
      <c r="CO66" s="1486"/>
      <c r="CP66" s="1486"/>
      <c r="CQ66" s="1486"/>
      <c r="CR66" s="1486"/>
      <c r="CS66" s="1486"/>
      <c r="CT66" s="1486"/>
      <c r="CU66" s="1486"/>
      <c r="CV66" s="1486"/>
      <c r="CW66" s="1486"/>
      <c r="CX66" s="1486"/>
      <c r="CY66" s="1486"/>
      <c r="CZ66" s="1486"/>
      <c r="DA66" s="1486"/>
      <c r="DB66" s="1486"/>
      <c r="DC66" s="1486"/>
      <c r="DD66" s="1486"/>
      <c r="DE66" s="1486"/>
      <c r="DF66" s="1486"/>
      <c r="DG66" s="1486"/>
      <c r="DH66" s="1487"/>
      <c r="DI66" s="1488">
        <f>+DI67+DI69</f>
        <v>1795</v>
      </c>
      <c r="DJ66" s="1486"/>
      <c r="DK66" s="1486"/>
      <c r="DL66" s="1486"/>
      <c r="DM66" s="1486"/>
      <c r="DN66" s="1486"/>
      <c r="DO66" s="1486"/>
      <c r="DP66" s="1486"/>
      <c r="DQ66" s="1486"/>
      <c r="DR66" s="1486"/>
      <c r="DS66" s="1486"/>
      <c r="DT66" s="1486"/>
      <c r="DU66" s="1486"/>
      <c r="DV66" s="1486"/>
      <c r="DW66" s="1486"/>
      <c r="DX66" s="1486"/>
      <c r="DY66" s="1486"/>
      <c r="DZ66" s="1486"/>
      <c r="EA66" s="1486"/>
      <c r="EB66" s="1486"/>
      <c r="EC66" s="1486"/>
      <c r="ED66" s="1486"/>
      <c r="EE66" s="1486"/>
      <c r="EF66" s="1486"/>
      <c r="EG66" s="1486"/>
      <c r="EH66" s="1486"/>
      <c r="EI66" s="1486"/>
      <c r="EJ66" s="1486"/>
      <c r="EK66" s="1486"/>
      <c r="EL66" s="1486"/>
      <c r="EM66" s="1486"/>
      <c r="EN66" s="1486"/>
      <c r="EO66" s="1486"/>
      <c r="EP66" s="1486"/>
      <c r="EQ66" s="1486"/>
      <c r="ER66" s="1486"/>
      <c r="ES66" s="1486"/>
      <c r="ET66" s="1486"/>
      <c r="EU66" s="1486"/>
      <c r="EV66" s="1486"/>
      <c r="EW66" s="1486"/>
      <c r="EX66" s="1489"/>
    </row>
    <row r="67" spans="1:154" ht="12.75">
      <c r="A67" s="311"/>
      <c r="B67" s="1667" t="s">
        <v>69</v>
      </c>
      <c r="C67" s="1667"/>
      <c r="D67" s="1667"/>
      <c r="E67" s="1667"/>
      <c r="F67" s="1667"/>
      <c r="G67" s="1667"/>
      <c r="H67" s="1667"/>
      <c r="I67" s="1667"/>
      <c r="J67" s="1667"/>
      <c r="K67" s="1667"/>
      <c r="L67" s="1667"/>
      <c r="M67" s="1667"/>
      <c r="N67" s="1667"/>
      <c r="O67" s="1667"/>
      <c r="P67" s="1667"/>
      <c r="Q67" s="1667"/>
      <c r="R67" s="1667"/>
      <c r="S67" s="1667"/>
      <c r="T67" s="1667"/>
      <c r="U67" s="1667"/>
      <c r="V67" s="1667"/>
      <c r="W67" s="1667"/>
      <c r="X67" s="1667"/>
      <c r="Y67" s="1667"/>
      <c r="Z67" s="1667"/>
      <c r="AA67" s="1667"/>
      <c r="AB67" s="1667"/>
      <c r="AC67" s="1667"/>
      <c r="AD67" s="1667"/>
      <c r="AE67" s="1667"/>
      <c r="AF67" s="1667"/>
      <c r="AG67" s="1667"/>
      <c r="AH67" s="1667"/>
      <c r="AI67" s="1667"/>
      <c r="AJ67" s="1667"/>
      <c r="AK67" s="1667"/>
      <c r="AL67" s="1667"/>
      <c r="AM67" s="1667"/>
      <c r="AN67" s="1667"/>
      <c r="AO67" s="1667"/>
      <c r="AP67" s="1667"/>
      <c r="AQ67" s="1667"/>
      <c r="AR67" s="1667"/>
      <c r="AS67" s="1667"/>
      <c r="AT67" s="1667"/>
      <c r="AU67" s="1667"/>
      <c r="AV67" s="1667"/>
      <c r="AW67" s="1667"/>
      <c r="AX67" s="1667"/>
      <c r="AY67" s="1667"/>
      <c r="AZ67" s="1667"/>
      <c r="BA67" s="1667"/>
      <c r="BB67" s="1667"/>
      <c r="BC67" s="1667"/>
      <c r="BD67" s="1667"/>
      <c r="BE67" s="1667"/>
      <c r="BF67" s="1667"/>
      <c r="BG67" s="1667"/>
      <c r="BH67" s="1667"/>
      <c r="BI67" s="1667"/>
      <c r="BJ67" s="1667"/>
      <c r="BK67" s="1667"/>
      <c r="BL67" s="1667"/>
      <c r="BM67" s="1667"/>
      <c r="BN67" s="1667"/>
      <c r="BO67" s="1667"/>
      <c r="BP67" s="1667"/>
      <c r="BQ67" s="1667"/>
      <c r="BR67" s="1667"/>
      <c r="BS67" s="1668"/>
      <c r="BT67" s="410"/>
      <c r="BU67" s="1521">
        <v>270</v>
      </c>
      <c r="BV67" s="885"/>
      <c r="BW67" s="885"/>
      <c r="BX67" s="885"/>
      <c r="BY67" s="885"/>
      <c r="BZ67" s="885"/>
      <c r="CA67" s="885"/>
      <c r="CB67" s="885"/>
      <c r="CC67" s="885"/>
      <c r="CD67" s="885"/>
      <c r="CE67" s="885"/>
      <c r="CF67" s="885"/>
      <c r="CG67" s="885"/>
      <c r="CH67" s="885"/>
      <c r="CI67" s="885"/>
      <c r="CJ67" s="885"/>
      <c r="CK67" s="885"/>
      <c r="CL67" s="885"/>
      <c r="CM67" s="885"/>
      <c r="CN67" s="885"/>
      <c r="CO67" s="885"/>
      <c r="CP67" s="885"/>
      <c r="CQ67" s="885"/>
      <c r="CR67" s="885"/>
      <c r="CS67" s="885"/>
      <c r="CT67" s="885"/>
      <c r="CU67" s="885"/>
      <c r="CV67" s="885"/>
      <c r="CW67" s="885"/>
      <c r="CX67" s="885"/>
      <c r="CY67" s="885"/>
      <c r="CZ67" s="885"/>
      <c r="DA67" s="885"/>
      <c r="DB67" s="885"/>
      <c r="DC67" s="885"/>
      <c r="DD67" s="885"/>
      <c r="DE67" s="885"/>
      <c r="DF67" s="885"/>
      <c r="DG67" s="885"/>
      <c r="DH67" s="886"/>
      <c r="DI67" s="884">
        <v>1795</v>
      </c>
      <c r="DJ67" s="885"/>
      <c r="DK67" s="885"/>
      <c r="DL67" s="885"/>
      <c r="DM67" s="885"/>
      <c r="DN67" s="885"/>
      <c r="DO67" s="885"/>
      <c r="DP67" s="885"/>
      <c r="DQ67" s="885"/>
      <c r="DR67" s="885"/>
      <c r="DS67" s="885"/>
      <c r="DT67" s="885"/>
      <c r="DU67" s="885"/>
      <c r="DV67" s="885"/>
      <c r="DW67" s="885"/>
      <c r="DX67" s="885"/>
      <c r="DY67" s="885"/>
      <c r="DZ67" s="885"/>
      <c r="EA67" s="885"/>
      <c r="EB67" s="885"/>
      <c r="EC67" s="885"/>
      <c r="ED67" s="885"/>
      <c r="EE67" s="885"/>
      <c r="EF67" s="885"/>
      <c r="EG67" s="885"/>
      <c r="EH67" s="885"/>
      <c r="EI67" s="885"/>
      <c r="EJ67" s="885"/>
      <c r="EK67" s="885"/>
      <c r="EL67" s="885"/>
      <c r="EM67" s="885"/>
      <c r="EN67" s="885"/>
      <c r="EO67" s="885"/>
      <c r="EP67" s="885"/>
      <c r="EQ67" s="885"/>
      <c r="ER67" s="885"/>
      <c r="ES67" s="885"/>
      <c r="ET67" s="885"/>
      <c r="EU67" s="885"/>
      <c r="EV67" s="885"/>
      <c r="EW67" s="885"/>
      <c r="EX67" s="887"/>
    </row>
    <row r="68" spans="1:154" ht="12.75">
      <c r="A68" s="336"/>
      <c r="B68" s="1669" t="s">
        <v>693</v>
      </c>
      <c r="C68" s="1669"/>
      <c r="D68" s="1669"/>
      <c r="E68" s="1669"/>
      <c r="F68" s="1669"/>
      <c r="G68" s="1669"/>
      <c r="H68" s="1669"/>
      <c r="I68" s="1669"/>
      <c r="J68" s="1669"/>
      <c r="K68" s="1669"/>
      <c r="L68" s="1669"/>
      <c r="M68" s="1669"/>
      <c r="N68" s="1669"/>
      <c r="O68" s="1669"/>
      <c r="P68" s="1669"/>
      <c r="Q68" s="1669"/>
      <c r="R68" s="1669"/>
      <c r="S68" s="1669"/>
      <c r="T68" s="1669"/>
      <c r="U68" s="1669"/>
      <c r="V68" s="1669"/>
      <c r="W68" s="1669"/>
      <c r="X68" s="1669"/>
      <c r="Y68" s="1669"/>
      <c r="Z68" s="1669"/>
      <c r="AA68" s="1669"/>
      <c r="AB68" s="1669"/>
      <c r="AC68" s="1669"/>
      <c r="AD68" s="1669"/>
      <c r="AE68" s="1669"/>
      <c r="AF68" s="1669"/>
      <c r="AG68" s="1669"/>
      <c r="AH68" s="1669"/>
      <c r="AI68" s="1669"/>
      <c r="AJ68" s="1669"/>
      <c r="AK68" s="1669"/>
      <c r="AL68" s="1669"/>
      <c r="AM68" s="1669"/>
      <c r="AN68" s="1669"/>
      <c r="AO68" s="1669"/>
      <c r="AP68" s="1669"/>
      <c r="AQ68" s="1669"/>
      <c r="AR68" s="1669"/>
      <c r="AS68" s="1669"/>
      <c r="AT68" s="1669"/>
      <c r="AU68" s="1669"/>
      <c r="AV68" s="1669"/>
      <c r="AW68" s="1669"/>
      <c r="AX68" s="1669"/>
      <c r="AY68" s="1669"/>
      <c r="AZ68" s="1669"/>
      <c r="BA68" s="1669"/>
      <c r="BB68" s="1669"/>
      <c r="BC68" s="1669"/>
      <c r="BD68" s="1669"/>
      <c r="BE68" s="1669"/>
      <c r="BF68" s="1669"/>
      <c r="BG68" s="1669"/>
      <c r="BH68" s="1669"/>
      <c r="BI68" s="1669"/>
      <c r="BJ68" s="1669"/>
      <c r="BK68" s="1669"/>
      <c r="BL68" s="1669"/>
      <c r="BM68" s="1669"/>
      <c r="BN68" s="1669"/>
      <c r="BO68" s="1669"/>
      <c r="BP68" s="1669"/>
      <c r="BQ68" s="1669"/>
      <c r="BR68" s="1669"/>
      <c r="BS68" s="1670"/>
      <c r="BT68" s="318">
        <v>5901</v>
      </c>
      <c r="BU68" s="984"/>
      <c r="BV68" s="868"/>
      <c r="BW68" s="868"/>
      <c r="BX68" s="868"/>
      <c r="BY68" s="868"/>
      <c r="BZ68" s="868"/>
      <c r="CA68" s="868"/>
      <c r="CB68" s="868"/>
      <c r="CC68" s="868"/>
      <c r="CD68" s="868"/>
      <c r="CE68" s="868"/>
      <c r="CF68" s="868"/>
      <c r="CG68" s="868"/>
      <c r="CH68" s="868"/>
      <c r="CI68" s="868"/>
      <c r="CJ68" s="868"/>
      <c r="CK68" s="868"/>
      <c r="CL68" s="868"/>
      <c r="CM68" s="868"/>
      <c r="CN68" s="868"/>
      <c r="CO68" s="868"/>
      <c r="CP68" s="868"/>
      <c r="CQ68" s="868"/>
      <c r="CR68" s="868"/>
      <c r="CS68" s="868"/>
      <c r="CT68" s="868"/>
      <c r="CU68" s="868"/>
      <c r="CV68" s="868"/>
      <c r="CW68" s="868"/>
      <c r="CX68" s="868"/>
      <c r="CY68" s="868"/>
      <c r="CZ68" s="868"/>
      <c r="DA68" s="868"/>
      <c r="DB68" s="868"/>
      <c r="DC68" s="868"/>
      <c r="DD68" s="868"/>
      <c r="DE68" s="868"/>
      <c r="DF68" s="868"/>
      <c r="DG68" s="868"/>
      <c r="DH68" s="869"/>
      <c r="DI68" s="867"/>
      <c r="DJ68" s="868"/>
      <c r="DK68" s="868"/>
      <c r="DL68" s="868"/>
      <c r="DM68" s="868"/>
      <c r="DN68" s="868"/>
      <c r="DO68" s="868"/>
      <c r="DP68" s="868"/>
      <c r="DQ68" s="868"/>
      <c r="DR68" s="868"/>
      <c r="DS68" s="868"/>
      <c r="DT68" s="868"/>
      <c r="DU68" s="868"/>
      <c r="DV68" s="868"/>
      <c r="DW68" s="868"/>
      <c r="DX68" s="868"/>
      <c r="DY68" s="868"/>
      <c r="DZ68" s="868"/>
      <c r="EA68" s="868"/>
      <c r="EB68" s="868"/>
      <c r="EC68" s="868"/>
      <c r="ED68" s="868"/>
      <c r="EE68" s="868"/>
      <c r="EF68" s="868"/>
      <c r="EG68" s="868"/>
      <c r="EH68" s="868"/>
      <c r="EI68" s="868"/>
      <c r="EJ68" s="868"/>
      <c r="EK68" s="868"/>
      <c r="EL68" s="868"/>
      <c r="EM68" s="868"/>
      <c r="EN68" s="868"/>
      <c r="EO68" s="868"/>
      <c r="EP68" s="868"/>
      <c r="EQ68" s="868"/>
      <c r="ER68" s="868"/>
      <c r="ES68" s="868"/>
      <c r="ET68" s="868"/>
      <c r="EU68" s="868"/>
      <c r="EV68" s="868"/>
      <c r="EW68" s="868"/>
      <c r="EX68" s="870"/>
    </row>
    <row r="69" spans="1:154" ht="13.5" thickBot="1">
      <c r="A69" s="388"/>
      <c r="B69" s="1665" t="s">
        <v>694</v>
      </c>
      <c r="C69" s="1665"/>
      <c r="D69" s="1665"/>
      <c r="E69" s="1665"/>
      <c r="F69" s="1665"/>
      <c r="G69" s="1665"/>
      <c r="H69" s="1665"/>
      <c r="I69" s="1665"/>
      <c r="J69" s="1665"/>
      <c r="K69" s="1665"/>
      <c r="L69" s="1665"/>
      <c r="M69" s="1665"/>
      <c r="N69" s="1665"/>
      <c r="O69" s="1665"/>
      <c r="P69" s="1665"/>
      <c r="Q69" s="1665"/>
      <c r="R69" s="1665"/>
      <c r="S69" s="1665"/>
      <c r="T69" s="1665"/>
      <c r="U69" s="1665"/>
      <c r="V69" s="1665"/>
      <c r="W69" s="1665"/>
      <c r="X69" s="1665"/>
      <c r="Y69" s="1665"/>
      <c r="Z69" s="1665"/>
      <c r="AA69" s="1665"/>
      <c r="AB69" s="1665"/>
      <c r="AC69" s="1665"/>
      <c r="AD69" s="1665"/>
      <c r="AE69" s="1665"/>
      <c r="AF69" s="1665"/>
      <c r="AG69" s="1665"/>
      <c r="AH69" s="1665"/>
      <c r="AI69" s="1665"/>
      <c r="AJ69" s="1665"/>
      <c r="AK69" s="1665"/>
      <c r="AL69" s="1665"/>
      <c r="AM69" s="1665"/>
      <c r="AN69" s="1665"/>
      <c r="AO69" s="1665"/>
      <c r="AP69" s="1665"/>
      <c r="AQ69" s="1665"/>
      <c r="AR69" s="1665"/>
      <c r="AS69" s="1665"/>
      <c r="AT69" s="1665"/>
      <c r="AU69" s="1665"/>
      <c r="AV69" s="1665"/>
      <c r="AW69" s="1665"/>
      <c r="AX69" s="1665"/>
      <c r="AY69" s="1665"/>
      <c r="AZ69" s="1665"/>
      <c r="BA69" s="1665"/>
      <c r="BB69" s="1665"/>
      <c r="BC69" s="1665"/>
      <c r="BD69" s="1665"/>
      <c r="BE69" s="1665"/>
      <c r="BF69" s="1665"/>
      <c r="BG69" s="1665"/>
      <c r="BH69" s="1665"/>
      <c r="BI69" s="1665"/>
      <c r="BJ69" s="1665"/>
      <c r="BK69" s="1665"/>
      <c r="BL69" s="1665"/>
      <c r="BM69" s="1665"/>
      <c r="BN69" s="1665"/>
      <c r="BO69" s="1665"/>
      <c r="BP69" s="1665"/>
      <c r="BQ69" s="1665"/>
      <c r="BR69" s="1665"/>
      <c r="BS69" s="1666"/>
      <c r="BT69" s="409">
        <v>5905</v>
      </c>
      <c r="BU69" s="1496">
        <v>0</v>
      </c>
      <c r="BV69" s="1497"/>
      <c r="BW69" s="1497"/>
      <c r="BX69" s="1497"/>
      <c r="BY69" s="1497"/>
      <c r="BZ69" s="1497"/>
      <c r="CA69" s="1497"/>
      <c r="CB69" s="1497"/>
      <c r="CC69" s="1497"/>
      <c r="CD69" s="1497"/>
      <c r="CE69" s="1497"/>
      <c r="CF69" s="1497"/>
      <c r="CG69" s="1497"/>
      <c r="CH69" s="1497"/>
      <c r="CI69" s="1497"/>
      <c r="CJ69" s="1497"/>
      <c r="CK69" s="1497"/>
      <c r="CL69" s="1497"/>
      <c r="CM69" s="1497"/>
      <c r="CN69" s="1497"/>
      <c r="CO69" s="1497"/>
      <c r="CP69" s="1497"/>
      <c r="CQ69" s="1497"/>
      <c r="CR69" s="1497"/>
      <c r="CS69" s="1497"/>
      <c r="CT69" s="1497"/>
      <c r="CU69" s="1497"/>
      <c r="CV69" s="1497"/>
      <c r="CW69" s="1497"/>
      <c r="CX69" s="1497"/>
      <c r="CY69" s="1497"/>
      <c r="CZ69" s="1497"/>
      <c r="DA69" s="1497"/>
      <c r="DB69" s="1497"/>
      <c r="DC69" s="1497"/>
      <c r="DD69" s="1497"/>
      <c r="DE69" s="1497"/>
      <c r="DF69" s="1497"/>
      <c r="DG69" s="1497"/>
      <c r="DH69" s="1497"/>
      <c r="DI69" s="1499">
        <v>0</v>
      </c>
      <c r="DJ69" s="1497"/>
      <c r="DK69" s="1497"/>
      <c r="DL69" s="1497"/>
      <c r="DM69" s="1497"/>
      <c r="DN69" s="1497"/>
      <c r="DO69" s="1497"/>
      <c r="DP69" s="1497"/>
      <c r="DQ69" s="1497"/>
      <c r="DR69" s="1497"/>
      <c r="DS69" s="1497"/>
      <c r="DT69" s="1497"/>
      <c r="DU69" s="1497"/>
      <c r="DV69" s="1497"/>
      <c r="DW69" s="1497"/>
      <c r="DX69" s="1497"/>
      <c r="DY69" s="1497"/>
      <c r="DZ69" s="1497"/>
      <c r="EA69" s="1497"/>
      <c r="EB69" s="1497"/>
      <c r="EC69" s="1497"/>
      <c r="ED69" s="1497"/>
      <c r="EE69" s="1497"/>
      <c r="EF69" s="1497"/>
      <c r="EG69" s="1497"/>
      <c r="EH69" s="1497"/>
      <c r="EI69" s="1497"/>
      <c r="EJ69" s="1497"/>
      <c r="EK69" s="1497"/>
      <c r="EL69" s="1497"/>
      <c r="EM69" s="1497"/>
      <c r="EN69" s="1497"/>
      <c r="EO69" s="1497"/>
      <c r="EP69" s="1497"/>
      <c r="EQ69" s="1497"/>
      <c r="ER69" s="1497"/>
      <c r="ES69" s="1497"/>
      <c r="ET69" s="1497"/>
      <c r="EU69" s="1497"/>
      <c r="EV69" s="1497"/>
      <c r="EW69" s="1497"/>
      <c r="EX69" s="1500"/>
    </row>
    <row r="70" spans="1:154" ht="27" customHeight="1" thickBot="1">
      <c r="A70" s="407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455"/>
      <c r="BT70" s="414"/>
      <c r="BU70" s="1671" t="s">
        <v>472</v>
      </c>
      <c r="BV70" s="1672"/>
      <c r="BW70" s="1672"/>
      <c r="BX70" s="1672"/>
      <c r="BY70" s="1672"/>
      <c r="BZ70" s="1672"/>
      <c r="CA70" s="1672"/>
      <c r="CB70" s="1672"/>
      <c r="CC70" s="1672"/>
      <c r="CD70" s="1672"/>
      <c r="CE70" s="1672"/>
      <c r="CF70" s="1672"/>
      <c r="CG70" s="1672"/>
      <c r="CH70" s="1672"/>
      <c r="CI70" s="1672"/>
      <c r="CJ70" s="1672"/>
      <c r="CK70" s="1672"/>
      <c r="CL70" s="1672"/>
      <c r="CM70" s="1672"/>
      <c r="CN70" s="1672"/>
      <c r="CO70" s="1673" t="s">
        <v>695</v>
      </c>
      <c r="CP70" s="1674"/>
      <c r="CQ70" s="1674"/>
      <c r="CR70" s="1674"/>
      <c r="CS70" s="1674"/>
      <c r="CT70" s="1674"/>
      <c r="CU70" s="1674"/>
      <c r="CV70" s="1674"/>
      <c r="CW70" s="1674"/>
      <c r="CX70" s="1674"/>
      <c r="CY70" s="1674"/>
      <c r="CZ70" s="1674"/>
      <c r="DA70" s="1674"/>
      <c r="DB70" s="1674"/>
      <c r="DC70" s="1674"/>
      <c r="DD70" s="1674"/>
      <c r="DE70" s="1674"/>
      <c r="DF70" s="1674"/>
      <c r="DG70" s="1674"/>
      <c r="DH70" s="1674"/>
      <c r="DI70" s="1673" t="s">
        <v>696</v>
      </c>
      <c r="DJ70" s="1674"/>
      <c r="DK70" s="1674"/>
      <c r="DL70" s="1674"/>
      <c r="DM70" s="1674"/>
      <c r="DN70" s="1674"/>
      <c r="DO70" s="1674"/>
      <c r="DP70" s="1674"/>
      <c r="DQ70" s="1674"/>
      <c r="DR70" s="1674"/>
      <c r="DS70" s="1674"/>
      <c r="DT70" s="1674"/>
      <c r="DU70" s="1674"/>
      <c r="DV70" s="1674"/>
      <c r="DW70" s="1674"/>
      <c r="DX70" s="1674"/>
      <c r="DY70" s="1674"/>
      <c r="DZ70" s="1674"/>
      <c r="EA70" s="1674"/>
      <c r="EB70" s="1674"/>
      <c r="EC70" s="1675"/>
      <c r="ED70" s="1673" t="s">
        <v>474</v>
      </c>
      <c r="EE70" s="1674"/>
      <c r="EF70" s="1674"/>
      <c r="EG70" s="1674"/>
      <c r="EH70" s="1674"/>
      <c r="EI70" s="1674"/>
      <c r="EJ70" s="1674"/>
      <c r="EK70" s="1674"/>
      <c r="EL70" s="1674"/>
      <c r="EM70" s="1674"/>
      <c r="EN70" s="1674"/>
      <c r="EO70" s="1674"/>
      <c r="EP70" s="1674"/>
      <c r="EQ70" s="1674"/>
      <c r="ER70" s="1674"/>
      <c r="ES70" s="1674"/>
      <c r="ET70" s="1674"/>
      <c r="EU70" s="1674"/>
      <c r="EV70" s="1674"/>
      <c r="EW70" s="1674"/>
      <c r="EX70" s="1676"/>
    </row>
    <row r="71" spans="1:154" ht="12.75">
      <c r="A71" s="316"/>
      <c r="B71" s="1677" t="s">
        <v>697</v>
      </c>
      <c r="C71" s="1677"/>
      <c r="D71" s="1677"/>
      <c r="E71" s="1677"/>
      <c r="F71" s="1677"/>
      <c r="G71" s="1677"/>
      <c r="H71" s="1677"/>
      <c r="I71" s="1677"/>
      <c r="J71" s="1677"/>
      <c r="K71" s="1677"/>
      <c r="L71" s="1677"/>
      <c r="M71" s="1677"/>
      <c r="N71" s="1677"/>
      <c r="O71" s="1677"/>
      <c r="P71" s="1677"/>
      <c r="Q71" s="1677"/>
      <c r="R71" s="1677"/>
      <c r="S71" s="1677"/>
      <c r="T71" s="1677"/>
      <c r="U71" s="1677"/>
      <c r="V71" s="1677"/>
      <c r="W71" s="1677"/>
      <c r="X71" s="1677"/>
      <c r="Y71" s="1677"/>
      <c r="Z71" s="1677"/>
      <c r="AA71" s="1677"/>
      <c r="AB71" s="1677"/>
      <c r="AC71" s="1677"/>
      <c r="AD71" s="1677"/>
      <c r="AE71" s="1677"/>
      <c r="AF71" s="1677"/>
      <c r="AG71" s="1677"/>
      <c r="AH71" s="1677"/>
      <c r="AI71" s="1677"/>
      <c r="AJ71" s="1677"/>
      <c r="AK71" s="1677"/>
      <c r="AL71" s="1677"/>
      <c r="AM71" s="1677"/>
      <c r="AN71" s="1677"/>
      <c r="AO71" s="1677"/>
      <c r="AP71" s="1677"/>
      <c r="AQ71" s="1290">
        <v>20</v>
      </c>
      <c r="AR71" s="1290"/>
      <c r="AS71" s="1290"/>
      <c r="AT71" s="1290"/>
      <c r="AU71" s="969"/>
      <c r="AV71" s="969"/>
      <c r="AW71" s="969"/>
      <c r="AX71" s="969"/>
      <c r="AY71" s="969"/>
      <c r="AZ71" s="969"/>
      <c r="BA71" s="1677" t="s">
        <v>484</v>
      </c>
      <c r="BB71" s="1677"/>
      <c r="BC71" s="1677"/>
      <c r="BD71" s="1677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44"/>
      <c r="BT71" s="358">
        <v>5910</v>
      </c>
      <c r="BU71" s="838">
        <v>0</v>
      </c>
      <c r="BV71" s="839"/>
      <c r="BW71" s="839"/>
      <c r="BX71" s="839"/>
      <c r="BY71" s="839"/>
      <c r="BZ71" s="839"/>
      <c r="CA71" s="839"/>
      <c r="CB71" s="839"/>
      <c r="CC71" s="839"/>
      <c r="CD71" s="839"/>
      <c r="CE71" s="839"/>
      <c r="CF71" s="839"/>
      <c r="CG71" s="839"/>
      <c r="CH71" s="839"/>
      <c r="CI71" s="839"/>
      <c r="CJ71" s="839"/>
      <c r="CK71" s="839"/>
      <c r="CL71" s="839"/>
      <c r="CM71" s="839"/>
      <c r="CN71" s="839"/>
      <c r="CO71" s="849">
        <v>0</v>
      </c>
      <c r="CP71" s="839"/>
      <c r="CQ71" s="839"/>
      <c r="CR71" s="839"/>
      <c r="CS71" s="839"/>
      <c r="CT71" s="839"/>
      <c r="CU71" s="839"/>
      <c r="CV71" s="839"/>
      <c r="CW71" s="839"/>
      <c r="CX71" s="839"/>
      <c r="CY71" s="839"/>
      <c r="CZ71" s="839"/>
      <c r="DA71" s="839"/>
      <c r="DB71" s="839"/>
      <c r="DC71" s="839"/>
      <c r="DD71" s="839"/>
      <c r="DE71" s="839"/>
      <c r="DF71" s="839"/>
      <c r="DG71" s="839"/>
      <c r="DH71" s="839"/>
      <c r="DI71" s="1680" t="s">
        <v>128</v>
      </c>
      <c r="DJ71" s="1681"/>
      <c r="DK71" s="839">
        <v>0</v>
      </c>
      <c r="DL71" s="839"/>
      <c r="DM71" s="839"/>
      <c r="DN71" s="839"/>
      <c r="DO71" s="839"/>
      <c r="DP71" s="839"/>
      <c r="DQ71" s="839"/>
      <c r="DR71" s="839"/>
      <c r="DS71" s="839"/>
      <c r="DT71" s="839"/>
      <c r="DU71" s="839"/>
      <c r="DV71" s="839"/>
      <c r="DW71" s="839"/>
      <c r="DX71" s="839"/>
      <c r="DY71" s="839"/>
      <c r="DZ71" s="839"/>
      <c r="EA71" s="839"/>
      <c r="EB71" s="1678" t="s">
        <v>129</v>
      </c>
      <c r="EC71" s="1679"/>
      <c r="ED71" s="849">
        <v>0</v>
      </c>
      <c r="EE71" s="839"/>
      <c r="EF71" s="839"/>
      <c r="EG71" s="839"/>
      <c r="EH71" s="839"/>
      <c r="EI71" s="839"/>
      <c r="EJ71" s="839"/>
      <c r="EK71" s="839"/>
      <c r="EL71" s="839"/>
      <c r="EM71" s="839"/>
      <c r="EN71" s="839"/>
      <c r="EO71" s="839"/>
      <c r="EP71" s="839"/>
      <c r="EQ71" s="839"/>
      <c r="ER71" s="839"/>
      <c r="ES71" s="839"/>
      <c r="ET71" s="839"/>
      <c r="EU71" s="839"/>
      <c r="EV71" s="839"/>
      <c r="EW71" s="839"/>
      <c r="EX71" s="851"/>
    </row>
    <row r="72" spans="1:154" ht="12.75" hidden="1">
      <c r="A72" s="316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4"/>
      <c r="AI72" s="314"/>
      <c r="AJ72" s="314"/>
      <c r="AK72" s="314"/>
      <c r="AL72" s="314"/>
      <c r="AM72" s="314"/>
      <c r="AN72" s="314"/>
      <c r="AO72" s="314"/>
      <c r="AP72" s="314"/>
      <c r="AQ72" s="313"/>
      <c r="AR72" s="313"/>
      <c r="AS72" s="313"/>
      <c r="AT72" s="313"/>
      <c r="AU72" s="335"/>
      <c r="AV72" s="335"/>
      <c r="AW72" s="456"/>
      <c r="AX72" s="335"/>
      <c r="AY72" s="335"/>
      <c r="AZ72" s="335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  <c r="BK72" s="315"/>
      <c r="BL72" s="315"/>
      <c r="BM72" s="315"/>
      <c r="BN72" s="315"/>
      <c r="BO72" s="315"/>
      <c r="BP72" s="315"/>
      <c r="BQ72" s="315"/>
      <c r="BR72" s="315"/>
      <c r="BS72" s="344"/>
      <c r="BT72" s="358"/>
      <c r="BU72" s="984"/>
      <c r="BV72" s="868"/>
      <c r="BW72" s="868"/>
      <c r="BX72" s="868"/>
      <c r="BY72" s="868"/>
      <c r="BZ72" s="868"/>
      <c r="CA72" s="868"/>
      <c r="CB72" s="868"/>
      <c r="CC72" s="868"/>
      <c r="CD72" s="868"/>
      <c r="CE72" s="868"/>
      <c r="CF72" s="868"/>
      <c r="CG72" s="868"/>
      <c r="CH72" s="868"/>
      <c r="CI72" s="868"/>
      <c r="CJ72" s="868"/>
      <c r="CK72" s="868"/>
      <c r="CL72" s="868"/>
      <c r="CM72" s="868"/>
      <c r="CN72" s="868"/>
      <c r="CO72" s="867"/>
      <c r="CP72" s="868"/>
      <c r="CQ72" s="868"/>
      <c r="CR72" s="868"/>
      <c r="CS72" s="868"/>
      <c r="CT72" s="868"/>
      <c r="CU72" s="868"/>
      <c r="CV72" s="868"/>
      <c r="CW72" s="868"/>
      <c r="CX72" s="868"/>
      <c r="CY72" s="868"/>
      <c r="CZ72" s="868"/>
      <c r="DA72" s="868"/>
      <c r="DB72" s="868"/>
      <c r="DC72" s="868"/>
      <c r="DD72" s="868"/>
      <c r="DE72" s="868"/>
      <c r="DF72" s="868"/>
      <c r="DG72" s="868"/>
      <c r="DH72" s="868"/>
      <c r="DI72" s="457"/>
      <c r="DJ72" s="458"/>
      <c r="DK72" s="458"/>
      <c r="DL72" s="458"/>
      <c r="DM72" s="458"/>
      <c r="DN72" s="458"/>
      <c r="DO72" s="458"/>
      <c r="DP72" s="458"/>
      <c r="DQ72" s="458"/>
      <c r="DR72" s="458"/>
      <c r="DS72" s="458"/>
      <c r="DT72" s="458"/>
      <c r="DU72" s="458"/>
      <c r="DV72" s="458"/>
      <c r="DW72" s="458"/>
      <c r="DX72" s="458"/>
      <c r="DY72" s="458"/>
      <c r="DZ72" s="458"/>
      <c r="EA72" s="458"/>
      <c r="EB72" s="458"/>
      <c r="EC72" s="459"/>
      <c r="ED72" s="867"/>
      <c r="EE72" s="868"/>
      <c r="EF72" s="868"/>
      <c r="EG72" s="868"/>
      <c r="EH72" s="868"/>
      <c r="EI72" s="868"/>
      <c r="EJ72" s="868"/>
      <c r="EK72" s="868"/>
      <c r="EL72" s="868"/>
      <c r="EM72" s="868"/>
      <c r="EN72" s="868"/>
      <c r="EO72" s="868"/>
      <c r="EP72" s="868"/>
      <c r="EQ72" s="868"/>
      <c r="ER72" s="868"/>
      <c r="ES72" s="868"/>
      <c r="ET72" s="868"/>
      <c r="EU72" s="868"/>
      <c r="EV72" s="868"/>
      <c r="EW72" s="868"/>
      <c r="EX72" s="870"/>
    </row>
    <row r="73" spans="1:154" ht="12.75">
      <c r="A73" s="316"/>
      <c r="B73" s="1677"/>
      <c r="C73" s="1677"/>
      <c r="D73" s="1677"/>
      <c r="E73" s="1677"/>
      <c r="F73" s="1677"/>
      <c r="G73" s="1677"/>
      <c r="H73" s="1677"/>
      <c r="I73" s="1677"/>
      <c r="J73" s="1677"/>
      <c r="K73" s="1677"/>
      <c r="L73" s="1677"/>
      <c r="M73" s="1677"/>
      <c r="N73" s="1677"/>
      <c r="O73" s="1677"/>
      <c r="P73" s="1677"/>
      <c r="Q73" s="1677"/>
      <c r="R73" s="1677"/>
      <c r="S73" s="1677"/>
      <c r="T73" s="1677"/>
      <c r="U73" s="1677"/>
      <c r="V73" s="1677"/>
      <c r="W73" s="1677"/>
      <c r="X73" s="1677"/>
      <c r="Y73" s="1677"/>
      <c r="Z73" s="1677"/>
      <c r="AA73" s="1677"/>
      <c r="AB73" s="1677"/>
      <c r="AC73" s="1677"/>
      <c r="AD73" s="1677"/>
      <c r="AE73" s="1677"/>
      <c r="AF73" s="1677"/>
      <c r="AG73" s="1677"/>
      <c r="AH73" s="1677"/>
      <c r="AI73" s="1677"/>
      <c r="AJ73" s="1677"/>
      <c r="AK73" s="1677"/>
      <c r="AL73" s="1677"/>
      <c r="AM73" s="1677"/>
      <c r="AN73" s="1677"/>
      <c r="AO73" s="1677"/>
      <c r="AP73" s="1677"/>
      <c r="AQ73" s="1290">
        <v>20</v>
      </c>
      <c r="AR73" s="1290"/>
      <c r="AS73" s="1290"/>
      <c r="AT73" s="1290"/>
      <c r="AU73" s="969"/>
      <c r="AV73" s="969"/>
      <c r="AW73" s="969"/>
      <c r="AX73" s="969"/>
      <c r="AY73" s="969"/>
      <c r="AZ73" s="969"/>
      <c r="BA73" s="1677" t="s">
        <v>691</v>
      </c>
      <c r="BB73" s="1677"/>
      <c r="BC73" s="1677"/>
      <c r="BD73" s="1677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44"/>
      <c r="BT73" s="358">
        <v>5920</v>
      </c>
      <c r="BU73" s="1521"/>
      <c r="BV73" s="885"/>
      <c r="BW73" s="885"/>
      <c r="BX73" s="885"/>
      <c r="BY73" s="885"/>
      <c r="BZ73" s="885"/>
      <c r="CA73" s="885"/>
      <c r="CB73" s="885"/>
      <c r="CC73" s="885"/>
      <c r="CD73" s="885"/>
      <c r="CE73" s="885"/>
      <c r="CF73" s="885"/>
      <c r="CG73" s="885"/>
      <c r="CH73" s="885"/>
      <c r="CI73" s="885"/>
      <c r="CJ73" s="885"/>
      <c r="CK73" s="885"/>
      <c r="CL73" s="885"/>
      <c r="CM73" s="885"/>
      <c r="CN73" s="885"/>
      <c r="CO73" s="884"/>
      <c r="CP73" s="885"/>
      <c r="CQ73" s="885"/>
      <c r="CR73" s="885"/>
      <c r="CS73" s="885"/>
      <c r="CT73" s="885"/>
      <c r="CU73" s="885"/>
      <c r="CV73" s="885"/>
      <c r="CW73" s="885"/>
      <c r="CX73" s="885"/>
      <c r="CY73" s="885"/>
      <c r="CZ73" s="885"/>
      <c r="DA73" s="885"/>
      <c r="DB73" s="885"/>
      <c r="DC73" s="885"/>
      <c r="DD73" s="885"/>
      <c r="DE73" s="885"/>
      <c r="DF73" s="885"/>
      <c r="DG73" s="885"/>
      <c r="DH73" s="885"/>
      <c r="DI73" s="1684" t="s">
        <v>128</v>
      </c>
      <c r="DJ73" s="1685"/>
      <c r="DK73" s="885"/>
      <c r="DL73" s="885"/>
      <c r="DM73" s="885"/>
      <c r="DN73" s="885"/>
      <c r="DO73" s="885"/>
      <c r="DP73" s="885"/>
      <c r="DQ73" s="885"/>
      <c r="DR73" s="885"/>
      <c r="DS73" s="885"/>
      <c r="DT73" s="885"/>
      <c r="DU73" s="885"/>
      <c r="DV73" s="885"/>
      <c r="DW73" s="885"/>
      <c r="DX73" s="885"/>
      <c r="DY73" s="885"/>
      <c r="DZ73" s="885"/>
      <c r="EA73" s="885"/>
      <c r="EB73" s="1682" t="s">
        <v>129</v>
      </c>
      <c r="EC73" s="1683"/>
      <c r="ED73" s="884"/>
      <c r="EE73" s="885"/>
      <c r="EF73" s="885"/>
      <c r="EG73" s="885"/>
      <c r="EH73" s="885"/>
      <c r="EI73" s="885"/>
      <c r="EJ73" s="885"/>
      <c r="EK73" s="885"/>
      <c r="EL73" s="885"/>
      <c r="EM73" s="885"/>
      <c r="EN73" s="885"/>
      <c r="EO73" s="885"/>
      <c r="EP73" s="885"/>
      <c r="EQ73" s="885"/>
      <c r="ER73" s="885"/>
      <c r="ES73" s="885"/>
      <c r="ET73" s="885"/>
      <c r="EU73" s="885"/>
      <c r="EV73" s="885"/>
      <c r="EW73" s="885"/>
      <c r="EX73" s="887"/>
    </row>
    <row r="74" spans="1:154" ht="12.75" hidden="1">
      <c r="A74" s="316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3"/>
      <c r="AR74" s="313"/>
      <c r="AS74" s="313"/>
      <c r="AT74" s="313"/>
      <c r="AU74" s="335"/>
      <c r="AV74" s="335"/>
      <c r="AW74" s="456"/>
      <c r="AX74" s="335"/>
      <c r="AY74" s="335"/>
      <c r="AZ74" s="335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14"/>
      <c r="BL74" s="314"/>
      <c r="BM74" s="314"/>
      <c r="BN74" s="314"/>
      <c r="BO74" s="314"/>
      <c r="BP74" s="314"/>
      <c r="BQ74" s="314"/>
      <c r="BR74" s="314"/>
      <c r="BS74" s="460"/>
      <c r="BT74" s="358"/>
      <c r="BU74" s="984"/>
      <c r="BV74" s="868"/>
      <c r="BW74" s="868"/>
      <c r="BX74" s="868"/>
      <c r="BY74" s="868"/>
      <c r="BZ74" s="868"/>
      <c r="CA74" s="868"/>
      <c r="CB74" s="868"/>
      <c r="CC74" s="868"/>
      <c r="CD74" s="868"/>
      <c r="CE74" s="868"/>
      <c r="CF74" s="868"/>
      <c r="CG74" s="868"/>
      <c r="CH74" s="868"/>
      <c r="CI74" s="868"/>
      <c r="CJ74" s="868"/>
      <c r="CK74" s="868"/>
      <c r="CL74" s="868"/>
      <c r="CM74" s="868"/>
      <c r="CN74" s="868"/>
      <c r="CO74" s="867"/>
      <c r="CP74" s="868"/>
      <c r="CQ74" s="868"/>
      <c r="CR74" s="868"/>
      <c r="CS74" s="868"/>
      <c r="CT74" s="868"/>
      <c r="CU74" s="868"/>
      <c r="CV74" s="868"/>
      <c r="CW74" s="868"/>
      <c r="CX74" s="868"/>
      <c r="CY74" s="868"/>
      <c r="CZ74" s="868"/>
      <c r="DA74" s="868"/>
      <c r="DB74" s="868"/>
      <c r="DC74" s="868"/>
      <c r="DD74" s="868"/>
      <c r="DE74" s="868"/>
      <c r="DF74" s="868"/>
      <c r="DG74" s="868"/>
      <c r="DH74" s="868"/>
      <c r="DI74" s="457"/>
      <c r="DJ74" s="458"/>
      <c r="DK74" s="458"/>
      <c r="DL74" s="458"/>
      <c r="DM74" s="458"/>
      <c r="DN74" s="458"/>
      <c r="DO74" s="458"/>
      <c r="DP74" s="458"/>
      <c r="DQ74" s="458"/>
      <c r="DR74" s="458"/>
      <c r="DS74" s="458"/>
      <c r="DT74" s="458"/>
      <c r="DU74" s="458"/>
      <c r="DV74" s="458"/>
      <c r="DW74" s="458"/>
      <c r="DX74" s="458"/>
      <c r="DY74" s="458"/>
      <c r="DZ74" s="458"/>
      <c r="EA74" s="458"/>
      <c r="EB74" s="458"/>
      <c r="EC74" s="459"/>
      <c r="ED74" s="867"/>
      <c r="EE74" s="868"/>
      <c r="EF74" s="868"/>
      <c r="EG74" s="868"/>
      <c r="EH74" s="868"/>
      <c r="EI74" s="868"/>
      <c r="EJ74" s="868"/>
      <c r="EK74" s="868"/>
      <c r="EL74" s="868"/>
      <c r="EM74" s="868"/>
      <c r="EN74" s="868"/>
      <c r="EO74" s="868"/>
      <c r="EP74" s="868"/>
      <c r="EQ74" s="868"/>
      <c r="ER74" s="868"/>
      <c r="ES74" s="868"/>
      <c r="ET74" s="868"/>
      <c r="EU74" s="868"/>
      <c r="EV74" s="868"/>
      <c r="EW74" s="868"/>
      <c r="EX74" s="870"/>
    </row>
    <row r="75" spans="1:154" ht="12.75">
      <c r="A75" s="316"/>
      <c r="B75" s="461" t="s">
        <v>69</v>
      </c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44"/>
      <c r="BT75" s="358"/>
      <c r="BU75" s="1521"/>
      <c r="BV75" s="885"/>
      <c r="BW75" s="885"/>
      <c r="BX75" s="885"/>
      <c r="BY75" s="885"/>
      <c r="BZ75" s="885"/>
      <c r="CA75" s="885"/>
      <c r="CB75" s="885"/>
      <c r="CC75" s="885"/>
      <c r="CD75" s="885"/>
      <c r="CE75" s="885"/>
      <c r="CF75" s="885"/>
      <c r="CG75" s="885"/>
      <c r="CH75" s="885"/>
      <c r="CI75" s="885"/>
      <c r="CJ75" s="885"/>
      <c r="CK75" s="885"/>
      <c r="CL75" s="885"/>
      <c r="CM75" s="885"/>
      <c r="CN75" s="885"/>
      <c r="CO75" s="884"/>
      <c r="CP75" s="885"/>
      <c r="CQ75" s="885"/>
      <c r="CR75" s="885"/>
      <c r="CS75" s="885"/>
      <c r="CT75" s="885"/>
      <c r="CU75" s="885"/>
      <c r="CV75" s="885"/>
      <c r="CW75" s="885"/>
      <c r="CX75" s="885"/>
      <c r="CY75" s="885"/>
      <c r="CZ75" s="885"/>
      <c r="DA75" s="885"/>
      <c r="DB75" s="885"/>
      <c r="DC75" s="885"/>
      <c r="DD75" s="885"/>
      <c r="DE75" s="885"/>
      <c r="DF75" s="885"/>
      <c r="DG75" s="885"/>
      <c r="DH75" s="885"/>
      <c r="DI75" s="1684" t="s">
        <v>128</v>
      </c>
      <c r="DJ75" s="1685"/>
      <c r="DK75" s="885"/>
      <c r="DL75" s="885"/>
      <c r="DM75" s="885"/>
      <c r="DN75" s="885"/>
      <c r="DO75" s="885"/>
      <c r="DP75" s="885"/>
      <c r="DQ75" s="885"/>
      <c r="DR75" s="885"/>
      <c r="DS75" s="885"/>
      <c r="DT75" s="885"/>
      <c r="DU75" s="885"/>
      <c r="DV75" s="885"/>
      <c r="DW75" s="885"/>
      <c r="DX75" s="885"/>
      <c r="DY75" s="885"/>
      <c r="DZ75" s="885"/>
      <c r="EA75" s="885"/>
      <c r="EB75" s="1682" t="s">
        <v>129</v>
      </c>
      <c r="EC75" s="1683"/>
      <c r="ED75" s="884"/>
      <c r="EE75" s="885"/>
      <c r="EF75" s="885"/>
      <c r="EG75" s="885"/>
      <c r="EH75" s="885"/>
      <c r="EI75" s="885"/>
      <c r="EJ75" s="885"/>
      <c r="EK75" s="885"/>
      <c r="EL75" s="885"/>
      <c r="EM75" s="885"/>
      <c r="EN75" s="885"/>
      <c r="EO75" s="885"/>
      <c r="EP75" s="885"/>
      <c r="EQ75" s="885"/>
      <c r="ER75" s="885"/>
      <c r="ES75" s="885"/>
      <c r="ET75" s="885"/>
      <c r="EU75" s="885"/>
      <c r="EV75" s="885"/>
      <c r="EW75" s="885"/>
      <c r="EX75" s="887"/>
    </row>
    <row r="76" spans="1:154" ht="12.75">
      <c r="A76" s="316"/>
      <c r="B76" s="1689" t="s">
        <v>698</v>
      </c>
      <c r="C76" s="1689"/>
      <c r="D76" s="1689"/>
      <c r="E76" s="1689"/>
      <c r="F76" s="1689"/>
      <c r="G76" s="1689"/>
      <c r="H76" s="1689"/>
      <c r="I76" s="1689"/>
      <c r="J76" s="1689"/>
      <c r="K76" s="1689"/>
      <c r="L76" s="1689"/>
      <c r="M76" s="1689"/>
      <c r="N76" s="1689"/>
      <c r="O76" s="1689"/>
      <c r="P76" s="1689"/>
      <c r="Q76" s="1689"/>
      <c r="R76" s="1689"/>
      <c r="S76" s="1689"/>
      <c r="T76" s="1689"/>
      <c r="U76" s="1689"/>
      <c r="V76" s="1689"/>
      <c r="W76" s="1689"/>
      <c r="X76" s="1689"/>
      <c r="Y76" s="1689"/>
      <c r="Z76" s="1689"/>
      <c r="AA76" s="1689"/>
      <c r="AB76" s="1689"/>
      <c r="AC76" s="1689"/>
      <c r="AD76" s="1689"/>
      <c r="AE76" s="1689"/>
      <c r="AF76" s="1689"/>
      <c r="AG76" s="1689"/>
      <c r="AH76" s="1689"/>
      <c r="AI76" s="1689"/>
      <c r="AJ76" s="1689"/>
      <c r="AK76" s="1689"/>
      <c r="AL76" s="1689"/>
      <c r="AM76" s="1689"/>
      <c r="AN76" s="1689"/>
      <c r="AO76" s="1689"/>
      <c r="AP76" s="1689"/>
      <c r="AQ76" s="1290">
        <v>20</v>
      </c>
      <c r="AR76" s="1290"/>
      <c r="AS76" s="1290"/>
      <c r="AT76" s="1290"/>
      <c r="AU76" s="969"/>
      <c r="AV76" s="969"/>
      <c r="AW76" s="969"/>
      <c r="AX76" s="969"/>
      <c r="AY76" s="969"/>
      <c r="AZ76" s="969"/>
      <c r="BA76" s="1677" t="s">
        <v>484</v>
      </c>
      <c r="BB76" s="1677"/>
      <c r="BC76" s="1677"/>
      <c r="BD76" s="1677"/>
      <c r="BE76" s="315"/>
      <c r="BF76" s="315"/>
      <c r="BG76" s="315"/>
      <c r="BH76" s="315"/>
      <c r="BI76" s="315"/>
      <c r="BJ76" s="315"/>
      <c r="BK76" s="315"/>
      <c r="BL76" s="315"/>
      <c r="BM76" s="315"/>
      <c r="BN76" s="315"/>
      <c r="BO76" s="315"/>
      <c r="BP76" s="315"/>
      <c r="BQ76" s="315"/>
      <c r="BR76" s="315"/>
      <c r="BS76" s="344"/>
      <c r="BT76" s="358">
        <v>5911</v>
      </c>
      <c r="BU76" s="983"/>
      <c r="BV76" s="960"/>
      <c r="BW76" s="960"/>
      <c r="BX76" s="960"/>
      <c r="BY76" s="960"/>
      <c r="BZ76" s="960"/>
      <c r="CA76" s="960"/>
      <c r="CB76" s="960"/>
      <c r="CC76" s="960"/>
      <c r="CD76" s="960"/>
      <c r="CE76" s="960"/>
      <c r="CF76" s="960"/>
      <c r="CG76" s="960"/>
      <c r="CH76" s="960"/>
      <c r="CI76" s="960"/>
      <c r="CJ76" s="960"/>
      <c r="CK76" s="960"/>
      <c r="CL76" s="960"/>
      <c r="CM76" s="960"/>
      <c r="CN76" s="960"/>
      <c r="CO76" s="959"/>
      <c r="CP76" s="960"/>
      <c r="CQ76" s="960"/>
      <c r="CR76" s="960"/>
      <c r="CS76" s="960"/>
      <c r="CT76" s="960"/>
      <c r="CU76" s="960"/>
      <c r="CV76" s="960"/>
      <c r="CW76" s="960"/>
      <c r="CX76" s="960"/>
      <c r="CY76" s="960"/>
      <c r="CZ76" s="960"/>
      <c r="DA76" s="960"/>
      <c r="DB76" s="960"/>
      <c r="DC76" s="960"/>
      <c r="DD76" s="960"/>
      <c r="DE76" s="960"/>
      <c r="DF76" s="960"/>
      <c r="DG76" s="960"/>
      <c r="DH76" s="960"/>
      <c r="DI76" s="1690"/>
      <c r="DJ76" s="1691"/>
      <c r="DK76" s="960"/>
      <c r="DL76" s="960"/>
      <c r="DM76" s="960"/>
      <c r="DN76" s="960"/>
      <c r="DO76" s="960"/>
      <c r="DP76" s="960"/>
      <c r="DQ76" s="960"/>
      <c r="DR76" s="960"/>
      <c r="DS76" s="960"/>
      <c r="DT76" s="960"/>
      <c r="DU76" s="960"/>
      <c r="DV76" s="960"/>
      <c r="DW76" s="960"/>
      <c r="DX76" s="960"/>
      <c r="DY76" s="960"/>
      <c r="DZ76" s="960"/>
      <c r="EA76" s="960"/>
      <c r="EB76" s="1686"/>
      <c r="EC76" s="1687"/>
      <c r="ED76" s="959"/>
      <c r="EE76" s="960"/>
      <c r="EF76" s="960"/>
      <c r="EG76" s="960"/>
      <c r="EH76" s="960"/>
      <c r="EI76" s="960"/>
      <c r="EJ76" s="960"/>
      <c r="EK76" s="960"/>
      <c r="EL76" s="960"/>
      <c r="EM76" s="960"/>
      <c r="EN76" s="960"/>
      <c r="EO76" s="960"/>
      <c r="EP76" s="960"/>
      <c r="EQ76" s="960"/>
      <c r="ER76" s="960"/>
      <c r="ES76" s="960"/>
      <c r="ET76" s="960"/>
      <c r="EU76" s="960"/>
      <c r="EV76" s="960"/>
      <c r="EW76" s="960"/>
      <c r="EX76" s="1688"/>
    </row>
    <row r="77" spans="1:154" ht="12.75" hidden="1">
      <c r="A77" s="316"/>
      <c r="B77" s="462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4"/>
      <c r="AI77" s="314"/>
      <c r="AJ77" s="314"/>
      <c r="AK77" s="314"/>
      <c r="AL77" s="314"/>
      <c r="AM77" s="314"/>
      <c r="AN77" s="314"/>
      <c r="AO77" s="314"/>
      <c r="AP77" s="314"/>
      <c r="AQ77" s="313"/>
      <c r="AR77" s="313"/>
      <c r="AS77" s="313"/>
      <c r="AT77" s="313"/>
      <c r="AU77" s="335"/>
      <c r="AV77" s="335"/>
      <c r="AW77" s="456"/>
      <c r="AX77" s="335"/>
      <c r="AY77" s="335"/>
      <c r="AZ77" s="335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5"/>
      <c r="BP77" s="315"/>
      <c r="BQ77" s="315"/>
      <c r="BR77" s="315"/>
      <c r="BS77" s="344"/>
      <c r="BT77" s="358"/>
      <c r="BU77" s="984"/>
      <c r="BV77" s="868"/>
      <c r="BW77" s="868"/>
      <c r="BX77" s="868"/>
      <c r="BY77" s="868"/>
      <c r="BZ77" s="868"/>
      <c r="CA77" s="868"/>
      <c r="CB77" s="868"/>
      <c r="CC77" s="868"/>
      <c r="CD77" s="868"/>
      <c r="CE77" s="868"/>
      <c r="CF77" s="868"/>
      <c r="CG77" s="868"/>
      <c r="CH77" s="868"/>
      <c r="CI77" s="868"/>
      <c r="CJ77" s="868"/>
      <c r="CK77" s="868"/>
      <c r="CL77" s="868"/>
      <c r="CM77" s="868"/>
      <c r="CN77" s="868"/>
      <c r="CO77" s="867"/>
      <c r="CP77" s="868"/>
      <c r="CQ77" s="868"/>
      <c r="CR77" s="868"/>
      <c r="CS77" s="868"/>
      <c r="CT77" s="868"/>
      <c r="CU77" s="868"/>
      <c r="CV77" s="868"/>
      <c r="CW77" s="868"/>
      <c r="CX77" s="868"/>
      <c r="CY77" s="868"/>
      <c r="CZ77" s="868"/>
      <c r="DA77" s="868"/>
      <c r="DB77" s="868"/>
      <c r="DC77" s="868"/>
      <c r="DD77" s="868"/>
      <c r="DE77" s="868"/>
      <c r="DF77" s="868"/>
      <c r="DG77" s="868"/>
      <c r="DH77" s="868"/>
      <c r="DI77" s="457"/>
      <c r="DJ77" s="458"/>
      <c r="DK77" s="458"/>
      <c r="DL77" s="458"/>
      <c r="DM77" s="458"/>
      <c r="DN77" s="458"/>
      <c r="DO77" s="458"/>
      <c r="DP77" s="458"/>
      <c r="DQ77" s="458"/>
      <c r="DR77" s="458"/>
      <c r="DS77" s="458"/>
      <c r="DT77" s="458"/>
      <c r="DU77" s="458"/>
      <c r="DV77" s="458"/>
      <c r="DW77" s="458"/>
      <c r="DX77" s="458"/>
      <c r="DY77" s="458"/>
      <c r="DZ77" s="458"/>
      <c r="EA77" s="458"/>
      <c r="EB77" s="458"/>
      <c r="EC77" s="459"/>
      <c r="ED77" s="867"/>
      <c r="EE77" s="868"/>
      <c r="EF77" s="868"/>
      <c r="EG77" s="868"/>
      <c r="EH77" s="868"/>
      <c r="EI77" s="868"/>
      <c r="EJ77" s="868"/>
      <c r="EK77" s="868"/>
      <c r="EL77" s="868"/>
      <c r="EM77" s="868"/>
      <c r="EN77" s="868"/>
      <c r="EO77" s="868"/>
      <c r="EP77" s="868"/>
      <c r="EQ77" s="868"/>
      <c r="ER77" s="868"/>
      <c r="ES77" s="868"/>
      <c r="ET77" s="868"/>
      <c r="EU77" s="868"/>
      <c r="EV77" s="868"/>
      <c r="EW77" s="868"/>
      <c r="EX77" s="870"/>
    </row>
    <row r="78" spans="1:154" ht="12.75">
      <c r="A78" s="316"/>
      <c r="B78" s="1689"/>
      <c r="C78" s="1689"/>
      <c r="D78" s="1689"/>
      <c r="E78" s="1689"/>
      <c r="F78" s="1689"/>
      <c r="G78" s="1689"/>
      <c r="H78" s="1689"/>
      <c r="I78" s="1689"/>
      <c r="J78" s="1689"/>
      <c r="K78" s="1689"/>
      <c r="L78" s="1689"/>
      <c r="M78" s="1689"/>
      <c r="N78" s="1689"/>
      <c r="O78" s="1689"/>
      <c r="P78" s="1689"/>
      <c r="Q78" s="1689"/>
      <c r="R78" s="1689"/>
      <c r="S78" s="1689"/>
      <c r="T78" s="1689"/>
      <c r="U78" s="1689"/>
      <c r="V78" s="1689"/>
      <c r="W78" s="1689"/>
      <c r="X78" s="1689"/>
      <c r="Y78" s="1689"/>
      <c r="Z78" s="1689"/>
      <c r="AA78" s="1689"/>
      <c r="AB78" s="1689"/>
      <c r="AC78" s="1689"/>
      <c r="AD78" s="1689"/>
      <c r="AE78" s="1689"/>
      <c r="AF78" s="1689"/>
      <c r="AG78" s="1689"/>
      <c r="AH78" s="1689"/>
      <c r="AI78" s="1689"/>
      <c r="AJ78" s="1689"/>
      <c r="AK78" s="1689"/>
      <c r="AL78" s="1689"/>
      <c r="AM78" s="1689"/>
      <c r="AN78" s="1689"/>
      <c r="AO78" s="1689"/>
      <c r="AP78" s="1689"/>
      <c r="AQ78" s="1290">
        <v>20</v>
      </c>
      <c r="AR78" s="1290"/>
      <c r="AS78" s="1290"/>
      <c r="AT78" s="1290"/>
      <c r="AU78" s="969"/>
      <c r="AV78" s="969"/>
      <c r="AW78" s="969"/>
      <c r="AX78" s="969"/>
      <c r="AY78" s="969"/>
      <c r="AZ78" s="969"/>
      <c r="BA78" s="1677" t="s">
        <v>691</v>
      </c>
      <c r="BB78" s="1677"/>
      <c r="BC78" s="1677"/>
      <c r="BD78" s="1677"/>
      <c r="BE78" s="315"/>
      <c r="BF78" s="315"/>
      <c r="BG78" s="315"/>
      <c r="BH78" s="315"/>
      <c r="BI78" s="315"/>
      <c r="BJ78" s="315"/>
      <c r="BK78" s="315"/>
      <c r="BL78" s="315"/>
      <c r="BM78" s="315"/>
      <c r="BN78" s="315"/>
      <c r="BO78" s="315"/>
      <c r="BP78" s="315"/>
      <c r="BQ78" s="315"/>
      <c r="BR78" s="315"/>
      <c r="BS78" s="344"/>
      <c r="BT78" s="358">
        <v>5921</v>
      </c>
      <c r="BU78" s="983"/>
      <c r="BV78" s="960"/>
      <c r="BW78" s="960"/>
      <c r="BX78" s="960"/>
      <c r="BY78" s="960"/>
      <c r="BZ78" s="960"/>
      <c r="CA78" s="960"/>
      <c r="CB78" s="960"/>
      <c r="CC78" s="960"/>
      <c r="CD78" s="960"/>
      <c r="CE78" s="960"/>
      <c r="CF78" s="960"/>
      <c r="CG78" s="960"/>
      <c r="CH78" s="960"/>
      <c r="CI78" s="960"/>
      <c r="CJ78" s="960"/>
      <c r="CK78" s="960"/>
      <c r="CL78" s="960"/>
      <c r="CM78" s="960"/>
      <c r="CN78" s="960"/>
      <c r="CO78" s="959"/>
      <c r="CP78" s="960"/>
      <c r="CQ78" s="960"/>
      <c r="CR78" s="960"/>
      <c r="CS78" s="960"/>
      <c r="CT78" s="960"/>
      <c r="CU78" s="960"/>
      <c r="CV78" s="960"/>
      <c r="CW78" s="960"/>
      <c r="CX78" s="960"/>
      <c r="CY78" s="960"/>
      <c r="CZ78" s="960"/>
      <c r="DA78" s="960"/>
      <c r="DB78" s="960"/>
      <c r="DC78" s="960"/>
      <c r="DD78" s="960"/>
      <c r="DE78" s="960"/>
      <c r="DF78" s="960"/>
      <c r="DG78" s="960"/>
      <c r="DH78" s="960"/>
      <c r="DI78" s="1684" t="s">
        <v>128</v>
      </c>
      <c r="DJ78" s="1685"/>
      <c r="DK78" s="885"/>
      <c r="DL78" s="885"/>
      <c r="DM78" s="885"/>
      <c r="DN78" s="885"/>
      <c r="DO78" s="885"/>
      <c r="DP78" s="885"/>
      <c r="DQ78" s="885"/>
      <c r="DR78" s="885"/>
      <c r="DS78" s="885"/>
      <c r="DT78" s="885"/>
      <c r="DU78" s="885"/>
      <c r="DV78" s="885"/>
      <c r="DW78" s="885"/>
      <c r="DX78" s="885"/>
      <c r="DY78" s="885"/>
      <c r="DZ78" s="885"/>
      <c r="EA78" s="885"/>
      <c r="EB78" s="1682" t="s">
        <v>129</v>
      </c>
      <c r="EC78" s="1683"/>
      <c r="ED78" s="959"/>
      <c r="EE78" s="960"/>
      <c r="EF78" s="960"/>
      <c r="EG78" s="960"/>
      <c r="EH78" s="960"/>
      <c r="EI78" s="960"/>
      <c r="EJ78" s="960"/>
      <c r="EK78" s="960"/>
      <c r="EL78" s="960"/>
      <c r="EM78" s="960"/>
      <c r="EN78" s="960"/>
      <c r="EO78" s="960"/>
      <c r="EP78" s="960"/>
      <c r="EQ78" s="960"/>
      <c r="ER78" s="960"/>
      <c r="ES78" s="960"/>
      <c r="ET78" s="960"/>
      <c r="EU78" s="960"/>
      <c r="EV78" s="960"/>
      <c r="EW78" s="960"/>
      <c r="EX78" s="1688"/>
    </row>
    <row r="79" spans="1:154" ht="5.25" customHeight="1" thickBot="1">
      <c r="A79" s="336"/>
      <c r="B79" s="454"/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  <c r="AT79" s="463"/>
      <c r="AU79" s="463"/>
      <c r="AV79" s="463"/>
      <c r="AW79" s="464"/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5"/>
      <c r="BT79" s="318"/>
      <c r="BU79" s="841"/>
      <c r="BV79" s="842"/>
      <c r="BW79" s="842"/>
      <c r="BX79" s="842"/>
      <c r="BY79" s="842"/>
      <c r="BZ79" s="842"/>
      <c r="CA79" s="842"/>
      <c r="CB79" s="842"/>
      <c r="CC79" s="842"/>
      <c r="CD79" s="842"/>
      <c r="CE79" s="842"/>
      <c r="CF79" s="842"/>
      <c r="CG79" s="842"/>
      <c r="CH79" s="842"/>
      <c r="CI79" s="842"/>
      <c r="CJ79" s="842"/>
      <c r="CK79" s="842"/>
      <c r="CL79" s="842"/>
      <c r="CM79" s="842"/>
      <c r="CN79" s="842"/>
      <c r="CO79" s="850"/>
      <c r="CP79" s="842"/>
      <c r="CQ79" s="842"/>
      <c r="CR79" s="842"/>
      <c r="CS79" s="842"/>
      <c r="CT79" s="842"/>
      <c r="CU79" s="842"/>
      <c r="CV79" s="842"/>
      <c r="CW79" s="842"/>
      <c r="CX79" s="842"/>
      <c r="CY79" s="842"/>
      <c r="CZ79" s="842"/>
      <c r="DA79" s="842"/>
      <c r="DB79" s="842"/>
      <c r="DC79" s="842"/>
      <c r="DD79" s="842"/>
      <c r="DE79" s="842"/>
      <c r="DF79" s="842"/>
      <c r="DG79" s="842"/>
      <c r="DH79" s="842"/>
      <c r="DI79" s="466"/>
      <c r="DJ79" s="467"/>
      <c r="DK79" s="467"/>
      <c r="DL79" s="467"/>
      <c r="DM79" s="467"/>
      <c r="DN79" s="467"/>
      <c r="DO79" s="467"/>
      <c r="DP79" s="467"/>
      <c r="DQ79" s="467"/>
      <c r="DR79" s="467"/>
      <c r="DS79" s="467"/>
      <c r="DT79" s="467"/>
      <c r="DU79" s="467"/>
      <c r="DV79" s="467"/>
      <c r="DW79" s="467"/>
      <c r="DX79" s="467"/>
      <c r="DY79" s="467"/>
      <c r="DZ79" s="467"/>
      <c r="EA79" s="467"/>
      <c r="EB79" s="467"/>
      <c r="EC79" s="468"/>
      <c r="ED79" s="850"/>
      <c r="EE79" s="842"/>
      <c r="EF79" s="842"/>
      <c r="EG79" s="842"/>
      <c r="EH79" s="842"/>
      <c r="EI79" s="842"/>
      <c r="EJ79" s="842"/>
      <c r="EK79" s="842"/>
      <c r="EL79" s="842"/>
      <c r="EM79" s="842"/>
      <c r="EN79" s="842"/>
      <c r="EO79" s="842"/>
      <c r="EP79" s="842"/>
      <c r="EQ79" s="842"/>
      <c r="ER79" s="842"/>
      <c r="ES79" s="842"/>
      <c r="ET79" s="842"/>
      <c r="EU79" s="842"/>
      <c r="EV79" s="842"/>
      <c r="EW79" s="842"/>
      <c r="EX79" s="852"/>
    </row>
    <row r="80" spans="1:154" ht="12.75">
      <c r="A80" s="315"/>
      <c r="B80" s="315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15"/>
      <c r="AE80" s="315"/>
      <c r="AF80" s="315"/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5"/>
      <c r="AW80" s="315"/>
      <c r="AX80" s="315"/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5"/>
      <c r="BJ80" s="315"/>
      <c r="BK80" s="315"/>
      <c r="BL80" s="315"/>
      <c r="BM80" s="315"/>
      <c r="BN80" s="315"/>
      <c r="BO80" s="315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5"/>
      <c r="CG80" s="315"/>
      <c r="CH80" s="315"/>
      <c r="CI80" s="315"/>
      <c r="CJ80" s="315"/>
      <c r="CK80" s="315"/>
      <c r="CL80" s="315"/>
      <c r="CM80" s="315"/>
      <c r="CN80" s="315"/>
      <c r="CO80" s="315"/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5"/>
      <c r="DA80" s="315"/>
      <c r="DB80" s="315"/>
      <c r="DC80" s="315"/>
      <c r="DD80" s="315"/>
      <c r="DE80" s="315"/>
      <c r="DF80" s="315"/>
      <c r="DG80" s="315"/>
      <c r="DH80" s="315"/>
      <c r="DI80" s="315"/>
      <c r="DJ80" s="315"/>
      <c r="DK80" s="315"/>
      <c r="DL80" s="315"/>
      <c r="DM80" s="315"/>
      <c r="DN80" s="315"/>
      <c r="DO80" s="315"/>
      <c r="DP80" s="315"/>
      <c r="DQ80" s="315"/>
      <c r="DR80" s="315"/>
      <c r="DS80" s="315"/>
      <c r="DT80" s="315"/>
      <c r="DU80" s="315"/>
      <c r="DV80" s="315"/>
      <c r="DW80" s="315"/>
      <c r="DX80" s="315"/>
      <c r="DY80" s="315"/>
      <c r="DZ80" s="315"/>
      <c r="EA80" s="315"/>
      <c r="EB80" s="315"/>
      <c r="EC80" s="315"/>
      <c r="ED80" s="315"/>
      <c r="EE80" s="315"/>
      <c r="EF80" s="315"/>
      <c r="EG80" s="315"/>
      <c r="EH80" s="315"/>
      <c r="EI80" s="315"/>
      <c r="EJ80" s="315"/>
      <c r="EK80" s="315"/>
      <c r="EL80" s="315"/>
      <c r="EM80" s="315"/>
      <c r="EN80" s="315"/>
      <c r="EO80" s="315"/>
      <c r="EP80" s="315"/>
      <c r="EQ80" s="315"/>
      <c r="ER80" s="315"/>
      <c r="ES80" s="315"/>
      <c r="ET80" s="315"/>
      <c r="EU80" s="315"/>
      <c r="EV80" s="315"/>
      <c r="EW80" s="315"/>
      <c r="EX80" s="315"/>
    </row>
    <row r="81" spans="1:184" s="452" customFormat="1" ht="54" customHeight="1">
      <c r="A81" s="338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  <c r="BA81" s="338"/>
      <c r="BB81" s="338"/>
      <c r="BC81" s="338"/>
      <c r="BD81" s="338"/>
      <c r="BE81" s="338"/>
      <c r="BF81" s="338"/>
      <c r="BG81" s="338"/>
      <c r="BH81" s="338"/>
      <c r="BI81" s="338"/>
      <c r="BJ81" s="338"/>
      <c r="BK81" s="338"/>
      <c r="BL81" s="338"/>
      <c r="BM81" s="338"/>
      <c r="BN81" s="338"/>
      <c r="BO81" s="338"/>
      <c r="BP81" s="338"/>
      <c r="BQ81" s="338"/>
      <c r="BR81" s="338"/>
      <c r="BS81" s="338"/>
      <c r="BT81" s="338"/>
      <c r="BU81" s="338"/>
      <c r="BV81" s="338"/>
      <c r="BW81" s="338"/>
      <c r="BX81" s="338"/>
      <c r="BY81" s="338"/>
      <c r="BZ81" s="338"/>
      <c r="CA81" s="338"/>
      <c r="CB81" s="338"/>
      <c r="CC81" s="338"/>
      <c r="CD81" s="338"/>
      <c r="CE81" s="338"/>
      <c r="CF81" s="338"/>
      <c r="CG81" s="338"/>
      <c r="CH81" s="338"/>
      <c r="CI81" s="338"/>
      <c r="CJ81" s="338"/>
      <c r="CK81" s="338"/>
      <c r="CL81" s="338"/>
      <c r="CM81" s="338"/>
      <c r="CN81" s="338"/>
      <c r="CO81" s="338"/>
      <c r="CP81" s="338"/>
      <c r="CQ81" s="338"/>
      <c r="CR81" s="338"/>
      <c r="CS81" s="338"/>
      <c r="CT81" s="338"/>
      <c r="CU81" s="338"/>
      <c r="CV81" s="338"/>
      <c r="CW81" s="338"/>
      <c r="CX81" s="338"/>
      <c r="CY81" s="338"/>
      <c r="CZ81" s="338"/>
      <c r="DA81" s="338"/>
      <c r="DB81" s="338"/>
      <c r="DC81" s="338"/>
      <c r="DD81" s="338"/>
      <c r="DE81" s="338"/>
      <c r="DF81" s="338"/>
      <c r="DG81" s="338"/>
      <c r="DH81" s="338"/>
      <c r="DI81" s="338"/>
      <c r="DJ81" s="338"/>
      <c r="DK81" s="338"/>
      <c r="DL81" s="338"/>
      <c r="DM81" s="338"/>
      <c r="DN81" s="338"/>
      <c r="DO81" s="338"/>
      <c r="DP81" s="338"/>
      <c r="DQ81" s="338"/>
      <c r="DR81" s="338"/>
      <c r="DS81" s="338"/>
      <c r="DT81" s="338"/>
      <c r="DU81" s="338"/>
      <c r="DV81" s="338"/>
      <c r="DW81" s="338"/>
      <c r="DX81" s="338"/>
      <c r="DY81" s="338"/>
      <c r="DZ81" s="338"/>
      <c r="EA81" s="338"/>
      <c r="EB81" s="338"/>
      <c r="EC81" s="338"/>
      <c r="ED81" s="338"/>
      <c r="EE81" s="338"/>
      <c r="EF81" s="338"/>
      <c r="EG81" s="338"/>
      <c r="EH81" s="338"/>
      <c r="EI81" s="338"/>
      <c r="EJ81" s="338"/>
      <c r="EK81" s="338"/>
      <c r="EL81" s="338"/>
      <c r="EM81" s="338"/>
      <c r="EN81" s="338"/>
      <c r="EO81" s="338"/>
      <c r="EP81" s="338"/>
      <c r="EQ81" s="338"/>
      <c r="ER81" s="338"/>
      <c r="ES81" s="338"/>
      <c r="ET81" s="338"/>
      <c r="EU81" s="338"/>
      <c r="EV81" s="338"/>
      <c r="EW81" s="338"/>
      <c r="EX81" s="338"/>
      <c r="EY81" s="338"/>
      <c r="EZ81" s="338"/>
      <c r="FA81" s="338"/>
      <c r="FB81" s="338"/>
      <c r="FC81" s="338"/>
      <c r="FD81" s="338"/>
      <c r="FE81" s="338"/>
      <c r="FF81" s="338"/>
      <c r="FG81" s="338"/>
      <c r="FH81" s="338"/>
      <c r="FI81" s="338"/>
      <c r="FJ81" s="338"/>
      <c r="FK81" s="338"/>
      <c r="FL81" s="338"/>
      <c r="FM81" s="338"/>
      <c r="FN81" s="338"/>
      <c r="FO81" s="338"/>
      <c r="FP81" s="338"/>
      <c r="FQ81" s="338"/>
      <c r="FR81" s="338"/>
      <c r="FS81" s="338"/>
      <c r="FT81" s="338"/>
      <c r="FU81" s="338"/>
      <c r="FV81" s="338"/>
      <c r="FW81" s="338"/>
      <c r="FX81" s="338"/>
      <c r="FY81" s="338"/>
      <c r="FZ81" s="338"/>
      <c r="GA81" s="338"/>
      <c r="GB81" s="338"/>
    </row>
    <row r="82" spans="1:184" s="452" customFormat="1" ht="12.75">
      <c r="A82" s="338"/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338"/>
      <c r="BJ82" s="338"/>
      <c r="BK82" s="338"/>
      <c r="BL82" s="338"/>
      <c r="BM82" s="338"/>
      <c r="BN82" s="338"/>
      <c r="BO82" s="338"/>
      <c r="BP82" s="338"/>
      <c r="BQ82" s="338"/>
      <c r="BR82" s="338"/>
      <c r="BS82" s="338"/>
      <c r="BT82" s="338"/>
      <c r="BU82" s="338"/>
      <c r="BV82" s="338"/>
      <c r="BW82" s="338"/>
      <c r="BX82" s="338"/>
      <c r="BY82" s="338"/>
      <c r="BZ82" s="338"/>
      <c r="CA82" s="338"/>
      <c r="CB82" s="338"/>
      <c r="CC82" s="338"/>
      <c r="CD82" s="338"/>
      <c r="CE82" s="338"/>
      <c r="CF82" s="338"/>
      <c r="CG82" s="338"/>
      <c r="CH82" s="338"/>
      <c r="CI82" s="338"/>
      <c r="CJ82" s="338"/>
      <c r="CK82" s="338"/>
      <c r="CL82" s="338"/>
      <c r="CM82" s="338"/>
      <c r="CN82" s="338"/>
      <c r="CO82" s="338"/>
      <c r="CP82" s="338"/>
      <c r="CQ82" s="338"/>
      <c r="CR82" s="338"/>
      <c r="CS82" s="338"/>
      <c r="CT82" s="338"/>
      <c r="CU82" s="338"/>
      <c r="CV82" s="338"/>
      <c r="CW82" s="338"/>
      <c r="CX82" s="338"/>
      <c r="CY82" s="338"/>
      <c r="CZ82" s="338"/>
      <c r="DA82" s="338"/>
      <c r="DB82" s="338"/>
      <c r="DC82" s="338"/>
      <c r="DD82" s="338"/>
      <c r="DE82" s="338"/>
      <c r="DF82" s="338"/>
      <c r="DG82" s="338"/>
      <c r="DH82" s="338"/>
      <c r="DI82" s="338"/>
      <c r="DJ82" s="338"/>
      <c r="DK82" s="338"/>
      <c r="DL82" s="338"/>
      <c r="DM82" s="338"/>
      <c r="DN82" s="338"/>
      <c r="DO82" s="338"/>
      <c r="DP82" s="338"/>
      <c r="DQ82" s="338"/>
      <c r="DR82" s="338"/>
      <c r="DS82" s="338"/>
      <c r="DT82" s="338"/>
      <c r="DU82" s="338"/>
      <c r="DV82" s="338"/>
      <c r="DW82" s="338"/>
      <c r="DX82" s="338"/>
      <c r="DY82" s="338"/>
      <c r="DZ82" s="338"/>
      <c r="EA82" s="338"/>
      <c r="EB82" s="338"/>
      <c r="EC82" s="338"/>
      <c r="ED82" s="338"/>
      <c r="EE82" s="338"/>
      <c r="EF82" s="338"/>
      <c r="EG82" s="338"/>
      <c r="EH82" s="338"/>
      <c r="EI82" s="338"/>
      <c r="EJ82" s="338"/>
      <c r="EK82" s="338"/>
      <c r="EL82" s="338"/>
      <c r="EM82" s="338"/>
      <c r="EN82" s="338"/>
      <c r="EO82" s="338"/>
      <c r="EP82" s="338"/>
      <c r="EQ82" s="338"/>
      <c r="ER82" s="338"/>
      <c r="ES82" s="338"/>
      <c r="ET82" s="338"/>
      <c r="EU82" s="338"/>
      <c r="EV82" s="338"/>
      <c r="EW82" s="338"/>
      <c r="EX82" s="338"/>
      <c r="EY82" s="338"/>
      <c r="EZ82" s="338"/>
      <c r="FA82" s="338"/>
      <c r="FB82" s="338"/>
      <c r="FC82" s="338"/>
      <c r="FD82" s="338"/>
      <c r="FE82" s="338"/>
      <c r="FF82" s="338"/>
      <c r="FG82" s="338"/>
      <c r="FH82" s="338"/>
      <c r="FI82" s="338"/>
      <c r="FJ82" s="338"/>
      <c r="FK82" s="338"/>
      <c r="FL82" s="338"/>
      <c r="FM82" s="338"/>
      <c r="FN82" s="338"/>
      <c r="FO82" s="338"/>
      <c r="FP82" s="338"/>
      <c r="FQ82" s="338"/>
      <c r="FR82" s="338"/>
      <c r="FS82" s="338"/>
      <c r="FT82" s="338"/>
      <c r="FU82" s="338"/>
      <c r="FV82" s="338"/>
      <c r="FW82" s="338"/>
      <c r="FX82" s="338"/>
      <c r="FY82" s="338"/>
      <c r="FZ82" s="338"/>
      <c r="GA82" s="338"/>
      <c r="GB82" s="338"/>
    </row>
    <row r="83" spans="1:184" s="452" customFormat="1" ht="13.5" thickBot="1">
      <c r="A83" s="186" t="s">
        <v>211</v>
      </c>
      <c r="B83" s="186"/>
      <c r="C83" s="247"/>
      <c r="D83" s="247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32"/>
      <c r="S83" s="232"/>
      <c r="T83" s="952"/>
      <c r="U83" s="952"/>
      <c r="V83" s="952"/>
      <c r="W83" s="952"/>
      <c r="X83" s="952"/>
      <c r="Y83" s="952"/>
      <c r="Z83" s="952"/>
      <c r="AA83" s="952"/>
      <c r="AB83" s="952"/>
      <c r="AC83" s="952"/>
      <c r="AD83" s="952"/>
      <c r="AE83" s="232"/>
      <c r="AF83" s="232"/>
      <c r="AG83" s="232"/>
      <c r="AH83" s="952" t="s">
        <v>460</v>
      </c>
      <c r="AI83" s="952"/>
      <c r="AJ83" s="952"/>
      <c r="AK83" s="952"/>
      <c r="AL83" s="952"/>
      <c r="AM83" s="952"/>
      <c r="AN83" s="952"/>
      <c r="AO83" s="952"/>
      <c r="AP83" s="952"/>
      <c r="AQ83" s="952"/>
      <c r="AR83" s="952"/>
      <c r="AS83" s="952"/>
      <c r="AT83" s="952"/>
      <c r="AU83" s="952"/>
      <c r="AV83" s="952"/>
      <c r="AW83" s="952"/>
      <c r="AX83" s="952"/>
      <c r="AY83" s="952"/>
      <c r="AZ83" s="952"/>
      <c r="BA83" s="952"/>
      <c r="BB83" s="952"/>
      <c r="BC83" s="952"/>
      <c r="BD83" s="952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469"/>
      <c r="BU83" s="338"/>
      <c r="BV83" s="469"/>
      <c r="BW83" s="469"/>
      <c r="BX83" s="469"/>
      <c r="BY83" s="240" t="s">
        <v>213</v>
      </c>
      <c r="BZ83" s="469"/>
      <c r="CA83" s="469"/>
      <c r="CB83" s="469"/>
      <c r="CC83" s="469"/>
      <c r="CD83" s="469"/>
      <c r="CE83" s="469"/>
      <c r="CF83" s="469"/>
      <c r="CG83" s="469"/>
      <c r="CH83" s="469"/>
      <c r="CI83" s="469"/>
      <c r="CJ83" s="469"/>
      <c r="CK83" s="469"/>
      <c r="CL83" s="469"/>
      <c r="CM83" s="469"/>
      <c r="CN83" s="469"/>
      <c r="CO83" s="469"/>
      <c r="CP83" s="469"/>
      <c r="CQ83" s="469"/>
      <c r="CR83" s="469"/>
      <c r="CS83" s="469"/>
      <c r="CT83" s="470"/>
      <c r="CU83" s="470"/>
      <c r="CV83" s="470"/>
      <c r="CW83" s="470"/>
      <c r="CX83" s="1692"/>
      <c r="CY83" s="1692"/>
      <c r="CZ83" s="1692"/>
      <c r="DA83" s="1692"/>
      <c r="DB83" s="1692"/>
      <c r="DC83" s="1692"/>
      <c r="DD83" s="1692"/>
      <c r="DE83" s="1692"/>
      <c r="DF83" s="1692"/>
      <c r="DG83" s="1692"/>
      <c r="DH83" s="471"/>
      <c r="DI83" s="472"/>
      <c r="DJ83" s="472"/>
      <c r="DK83" s="472"/>
      <c r="DL83" s="1693" t="s">
        <v>461</v>
      </c>
      <c r="DM83" s="1693"/>
      <c r="DN83" s="1693"/>
      <c r="DO83" s="1693"/>
      <c r="DP83" s="1693"/>
      <c r="DQ83" s="1693"/>
      <c r="DR83" s="1693"/>
      <c r="DS83" s="1693"/>
      <c r="DT83" s="1693"/>
      <c r="DU83" s="1693"/>
      <c r="DV83" s="1693"/>
      <c r="DW83" s="1693"/>
      <c r="DX83" s="1693"/>
      <c r="DY83" s="1693"/>
      <c r="DZ83" s="1693"/>
      <c r="EA83" s="1693"/>
      <c r="EB83" s="1693"/>
      <c r="EC83" s="1693"/>
      <c r="ED83" s="1693"/>
      <c r="EE83" s="1693"/>
      <c r="EF83" s="1693"/>
      <c r="EG83" s="1693"/>
      <c r="EH83" s="1693"/>
      <c r="EI83" s="1693"/>
      <c r="EJ83" s="1693"/>
      <c r="EK83" s="1693"/>
      <c r="EL83" s="1693"/>
      <c r="EM83" s="1693"/>
      <c r="EN83" s="1693"/>
      <c r="EO83" s="1693"/>
      <c r="EP83" s="1693"/>
      <c r="EQ83" s="1693"/>
      <c r="ER83" s="1693"/>
      <c r="ES83" s="1693"/>
      <c r="ET83" s="1693"/>
      <c r="EU83" s="1693"/>
      <c r="EV83" s="1693"/>
      <c r="EW83" s="1693"/>
      <c r="EX83" s="1693"/>
      <c r="EY83" s="338"/>
      <c r="EZ83" s="338"/>
      <c r="FA83" s="338"/>
      <c r="FB83" s="338"/>
      <c r="FC83" s="338"/>
      <c r="FD83" s="338"/>
      <c r="FE83" s="338"/>
      <c r="FF83" s="338"/>
      <c r="FG83" s="338"/>
      <c r="FH83" s="338"/>
      <c r="FI83" s="338"/>
      <c r="FJ83" s="338"/>
      <c r="FK83" s="338"/>
      <c r="FL83" s="338"/>
      <c r="FM83" s="338"/>
      <c r="FN83" s="338"/>
      <c r="FO83" s="338"/>
      <c r="FP83" s="338"/>
      <c r="FQ83" s="338"/>
      <c r="FR83" s="338"/>
      <c r="FS83" s="338"/>
      <c r="FT83" s="338"/>
      <c r="FU83" s="338"/>
      <c r="FV83" s="338"/>
      <c r="FW83" s="338"/>
      <c r="FX83" s="338"/>
      <c r="FY83" s="338"/>
      <c r="FZ83" s="338"/>
      <c r="GA83" s="338"/>
      <c r="GB83" s="338"/>
    </row>
    <row r="84" spans="1:154" ht="12.75" customHeight="1">
      <c r="A84" s="181"/>
      <c r="B84" s="181"/>
      <c r="C84" s="473"/>
      <c r="D84" s="1694" t="s">
        <v>699</v>
      </c>
      <c r="E84" s="1695"/>
      <c r="F84" s="1695"/>
      <c r="G84" s="1695"/>
      <c r="H84" s="1695"/>
      <c r="I84" s="1695"/>
      <c r="J84" s="1695"/>
      <c r="K84" s="1695"/>
      <c r="L84" s="1695"/>
      <c r="M84" s="1695"/>
      <c r="N84" s="1695"/>
      <c r="O84" s="1695"/>
      <c r="P84" s="1695"/>
      <c r="Q84" s="1695"/>
      <c r="R84" s="1695"/>
      <c r="S84" s="1695"/>
      <c r="T84" s="1695"/>
      <c r="U84" s="1695"/>
      <c r="V84" s="1695"/>
      <c r="W84" s="1695"/>
      <c r="X84" s="1695"/>
      <c r="Y84" s="1695"/>
      <c r="Z84" s="1695"/>
      <c r="AA84" s="1695"/>
      <c r="AB84" s="1695"/>
      <c r="AC84" s="1695"/>
      <c r="AD84" s="1695"/>
      <c r="AE84" s="1695"/>
      <c r="AF84" s="1695"/>
      <c r="AG84" s="1695"/>
      <c r="AH84" s="1695"/>
      <c r="AI84" s="1695"/>
      <c r="AJ84" s="1695"/>
      <c r="AK84" s="1695"/>
      <c r="AL84" s="1695"/>
      <c r="AM84" s="1695"/>
      <c r="AN84" s="1695"/>
      <c r="AO84" s="1695"/>
      <c r="AP84" s="1695"/>
      <c r="AQ84" s="1695"/>
      <c r="AR84" s="1695"/>
      <c r="AS84" s="1695"/>
      <c r="AT84" s="1695"/>
      <c r="AU84" s="1695"/>
      <c r="AV84" s="1695"/>
      <c r="AW84" s="1695"/>
      <c r="AX84" s="1695"/>
      <c r="AY84" s="1695"/>
      <c r="AZ84" s="1695"/>
      <c r="BA84" s="1695"/>
      <c r="BB84" s="1695"/>
      <c r="BC84" s="1695"/>
      <c r="BD84" s="1695"/>
      <c r="BE84" s="1695"/>
      <c r="BF84" s="1695"/>
      <c r="BG84" s="1695"/>
      <c r="BH84" s="1695"/>
      <c r="BI84" s="1695"/>
      <c r="BJ84" s="1695"/>
      <c r="BK84" s="186"/>
      <c r="BL84" s="186"/>
      <c r="BM84" s="186"/>
      <c r="BN84" s="186"/>
      <c r="BO84" s="181"/>
      <c r="BP84" s="181"/>
      <c r="BQ84" s="181"/>
      <c r="BR84" s="181"/>
      <c r="BS84" s="181"/>
      <c r="BT84" s="1696" t="s">
        <v>700</v>
      </c>
      <c r="BU84" s="1696"/>
      <c r="BV84" s="1696"/>
      <c r="BW84" s="1696"/>
      <c r="BX84" s="1696"/>
      <c r="BY84" s="1696"/>
      <c r="BZ84" s="1696"/>
      <c r="CA84" s="1696"/>
      <c r="CB84" s="1696"/>
      <c r="CC84" s="1696"/>
      <c r="CD84" s="1696"/>
      <c r="CE84" s="1696"/>
      <c r="CF84" s="1696"/>
      <c r="CG84" s="1696"/>
      <c r="CH84" s="1696"/>
      <c r="CI84" s="1696"/>
      <c r="CJ84" s="1696"/>
      <c r="CK84" s="1696"/>
      <c r="CL84" s="1696"/>
      <c r="CM84" s="1696"/>
      <c r="CN84" s="1696"/>
      <c r="CO84" s="1696"/>
      <c r="CP84" s="1696"/>
      <c r="CQ84" s="1696"/>
      <c r="CR84" s="1696"/>
      <c r="CS84" s="1696"/>
      <c r="CT84" s="1696"/>
      <c r="CU84" s="1696"/>
      <c r="CV84" s="1696"/>
      <c r="CW84" s="1696"/>
      <c r="CX84" s="1696"/>
      <c r="CY84" s="1696"/>
      <c r="CZ84" s="1696"/>
      <c r="DA84" s="1696"/>
      <c r="DB84" s="1696"/>
      <c r="DC84" s="1696"/>
      <c r="DD84" s="1696"/>
      <c r="DE84" s="1696"/>
      <c r="DF84" s="1696"/>
      <c r="DG84" s="1696"/>
      <c r="DH84" s="1696"/>
      <c r="DI84" s="1696"/>
      <c r="DJ84" s="1696"/>
      <c r="DK84" s="1696"/>
      <c r="DL84" s="1696"/>
      <c r="DM84" s="1696"/>
      <c r="DN84" s="1696"/>
      <c r="DO84" s="1696"/>
      <c r="DP84" s="1696"/>
      <c r="DQ84" s="1696"/>
      <c r="DR84" s="1696"/>
      <c r="DS84" s="1696"/>
      <c r="DT84" s="1696"/>
      <c r="DU84" s="1696"/>
      <c r="DV84" s="1696"/>
      <c r="DW84" s="1696"/>
      <c r="DX84" s="1696"/>
      <c r="DY84" s="1696"/>
      <c r="DZ84" s="1696"/>
      <c r="EA84" s="1696"/>
      <c r="EB84" s="1696"/>
      <c r="EC84" s="1696"/>
      <c r="ED84" s="1696"/>
      <c r="EE84" s="1696"/>
      <c r="EF84" s="1696"/>
      <c r="EG84" s="1696"/>
      <c r="EH84" s="1696"/>
      <c r="EI84" s="1696"/>
      <c r="EJ84" s="1696"/>
      <c r="EK84" s="1696"/>
      <c r="EL84" s="1696"/>
      <c r="EM84" s="1696"/>
      <c r="EN84" s="1696"/>
      <c r="EO84" s="1696"/>
      <c r="EP84" s="1696"/>
      <c r="EQ84" s="1696"/>
      <c r="ER84" s="1696"/>
      <c r="ES84" s="1696"/>
      <c r="ET84" s="1696"/>
      <c r="EU84" s="1696"/>
      <c r="EV84" s="1696"/>
      <c r="EW84" s="1696"/>
      <c r="EX84" s="1696"/>
    </row>
    <row r="85" spans="1:125" ht="12.7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1"/>
      <c r="BP85" s="181"/>
      <c r="BQ85" s="181"/>
      <c r="BR85" s="181"/>
      <c r="BS85" s="181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6"/>
      <c r="DM85" s="186"/>
      <c r="DN85" s="186"/>
      <c r="DO85" s="186"/>
      <c r="DP85" s="186"/>
      <c r="DQ85" s="186"/>
      <c r="DR85" s="186"/>
      <c r="DS85" s="186"/>
      <c r="DT85" s="186"/>
      <c r="DU85" s="186"/>
    </row>
    <row r="86" spans="1:125" ht="12.75" hidden="1">
      <c r="A86" s="955"/>
      <c r="B86" s="955"/>
      <c r="C86" s="836"/>
      <c r="D86" s="836"/>
      <c r="E86" s="836"/>
      <c r="F86" s="836"/>
      <c r="G86" s="957"/>
      <c r="H86" s="957"/>
      <c r="I86" s="836"/>
      <c r="J86" s="836"/>
      <c r="K86" s="836"/>
      <c r="L86" s="836"/>
      <c r="M86" s="836"/>
      <c r="N86" s="836"/>
      <c r="O86" s="836"/>
      <c r="P86" s="836"/>
      <c r="Q86" s="836"/>
      <c r="R86" s="836"/>
      <c r="S86" s="836"/>
      <c r="T86" s="836"/>
      <c r="U86" s="836"/>
      <c r="V86" s="836"/>
      <c r="W86" s="836"/>
      <c r="X86" s="836"/>
      <c r="Y86" s="836"/>
      <c r="Z86" s="955"/>
      <c r="AA86" s="955"/>
      <c r="AB86" s="955"/>
      <c r="AC86" s="955"/>
      <c r="AD86" s="1066"/>
      <c r="AE86" s="1066"/>
      <c r="AF86" s="1066"/>
      <c r="AG86" s="186"/>
      <c r="AH86" s="186"/>
      <c r="AI86" s="186"/>
      <c r="AJ86" s="186"/>
      <c r="AK86" s="202"/>
      <c r="AL86" s="186"/>
      <c r="AM86" s="186"/>
      <c r="AN86" s="186"/>
      <c r="AO86" s="186"/>
      <c r="AP86" s="186"/>
      <c r="AQ86" s="186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86"/>
      <c r="DN86" s="186"/>
      <c r="DO86" s="186"/>
      <c r="DP86" s="186"/>
      <c r="DQ86" s="186"/>
      <c r="DR86" s="186"/>
      <c r="DS86" s="186"/>
      <c r="DT86" s="186"/>
      <c r="DU86" s="186"/>
    </row>
    <row r="87" spans="1:125" ht="12.75">
      <c r="A87" s="186" t="s">
        <v>712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474"/>
      <c r="AK87" s="186"/>
      <c r="AL87" s="186"/>
      <c r="AM87" s="186"/>
      <c r="AN87" s="186"/>
      <c r="AO87" s="186"/>
      <c r="AP87" s="186"/>
      <c r="AQ87" s="186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81"/>
      <c r="CY87" s="181"/>
      <c r="CZ87" s="181"/>
      <c r="DA87" s="181"/>
      <c r="DB87" s="181"/>
      <c r="DC87" s="181"/>
      <c r="DD87" s="181"/>
      <c r="DE87" s="181"/>
      <c r="DF87" s="181"/>
      <c r="DG87" s="181"/>
      <c r="DH87" s="181"/>
      <c r="DI87" s="181"/>
      <c r="DJ87" s="181"/>
      <c r="DK87" s="181"/>
      <c r="DL87" s="181"/>
      <c r="DM87" s="181"/>
      <c r="DN87" s="181"/>
      <c r="DO87" s="181"/>
      <c r="DP87" s="181"/>
      <c r="DQ87" s="181"/>
      <c r="DR87" s="181"/>
      <c r="DS87" s="181"/>
      <c r="DT87" s="181"/>
      <c r="DU87" s="181"/>
    </row>
    <row r="88" spans="1:125" ht="12.75">
      <c r="A88" s="186" t="s">
        <v>411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1"/>
      <c r="CY88" s="181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1"/>
      <c r="DK88" s="181"/>
      <c r="DL88" s="181"/>
      <c r="DM88" s="181"/>
      <c r="DN88" s="181"/>
      <c r="DO88" s="181"/>
      <c r="DP88" s="181"/>
      <c r="DQ88" s="181"/>
      <c r="DR88" s="181"/>
      <c r="DS88" s="181"/>
      <c r="DT88" s="181"/>
      <c r="DU88" s="181"/>
    </row>
  </sheetData>
  <mergeCells count="306">
    <mergeCell ref="D84:BJ84"/>
    <mergeCell ref="BT84:EX84"/>
    <mergeCell ref="A86:B86"/>
    <mergeCell ref="C86:F86"/>
    <mergeCell ref="G86:H86"/>
    <mergeCell ref="I86:Y86"/>
    <mergeCell ref="Z86:AC86"/>
    <mergeCell ref="AD86:AF86"/>
    <mergeCell ref="T83:AD83"/>
    <mergeCell ref="AH83:BD83"/>
    <mergeCell ref="CX83:DG83"/>
    <mergeCell ref="DL83:EX83"/>
    <mergeCell ref="DK78:EA78"/>
    <mergeCell ref="EB78:EC78"/>
    <mergeCell ref="ED78:EX78"/>
    <mergeCell ref="BU79:CN79"/>
    <mergeCell ref="CO79:DH79"/>
    <mergeCell ref="ED79:EX79"/>
    <mergeCell ref="BU77:CN77"/>
    <mergeCell ref="CO77:DH77"/>
    <mergeCell ref="ED77:EX77"/>
    <mergeCell ref="B78:AP78"/>
    <mergeCell ref="AQ78:AT78"/>
    <mergeCell ref="AU78:AZ78"/>
    <mergeCell ref="BA78:BD78"/>
    <mergeCell ref="BU78:CN78"/>
    <mergeCell ref="CO78:DH78"/>
    <mergeCell ref="DI78:DJ78"/>
    <mergeCell ref="EB75:EC76"/>
    <mergeCell ref="ED75:EX76"/>
    <mergeCell ref="B76:AP76"/>
    <mergeCell ref="AQ76:AT76"/>
    <mergeCell ref="AU76:AZ76"/>
    <mergeCell ref="BA76:BD76"/>
    <mergeCell ref="BU75:CN76"/>
    <mergeCell ref="CO75:DH76"/>
    <mergeCell ref="DI75:DJ76"/>
    <mergeCell ref="DK75:EA76"/>
    <mergeCell ref="EB73:EC73"/>
    <mergeCell ref="ED73:EX73"/>
    <mergeCell ref="BU74:CN74"/>
    <mergeCell ref="CO74:DH74"/>
    <mergeCell ref="ED74:EX74"/>
    <mergeCell ref="BU73:CN73"/>
    <mergeCell ref="CO73:DH73"/>
    <mergeCell ref="DI73:DJ73"/>
    <mergeCell ref="DK73:EA73"/>
    <mergeCell ref="B73:AP73"/>
    <mergeCell ref="AQ73:AT73"/>
    <mergeCell ref="AU73:AZ73"/>
    <mergeCell ref="BA73:BD73"/>
    <mergeCell ref="EB71:EC71"/>
    <mergeCell ref="ED71:EX71"/>
    <mergeCell ref="BU72:CN72"/>
    <mergeCell ref="CO72:DH72"/>
    <mergeCell ref="ED72:EX72"/>
    <mergeCell ref="BU71:CN71"/>
    <mergeCell ref="CO71:DH71"/>
    <mergeCell ref="DI71:DJ71"/>
    <mergeCell ref="DK71:EA71"/>
    <mergeCell ref="B71:AP71"/>
    <mergeCell ref="AQ71:AT71"/>
    <mergeCell ref="AU71:AZ71"/>
    <mergeCell ref="BA71:BD71"/>
    <mergeCell ref="B69:BS69"/>
    <mergeCell ref="BU69:DH69"/>
    <mergeCell ref="DI69:EX69"/>
    <mergeCell ref="BU70:CN70"/>
    <mergeCell ref="CO70:DH70"/>
    <mergeCell ref="DI70:EC70"/>
    <mergeCell ref="ED70:EX70"/>
    <mergeCell ref="B66:BS66"/>
    <mergeCell ref="BU66:DH66"/>
    <mergeCell ref="DI66:EX66"/>
    <mergeCell ref="B67:BS67"/>
    <mergeCell ref="BU67:DH68"/>
    <mergeCell ref="DI67:EX68"/>
    <mergeCell ref="B68:BS68"/>
    <mergeCell ref="A62:EX62"/>
    <mergeCell ref="A64:BS65"/>
    <mergeCell ref="BT64:BT65"/>
    <mergeCell ref="CO64:CR64"/>
    <mergeCell ref="CS64:CW64"/>
    <mergeCell ref="EB64:EG64"/>
    <mergeCell ref="EH64:EJ64"/>
    <mergeCell ref="BU65:DH65"/>
    <mergeCell ref="DI65:EX65"/>
    <mergeCell ref="B60:AL60"/>
    <mergeCell ref="AN60:BJ60"/>
    <mergeCell ref="BK60:CG60"/>
    <mergeCell ref="CH60:DD60"/>
    <mergeCell ref="B59:AL59"/>
    <mergeCell ref="AN59:BJ59"/>
    <mergeCell ref="BK59:CG59"/>
    <mergeCell ref="CH59:DD59"/>
    <mergeCell ref="B57:AL57"/>
    <mergeCell ref="AN57:BJ58"/>
    <mergeCell ref="BK57:CG58"/>
    <mergeCell ref="CH57:DD58"/>
    <mergeCell ref="B58:AL58"/>
    <mergeCell ref="B56:AL56"/>
    <mergeCell ref="AN56:BJ56"/>
    <mergeCell ref="BK56:CG56"/>
    <mergeCell ref="CH56:DD56"/>
    <mergeCell ref="B55:AL55"/>
    <mergeCell ref="AN55:BJ55"/>
    <mergeCell ref="BK55:CG55"/>
    <mergeCell ref="CH55:DD55"/>
    <mergeCell ref="B54:AL54"/>
    <mergeCell ref="AN54:BJ54"/>
    <mergeCell ref="BK54:CG54"/>
    <mergeCell ref="CH54:DD54"/>
    <mergeCell ref="B52:AL52"/>
    <mergeCell ref="AN52:BJ53"/>
    <mergeCell ref="BK52:CG53"/>
    <mergeCell ref="CH52:DD53"/>
    <mergeCell ref="B53:AL53"/>
    <mergeCell ref="CH50:DD50"/>
    <mergeCell ref="B51:AL51"/>
    <mergeCell ref="AN51:BJ51"/>
    <mergeCell ref="BK51:CG51"/>
    <mergeCell ref="CH51:DD51"/>
    <mergeCell ref="A48:AL50"/>
    <mergeCell ref="AM48:AM50"/>
    <mergeCell ref="AN50:BJ50"/>
    <mergeCell ref="BK50:CG50"/>
    <mergeCell ref="CH48:DD48"/>
    <mergeCell ref="CN49:CQ49"/>
    <mergeCell ref="CR49:CU49"/>
    <mergeCell ref="AT48:BH48"/>
    <mergeCell ref="BK48:CG48"/>
    <mergeCell ref="AT49:AW49"/>
    <mergeCell ref="AX49:BA49"/>
    <mergeCell ref="BR49:BU49"/>
    <mergeCell ref="BV49:BY49"/>
    <mergeCell ref="CX44:DM44"/>
    <mergeCell ref="DN44:DO44"/>
    <mergeCell ref="DP44:EI44"/>
    <mergeCell ref="A46:EI46"/>
    <mergeCell ref="CX43:DM43"/>
    <mergeCell ref="DN43:DO43"/>
    <mergeCell ref="DP43:EI43"/>
    <mergeCell ref="B44:AL44"/>
    <mergeCell ref="AN44:BG44"/>
    <mergeCell ref="BH44:CA44"/>
    <mergeCell ref="CB44:CC44"/>
    <mergeCell ref="CD44:CS44"/>
    <mergeCell ref="CT44:CU44"/>
    <mergeCell ref="CV44:CW44"/>
    <mergeCell ref="CX42:DM42"/>
    <mergeCell ref="DN42:DO42"/>
    <mergeCell ref="DP42:EI42"/>
    <mergeCell ref="B43:AL43"/>
    <mergeCell ref="AN43:BG43"/>
    <mergeCell ref="BH43:CA43"/>
    <mergeCell ref="CB43:CC43"/>
    <mergeCell ref="CD43:CS43"/>
    <mergeCell ref="CT43:CU43"/>
    <mergeCell ref="CV43:CW43"/>
    <mergeCell ref="DN40:DO40"/>
    <mergeCell ref="DP40:EI40"/>
    <mergeCell ref="B41:AL41"/>
    <mergeCell ref="B42:AL42"/>
    <mergeCell ref="AN42:BG42"/>
    <mergeCell ref="BH42:CA42"/>
    <mergeCell ref="CB42:CC42"/>
    <mergeCell ref="CD42:CS42"/>
    <mergeCell ref="CT42:CU42"/>
    <mergeCell ref="CV42:CW42"/>
    <mergeCell ref="CD40:CS40"/>
    <mergeCell ref="CT40:CU40"/>
    <mergeCell ref="CV40:CW40"/>
    <mergeCell ref="CX40:DM40"/>
    <mergeCell ref="B40:AL40"/>
    <mergeCell ref="AN40:BG40"/>
    <mergeCell ref="BH40:CA40"/>
    <mergeCell ref="CB40:CC40"/>
    <mergeCell ref="A37:EI37"/>
    <mergeCell ref="A39:AL39"/>
    <mergeCell ref="AN39:BG39"/>
    <mergeCell ref="BH39:CA39"/>
    <mergeCell ref="CB39:CU39"/>
    <mergeCell ref="CV39:DO39"/>
    <mergeCell ref="DP39:EI39"/>
    <mergeCell ref="CF35:DB35"/>
    <mergeCell ref="DC35:DS35"/>
    <mergeCell ref="DT35:EJ35"/>
    <mergeCell ref="EK35:FA35"/>
    <mergeCell ref="B35:AM35"/>
    <mergeCell ref="AN35:AT35"/>
    <mergeCell ref="AU35:BK35"/>
    <mergeCell ref="BL35:CE35"/>
    <mergeCell ref="CF34:DB34"/>
    <mergeCell ref="DC34:DS34"/>
    <mergeCell ref="DT34:EJ34"/>
    <mergeCell ref="EK34:FA34"/>
    <mergeCell ref="B34:AM34"/>
    <mergeCell ref="AN34:AT34"/>
    <mergeCell ref="AU34:BK34"/>
    <mergeCell ref="BL34:CE34"/>
    <mergeCell ref="CF33:DB33"/>
    <mergeCell ref="DC33:DS33"/>
    <mergeCell ref="DT33:EJ33"/>
    <mergeCell ref="EK33:FA33"/>
    <mergeCell ref="B33:AM33"/>
    <mergeCell ref="AN33:AT33"/>
    <mergeCell ref="AU33:BK33"/>
    <mergeCell ref="BL33:CE33"/>
    <mergeCell ref="CF32:DB32"/>
    <mergeCell ref="DC32:DS32"/>
    <mergeCell ref="DT32:EJ32"/>
    <mergeCell ref="EK32:FA32"/>
    <mergeCell ref="B32:AM32"/>
    <mergeCell ref="AN32:AT32"/>
    <mergeCell ref="AU32:BK32"/>
    <mergeCell ref="BL32:CE32"/>
    <mergeCell ref="CF31:DB31"/>
    <mergeCell ref="DC31:DS31"/>
    <mergeCell ref="DT31:EJ31"/>
    <mergeCell ref="EK31:FA31"/>
    <mergeCell ref="B31:AM31"/>
    <mergeCell ref="AN31:AT31"/>
    <mergeCell ref="AU31:BK31"/>
    <mergeCell ref="BL31:CE31"/>
    <mergeCell ref="CF30:DB30"/>
    <mergeCell ref="DC30:DS30"/>
    <mergeCell ref="DT30:EJ30"/>
    <mergeCell ref="EK30:FA30"/>
    <mergeCell ref="B30:AM30"/>
    <mergeCell ref="AN30:AT30"/>
    <mergeCell ref="AU30:BK30"/>
    <mergeCell ref="BL30:CE30"/>
    <mergeCell ref="DT28:FA28"/>
    <mergeCell ref="AU29:BK29"/>
    <mergeCell ref="BL29:CE29"/>
    <mergeCell ref="CF29:DB29"/>
    <mergeCell ref="DC29:DS29"/>
    <mergeCell ref="DT29:EJ29"/>
    <mergeCell ref="EK29:FA29"/>
    <mergeCell ref="DT26:FA26"/>
    <mergeCell ref="BE27:BH27"/>
    <mergeCell ref="BI27:BN27"/>
    <mergeCell ref="CV27:CY27"/>
    <mergeCell ref="CZ27:DE27"/>
    <mergeCell ref="ED27:EG27"/>
    <mergeCell ref="EH27:EM27"/>
    <mergeCell ref="A26:AM29"/>
    <mergeCell ref="AN26:AT29"/>
    <mergeCell ref="BA26:CB26"/>
    <mergeCell ref="CL26:DM26"/>
    <mergeCell ref="AU28:CE28"/>
    <mergeCell ref="CF28:DS28"/>
    <mergeCell ref="BN22:BT22"/>
    <mergeCell ref="BU22:CV22"/>
    <mergeCell ref="CW22:DX22"/>
    <mergeCell ref="A24:EI24"/>
    <mergeCell ref="BN20:BT20"/>
    <mergeCell ref="BU20:CV20"/>
    <mergeCell ref="CW20:DX20"/>
    <mergeCell ref="BN21:BT21"/>
    <mergeCell ref="BU21:CV21"/>
    <mergeCell ref="CW21:DX21"/>
    <mergeCell ref="BN18:BT18"/>
    <mergeCell ref="BU18:CV18"/>
    <mergeCell ref="CW18:DX18"/>
    <mergeCell ref="BN19:BT19"/>
    <mergeCell ref="BU19:CV19"/>
    <mergeCell ref="CW19:DX19"/>
    <mergeCell ref="BN15:BT15"/>
    <mergeCell ref="BU15:CV15"/>
    <mergeCell ref="CW15:DX15"/>
    <mergeCell ref="BN16:BT16"/>
    <mergeCell ref="BU16:CV16"/>
    <mergeCell ref="CW16:DX16"/>
    <mergeCell ref="BN13:BT13"/>
    <mergeCell ref="BU13:CV13"/>
    <mergeCell ref="CW13:DX13"/>
    <mergeCell ref="BN14:BT14"/>
    <mergeCell ref="BU14:CV14"/>
    <mergeCell ref="CW14:DX14"/>
    <mergeCell ref="BN11:BT11"/>
    <mergeCell ref="BU11:CV11"/>
    <mergeCell ref="CW11:DX11"/>
    <mergeCell ref="BN12:BT12"/>
    <mergeCell ref="BU12:CV12"/>
    <mergeCell ref="CW12:DX12"/>
    <mergeCell ref="BN9:BT9"/>
    <mergeCell ref="BU9:CV9"/>
    <mergeCell ref="CW9:DX9"/>
    <mergeCell ref="BN10:BT10"/>
    <mergeCell ref="BU10:CV10"/>
    <mergeCell ref="CW10:DX10"/>
    <mergeCell ref="CW7:DX7"/>
    <mergeCell ref="BN8:BT8"/>
    <mergeCell ref="BU8:CV8"/>
    <mergeCell ref="CW8:DX8"/>
    <mergeCell ref="A1:B1"/>
    <mergeCell ref="A2:DX2"/>
    <mergeCell ref="A4:DX4"/>
    <mergeCell ref="A6:BM7"/>
    <mergeCell ref="BN6:BT7"/>
    <mergeCell ref="CA6:CF6"/>
    <mergeCell ref="CG6:CL6"/>
    <mergeCell ref="DC6:DH6"/>
    <mergeCell ref="DI6:DN6"/>
    <mergeCell ref="BU7:CV7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2"/>
  <sheetViews>
    <sheetView zoomScale="60" zoomScaleNormal="60" workbookViewId="0" topLeftCell="A1">
      <selection activeCell="K22" sqref="K22"/>
    </sheetView>
  </sheetViews>
  <sheetFormatPr defaultColWidth="9.00390625" defaultRowHeight="12.75"/>
  <cols>
    <col min="1" max="1" width="3.25390625" style="59" customWidth="1"/>
    <col min="2" max="2" width="6.625" style="59" customWidth="1"/>
    <col min="3" max="3" width="17.25390625" style="59" customWidth="1"/>
    <col min="4" max="4" width="34.75390625" style="59" customWidth="1"/>
    <col min="5" max="6" width="14.75390625" style="59" customWidth="1"/>
    <col min="7" max="7" width="17.875" style="59" customWidth="1"/>
    <col min="8" max="8" width="12.75390625" style="59" customWidth="1"/>
    <col min="9" max="9" width="22.625" style="59" hidden="1" customWidth="1"/>
    <col min="10" max="10" width="34.00390625" style="59" customWidth="1"/>
    <col min="11" max="11" width="35.375" style="59" customWidth="1"/>
    <col min="12" max="13" width="8.00390625" style="59" customWidth="1"/>
    <col min="14" max="14" width="31.875" style="59" customWidth="1"/>
    <col min="15" max="16384" width="8.00390625" style="59" customWidth="1"/>
  </cols>
  <sheetData>
    <row r="1" ht="15.75">
      <c r="K1" s="60" t="s">
        <v>220</v>
      </c>
    </row>
    <row r="2" ht="15.75">
      <c r="K2" s="60" t="s">
        <v>706</v>
      </c>
    </row>
    <row r="3" spans="3:11" ht="75" customHeight="1">
      <c r="C3" s="761" t="s">
        <v>716</v>
      </c>
      <c r="D3" s="761"/>
      <c r="E3" s="761"/>
      <c r="F3" s="761"/>
      <c r="G3" s="761"/>
      <c r="H3" s="761"/>
      <c r="I3" s="761"/>
      <c r="J3" s="761"/>
      <c r="K3" s="761"/>
    </row>
    <row r="4" spans="3:11" ht="25.5">
      <c r="C4" s="761" t="s">
        <v>298</v>
      </c>
      <c r="D4" s="761"/>
      <c r="E4" s="761"/>
      <c r="F4" s="761"/>
      <c r="G4" s="761"/>
      <c r="H4" s="761"/>
      <c r="I4" s="761"/>
      <c r="J4" s="761"/>
      <c r="K4" s="761"/>
    </row>
    <row r="5" spans="3:11" ht="18.75">
      <c r="C5" s="61" t="s">
        <v>221</v>
      </c>
      <c r="D5" s="62"/>
      <c r="E5" s="63"/>
      <c r="F5" s="63"/>
      <c r="G5" s="64"/>
      <c r="H5" s="61"/>
      <c r="I5" s="61"/>
      <c r="J5" s="65"/>
      <c r="K5" s="66" t="s">
        <v>222</v>
      </c>
    </row>
    <row r="6" spans="3:64" ht="20.25">
      <c r="C6" s="61"/>
      <c r="D6" s="61"/>
      <c r="E6" s="61"/>
      <c r="F6" s="67"/>
      <c r="G6" s="61"/>
      <c r="H6" s="61"/>
      <c r="I6" s="61"/>
      <c r="J6" s="68" t="s">
        <v>280</v>
      </c>
      <c r="K6" s="69" t="s">
        <v>223</v>
      </c>
      <c r="BL6" s="70" t="s">
        <v>224</v>
      </c>
    </row>
    <row r="7" spans="3:11" ht="20.25">
      <c r="C7" s="61"/>
      <c r="D7" s="61"/>
      <c r="E7" s="61"/>
      <c r="F7" s="61"/>
      <c r="G7" s="61"/>
      <c r="H7" s="61"/>
      <c r="I7" s="61"/>
      <c r="J7" s="68" t="s">
        <v>225</v>
      </c>
      <c r="K7" s="71" t="s">
        <v>299</v>
      </c>
    </row>
    <row r="8" spans="3:11" ht="23.25">
      <c r="C8" s="72" t="s">
        <v>281</v>
      </c>
      <c r="D8" s="72"/>
      <c r="E8" s="72"/>
      <c r="F8" s="72"/>
      <c r="G8" s="61"/>
      <c r="H8" s="61"/>
      <c r="I8" s="61"/>
      <c r="J8" s="68" t="s">
        <v>15</v>
      </c>
      <c r="K8" s="73" t="s">
        <v>16</v>
      </c>
    </row>
    <row r="9" spans="3:11" ht="23.25">
      <c r="C9" s="72" t="s">
        <v>17</v>
      </c>
      <c r="D9" s="72"/>
      <c r="E9" s="72"/>
      <c r="F9" s="72"/>
      <c r="G9" s="61"/>
      <c r="H9" s="61"/>
      <c r="I9" s="61"/>
      <c r="J9" s="68" t="s">
        <v>18</v>
      </c>
      <c r="K9" s="73" t="s">
        <v>19</v>
      </c>
    </row>
    <row r="10" spans="3:11" ht="23.25">
      <c r="C10" s="72" t="s">
        <v>282</v>
      </c>
      <c r="D10" s="72"/>
      <c r="E10" s="72"/>
      <c r="F10" s="72"/>
      <c r="G10" s="61"/>
      <c r="H10" s="61"/>
      <c r="I10" s="61"/>
      <c r="J10" s="68" t="s">
        <v>22</v>
      </c>
      <c r="K10" s="74" t="s">
        <v>23</v>
      </c>
    </row>
    <row r="11" spans="3:11" ht="23.25">
      <c r="C11" s="72" t="s">
        <v>226</v>
      </c>
      <c r="D11" s="72"/>
      <c r="E11" s="72"/>
      <c r="F11" s="75"/>
      <c r="G11" s="61"/>
      <c r="H11" s="61"/>
      <c r="I11" s="61"/>
      <c r="J11" s="76"/>
      <c r="K11" s="762" t="s">
        <v>227</v>
      </c>
    </row>
    <row r="12" spans="3:11" ht="43.5" customHeight="1">
      <c r="C12" s="764" t="s">
        <v>28</v>
      </c>
      <c r="D12" s="764"/>
      <c r="E12" s="764"/>
      <c r="F12" s="764"/>
      <c r="G12" s="61"/>
      <c r="H12" s="61"/>
      <c r="I12" s="61"/>
      <c r="J12" s="68" t="s">
        <v>25</v>
      </c>
      <c r="K12" s="763"/>
    </row>
    <row r="13" spans="3:11" ht="23.25">
      <c r="C13" s="72" t="s">
        <v>283</v>
      </c>
      <c r="D13" s="72"/>
      <c r="E13" s="72"/>
      <c r="F13" s="78"/>
      <c r="G13" s="61"/>
      <c r="H13" s="61"/>
      <c r="I13" s="61"/>
      <c r="J13" s="68" t="s">
        <v>30</v>
      </c>
      <c r="K13" s="77" t="s">
        <v>31</v>
      </c>
    </row>
    <row r="14" spans="3:11" ht="15.75">
      <c r="C14" s="79"/>
      <c r="D14" s="79"/>
      <c r="E14" s="79"/>
      <c r="F14" s="79"/>
      <c r="G14" s="79"/>
      <c r="H14" s="79"/>
      <c r="I14" s="79"/>
      <c r="J14" s="79"/>
      <c r="K14" s="79"/>
    </row>
    <row r="15" spans="3:11" ht="18.75">
      <c r="C15" s="80"/>
      <c r="D15" s="81"/>
      <c r="E15" s="80"/>
      <c r="F15" s="80"/>
      <c r="G15" s="80"/>
      <c r="H15" s="80"/>
      <c r="I15" s="80"/>
      <c r="J15" s="82"/>
      <c r="K15" s="83"/>
    </row>
    <row r="16" spans="2:14" ht="69" customHeight="1">
      <c r="B16" s="84" t="s">
        <v>228</v>
      </c>
      <c r="C16" s="85" t="s">
        <v>229</v>
      </c>
      <c r="D16" s="86"/>
      <c r="E16" s="86"/>
      <c r="F16" s="86"/>
      <c r="G16" s="87"/>
      <c r="H16" s="88" t="s">
        <v>230</v>
      </c>
      <c r="I16" s="88" t="s">
        <v>300</v>
      </c>
      <c r="J16" s="89" t="s">
        <v>301</v>
      </c>
      <c r="K16" s="89" t="s">
        <v>302</v>
      </c>
      <c r="L16" s="169"/>
      <c r="M16" s="169"/>
      <c r="N16" s="170"/>
    </row>
    <row r="17" spans="2:14" ht="30" customHeight="1">
      <c r="B17" s="721"/>
      <c r="C17" s="746" t="s">
        <v>231</v>
      </c>
      <c r="D17" s="747"/>
      <c r="E17" s="747"/>
      <c r="F17" s="747"/>
      <c r="G17" s="747"/>
      <c r="H17" s="90"/>
      <c r="I17" s="90"/>
      <c r="J17" s="91"/>
      <c r="K17" s="91"/>
      <c r="L17" s="169"/>
      <c r="M17" s="169"/>
      <c r="N17" s="169"/>
    </row>
    <row r="18" spans="2:14" ht="84" customHeight="1">
      <c r="B18" s="722"/>
      <c r="C18" s="765" t="s">
        <v>232</v>
      </c>
      <c r="D18" s="766"/>
      <c r="E18" s="766"/>
      <c r="F18" s="766"/>
      <c r="G18" s="766"/>
      <c r="H18" s="92">
        <v>2110</v>
      </c>
      <c r="I18" s="93">
        <f>SUM(I20:I22)</f>
        <v>803693</v>
      </c>
      <c r="J18" s="93">
        <f>SUM(J20:J22)</f>
        <v>10058628</v>
      </c>
      <c r="K18" s="93">
        <f>SUM(K20:K22)</f>
        <v>9052481</v>
      </c>
      <c r="L18" s="169"/>
      <c r="M18" s="169"/>
      <c r="N18" s="123"/>
    </row>
    <row r="19" spans="2:14" ht="23.25" customHeight="1">
      <c r="B19" s="94"/>
      <c r="C19" s="774" t="s">
        <v>233</v>
      </c>
      <c r="D19" s="757"/>
      <c r="E19" s="757"/>
      <c r="F19" s="757"/>
      <c r="G19" s="775"/>
      <c r="H19" s="95"/>
      <c r="I19" s="95"/>
      <c r="J19" s="96"/>
      <c r="K19" s="96"/>
      <c r="L19" s="169"/>
      <c r="M19" s="169"/>
      <c r="N19" s="120"/>
    </row>
    <row r="20" spans="2:14" ht="27.75" customHeight="1">
      <c r="B20" s="97"/>
      <c r="C20" s="758" t="s">
        <v>234</v>
      </c>
      <c r="D20" s="758"/>
      <c r="E20" s="758"/>
      <c r="F20" s="758"/>
      <c r="G20" s="758"/>
      <c r="H20" s="98">
        <v>2111</v>
      </c>
      <c r="I20" s="160">
        <v>705256</v>
      </c>
      <c r="J20" s="99">
        <f>9119679+705256</f>
        <v>9824935</v>
      </c>
      <c r="K20" s="99">
        <v>8938616</v>
      </c>
      <c r="L20" s="169"/>
      <c r="M20" s="169"/>
      <c r="N20" s="120"/>
    </row>
    <row r="21" spans="2:14" ht="27.75" customHeight="1">
      <c r="B21" s="100"/>
      <c r="C21" s="759" t="s">
        <v>235</v>
      </c>
      <c r="D21" s="758"/>
      <c r="E21" s="758"/>
      <c r="F21" s="758"/>
      <c r="G21" s="758"/>
      <c r="H21" s="101">
        <v>2112</v>
      </c>
      <c r="I21" s="160">
        <v>91052</v>
      </c>
      <c r="J21" s="102">
        <f>19418+91052</f>
        <v>110470</v>
      </c>
      <c r="K21" s="102">
        <v>21982</v>
      </c>
      <c r="L21" s="169"/>
      <c r="M21" s="169"/>
      <c r="N21" s="120"/>
    </row>
    <row r="22" spans="2:14" ht="27.75" customHeight="1">
      <c r="B22" s="94"/>
      <c r="C22" s="726" t="s">
        <v>236</v>
      </c>
      <c r="D22" s="727"/>
      <c r="E22" s="727"/>
      <c r="F22" s="727"/>
      <c r="G22" s="727"/>
      <c r="H22" s="98">
        <v>2113</v>
      </c>
      <c r="I22" s="160">
        <v>7385</v>
      </c>
      <c r="J22" s="99">
        <f>115838+7385</f>
        <v>123223</v>
      </c>
      <c r="K22" s="99">
        <v>91883</v>
      </c>
      <c r="L22" s="169"/>
      <c r="M22" s="169"/>
      <c r="N22" s="120"/>
    </row>
    <row r="23" spans="2:14" ht="27" customHeight="1">
      <c r="B23" s="776">
        <v>5600</v>
      </c>
      <c r="C23" s="760" t="s">
        <v>237</v>
      </c>
      <c r="D23" s="760"/>
      <c r="E23" s="760"/>
      <c r="F23" s="760"/>
      <c r="G23" s="760"/>
      <c r="H23" s="103">
        <v>2120</v>
      </c>
      <c r="I23" s="93">
        <f>SUM(I25:I27)</f>
        <v>-737344</v>
      </c>
      <c r="J23" s="93">
        <f>SUM(J25:J27)</f>
        <v>-8980831</v>
      </c>
      <c r="K23" s="93">
        <f>SUM(K25:K27)</f>
        <v>-8181138</v>
      </c>
      <c r="L23" s="169"/>
      <c r="M23" s="169"/>
      <c r="N23" s="123"/>
    </row>
    <row r="24" spans="2:14" ht="23.25">
      <c r="B24" s="777"/>
      <c r="C24" s="756" t="s">
        <v>233</v>
      </c>
      <c r="D24" s="756"/>
      <c r="E24" s="756"/>
      <c r="F24" s="756"/>
      <c r="G24" s="756"/>
      <c r="H24" s="95"/>
      <c r="I24" s="95"/>
      <c r="J24" s="96"/>
      <c r="K24" s="96"/>
      <c r="L24" s="169"/>
      <c r="M24" s="169"/>
      <c r="N24" s="120"/>
    </row>
    <row r="25" spans="2:14" ht="27.75" customHeight="1">
      <c r="B25" s="778"/>
      <c r="C25" s="758" t="s">
        <v>234</v>
      </c>
      <c r="D25" s="758"/>
      <c r="E25" s="758"/>
      <c r="F25" s="758"/>
      <c r="G25" s="758"/>
      <c r="H25" s="98">
        <v>2121</v>
      </c>
      <c r="I25" s="160">
        <v>-640744</v>
      </c>
      <c r="J25" s="99">
        <f>-8125865-640744</f>
        <v>-8766609</v>
      </c>
      <c r="K25" s="99">
        <v>-8083166</v>
      </c>
      <c r="L25" s="169"/>
      <c r="M25" s="169"/>
      <c r="N25" s="120"/>
    </row>
    <row r="26" spans="2:14" ht="27.75" customHeight="1">
      <c r="B26" s="97"/>
      <c r="C26" s="759" t="s">
        <v>235</v>
      </c>
      <c r="D26" s="758"/>
      <c r="E26" s="758"/>
      <c r="F26" s="758"/>
      <c r="G26" s="758"/>
      <c r="H26" s="101">
        <v>2122</v>
      </c>
      <c r="I26" s="160">
        <v>-90646</v>
      </c>
      <c r="J26" s="102">
        <f>-17087-90646</f>
        <v>-107733</v>
      </c>
      <c r="K26" s="102">
        <v>-20152</v>
      </c>
      <c r="L26" s="169"/>
      <c r="M26" s="169"/>
      <c r="N26" s="120"/>
    </row>
    <row r="27" spans="2:14" ht="27.75" customHeight="1">
      <c r="B27" s="100"/>
      <c r="C27" s="726" t="s">
        <v>236</v>
      </c>
      <c r="D27" s="727"/>
      <c r="E27" s="727"/>
      <c r="F27" s="727"/>
      <c r="G27" s="727"/>
      <c r="H27" s="101">
        <v>2123</v>
      </c>
      <c r="I27" s="160">
        <v>-5954</v>
      </c>
      <c r="J27" s="99">
        <f>-100535-5954</f>
        <v>-106489</v>
      </c>
      <c r="K27" s="99">
        <v>-77820</v>
      </c>
      <c r="L27" s="169"/>
      <c r="M27" s="169"/>
      <c r="N27" s="120"/>
    </row>
    <row r="28" spans="2:14" ht="33" customHeight="1">
      <c r="B28" s="100"/>
      <c r="C28" s="753" t="s">
        <v>238</v>
      </c>
      <c r="D28" s="754"/>
      <c r="E28" s="754"/>
      <c r="F28" s="754"/>
      <c r="G28" s="754"/>
      <c r="H28" s="103">
        <v>2100</v>
      </c>
      <c r="I28" s="105">
        <f>+I18+I23</f>
        <v>66349</v>
      </c>
      <c r="J28" s="105">
        <f>+J18+J23</f>
        <v>1077797</v>
      </c>
      <c r="K28" s="105">
        <f>+K18+K23</f>
        <v>871343</v>
      </c>
      <c r="L28" s="169"/>
      <c r="M28" s="169"/>
      <c r="N28" s="123"/>
    </row>
    <row r="29" spans="2:14" ht="34.5" customHeight="1">
      <c r="B29" s="94"/>
      <c r="C29" s="753" t="s">
        <v>239</v>
      </c>
      <c r="D29" s="754"/>
      <c r="E29" s="754"/>
      <c r="F29" s="754"/>
      <c r="G29" s="754"/>
      <c r="H29" s="103">
        <v>2210</v>
      </c>
      <c r="I29" s="93">
        <f>SUM(I31:I33)</f>
        <v>-7702</v>
      </c>
      <c r="J29" s="93">
        <f>SUM(J31:J33)</f>
        <v>-130602</v>
      </c>
      <c r="K29" s="93">
        <f>SUM(K31:K33)</f>
        <v>-113583</v>
      </c>
      <c r="L29" s="169"/>
      <c r="M29" s="169"/>
      <c r="N29" s="123"/>
    </row>
    <row r="30" spans="2:14" ht="23.25">
      <c r="B30" s="97"/>
      <c r="C30" s="755" t="s">
        <v>240</v>
      </c>
      <c r="D30" s="756"/>
      <c r="E30" s="756"/>
      <c r="F30" s="756"/>
      <c r="G30" s="756"/>
      <c r="H30" s="95"/>
      <c r="I30" s="161"/>
      <c r="J30" s="96"/>
      <c r="K30" s="96"/>
      <c r="L30" s="169"/>
      <c r="M30" s="169"/>
      <c r="N30" s="120"/>
    </row>
    <row r="31" spans="2:14" ht="23.25" hidden="1">
      <c r="B31" s="100"/>
      <c r="C31" s="738" t="s">
        <v>234</v>
      </c>
      <c r="D31" s="739"/>
      <c r="E31" s="739"/>
      <c r="F31" s="739"/>
      <c r="G31" s="739"/>
      <c r="H31" s="106">
        <v>2211</v>
      </c>
      <c r="I31" s="162">
        <v>-6795</v>
      </c>
      <c r="J31" s="107">
        <f>-113217-6795</f>
        <v>-120012</v>
      </c>
      <c r="K31" s="107">
        <v>-105679</v>
      </c>
      <c r="L31" s="169"/>
      <c r="M31" s="169"/>
      <c r="N31" s="120"/>
    </row>
    <row r="32" spans="2:14" ht="23.25" hidden="1">
      <c r="B32" s="100"/>
      <c r="C32" s="738" t="s">
        <v>235</v>
      </c>
      <c r="D32" s="739"/>
      <c r="E32" s="739"/>
      <c r="F32" s="739"/>
      <c r="G32" s="739"/>
      <c r="H32" s="108">
        <v>2212</v>
      </c>
      <c r="I32" s="162">
        <v>-251</v>
      </c>
      <c r="J32" s="109">
        <f>-2331-251</f>
        <v>-2582</v>
      </c>
      <c r="K32" s="109">
        <v>-1946</v>
      </c>
      <c r="L32" s="169"/>
      <c r="M32" s="169"/>
      <c r="N32" s="120"/>
    </row>
    <row r="33" spans="2:14" ht="23.25" hidden="1">
      <c r="B33" s="100"/>
      <c r="C33" s="744" t="s">
        <v>236</v>
      </c>
      <c r="D33" s="745"/>
      <c r="E33" s="745"/>
      <c r="F33" s="745"/>
      <c r="G33" s="745"/>
      <c r="H33" s="106">
        <v>2213</v>
      </c>
      <c r="I33" s="162">
        <v>-656</v>
      </c>
      <c r="J33" s="107">
        <f>-7352-656</f>
        <v>-8008</v>
      </c>
      <c r="K33" s="107">
        <v>-5958</v>
      </c>
      <c r="L33" s="169"/>
      <c r="M33" s="169"/>
      <c r="N33" s="120"/>
    </row>
    <row r="34" spans="2:14" ht="32.25" customHeight="1">
      <c r="B34" s="94"/>
      <c r="C34" s="753" t="s">
        <v>241</v>
      </c>
      <c r="D34" s="754"/>
      <c r="E34" s="754"/>
      <c r="F34" s="754"/>
      <c r="G34" s="754"/>
      <c r="H34" s="103">
        <v>2220</v>
      </c>
      <c r="I34" s="93">
        <f>SUM(I36:I38)</f>
        <v>-26329</v>
      </c>
      <c r="J34" s="93">
        <f>SUM(J36:J38)</f>
        <v>-437705</v>
      </c>
      <c r="K34" s="93">
        <f>SUM(K36:K38)</f>
        <v>-417219</v>
      </c>
      <c r="L34" s="169"/>
      <c r="M34" s="169"/>
      <c r="N34" s="123"/>
    </row>
    <row r="35" spans="2:14" ht="23.25">
      <c r="B35" s="97"/>
      <c r="C35" s="755" t="s">
        <v>240</v>
      </c>
      <c r="D35" s="756"/>
      <c r="E35" s="756"/>
      <c r="F35" s="756"/>
      <c r="G35" s="756"/>
      <c r="H35" s="95"/>
      <c r="I35" s="95"/>
      <c r="J35" s="96"/>
      <c r="K35" s="96"/>
      <c r="L35" s="169"/>
      <c r="M35" s="169"/>
      <c r="N35" s="120"/>
    </row>
    <row r="36" spans="2:14" ht="23.25" hidden="1">
      <c r="B36" s="100"/>
      <c r="C36" s="738" t="s">
        <v>234</v>
      </c>
      <c r="D36" s="739"/>
      <c r="E36" s="739"/>
      <c r="F36" s="739"/>
      <c r="G36" s="739"/>
      <c r="H36" s="106">
        <v>2221</v>
      </c>
      <c r="I36" s="162">
        <v>-26275</v>
      </c>
      <c r="J36" s="110">
        <f>-410563-26275</f>
        <v>-436838</v>
      </c>
      <c r="K36" s="110">
        <v>-416490</v>
      </c>
      <c r="L36" s="169"/>
      <c r="M36" s="169"/>
      <c r="N36" s="120"/>
    </row>
    <row r="37" spans="2:14" ht="23.25" hidden="1">
      <c r="B37" s="100"/>
      <c r="C37" s="738" t="s">
        <v>235</v>
      </c>
      <c r="D37" s="739"/>
      <c r="E37" s="739"/>
      <c r="F37" s="739"/>
      <c r="G37" s="739"/>
      <c r="H37" s="108">
        <v>2222</v>
      </c>
      <c r="I37" s="162"/>
      <c r="J37" s="109"/>
      <c r="K37" s="109"/>
      <c r="L37" s="169"/>
      <c r="M37" s="169"/>
      <c r="N37" s="120"/>
    </row>
    <row r="38" spans="2:14" ht="23.25" hidden="1">
      <c r="B38" s="94"/>
      <c r="C38" s="744" t="s">
        <v>236</v>
      </c>
      <c r="D38" s="745"/>
      <c r="E38" s="745"/>
      <c r="F38" s="745"/>
      <c r="G38" s="745"/>
      <c r="H38" s="106">
        <v>2223</v>
      </c>
      <c r="I38" s="162">
        <v>-54</v>
      </c>
      <c r="J38" s="107">
        <f>-813-54</f>
        <v>-867</v>
      </c>
      <c r="K38" s="107">
        <v>-729</v>
      </c>
      <c r="L38" s="169"/>
      <c r="M38" s="169"/>
      <c r="N38" s="120"/>
    </row>
    <row r="39" spans="2:14" ht="36" customHeight="1">
      <c r="B39" s="94"/>
      <c r="C39" s="754" t="s">
        <v>242</v>
      </c>
      <c r="D39" s="754"/>
      <c r="E39" s="754"/>
      <c r="F39" s="754"/>
      <c r="G39" s="754"/>
      <c r="H39" s="103">
        <v>2200</v>
      </c>
      <c r="I39" s="93">
        <f>I18+I23+I29+I34</f>
        <v>32318</v>
      </c>
      <c r="J39" s="93">
        <f>SUM(J41:J43)</f>
        <v>509490</v>
      </c>
      <c r="K39" s="93">
        <f>K18+K23+K29+K34</f>
        <v>340541</v>
      </c>
      <c r="L39" s="169"/>
      <c r="M39" s="169"/>
      <c r="N39" s="123"/>
    </row>
    <row r="40" spans="2:14" ht="23.25">
      <c r="B40" s="104"/>
      <c r="C40" s="757" t="s">
        <v>243</v>
      </c>
      <c r="D40" s="757"/>
      <c r="E40" s="757"/>
      <c r="F40" s="757"/>
      <c r="G40" s="757"/>
      <c r="H40" s="90"/>
      <c r="I40" s="90"/>
      <c r="J40" s="111"/>
      <c r="K40" s="111"/>
      <c r="L40" s="169"/>
      <c r="M40" s="169"/>
      <c r="N40" s="120"/>
    </row>
    <row r="41" spans="2:14" ht="23.25" hidden="1">
      <c r="B41" s="97"/>
      <c r="C41" s="738" t="s">
        <v>234</v>
      </c>
      <c r="D41" s="739"/>
      <c r="E41" s="739"/>
      <c r="F41" s="739"/>
      <c r="G41" s="739"/>
      <c r="H41" s="106"/>
      <c r="I41" s="110">
        <f aca="true" t="shared" si="0" ref="I41:K42">I20+I25+I31+I36</f>
        <v>31442</v>
      </c>
      <c r="J41" s="110">
        <f t="shared" si="0"/>
        <v>501476</v>
      </c>
      <c r="K41" s="110">
        <f t="shared" si="0"/>
        <v>333281</v>
      </c>
      <c r="L41" s="169"/>
      <c r="M41" s="169"/>
      <c r="N41" s="120"/>
    </row>
    <row r="42" spans="2:14" ht="23.25" hidden="1">
      <c r="B42" s="100"/>
      <c r="C42" s="738" t="s">
        <v>235</v>
      </c>
      <c r="D42" s="739"/>
      <c r="E42" s="739"/>
      <c r="F42" s="739"/>
      <c r="G42" s="739"/>
      <c r="H42" s="108"/>
      <c r="I42" s="109">
        <f t="shared" si="0"/>
        <v>155</v>
      </c>
      <c r="J42" s="109">
        <f t="shared" si="0"/>
        <v>155</v>
      </c>
      <c r="K42" s="109">
        <f t="shared" si="0"/>
        <v>-116</v>
      </c>
      <c r="L42" s="169"/>
      <c r="M42" s="169"/>
      <c r="N42" s="120"/>
    </row>
    <row r="43" spans="2:14" ht="23.25" hidden="1">
      <c r="B43" s="100"/>
      <c r="C43" s="744" t="s">
        <v>236</v>
      </c>
      <c r="D43" s="745"/>
      <c r="E43" s="745"/>
      <c r="F43" s="745"/>
      <c r="G43" s="745"/>
      <c r="H43" s="106"/>
      <c r="I43" s="109">
        <f>I22+I27+I33+I38</f>
        <v>721</v>
      </c>
      <c r="J43" s="109">
        <f>J22+J27+J33+J38</f>
        <v>7859</v>
      </c>
      <c r="K43" s="109">
        <f>K22+K27+K33+K38</f>
        <v>7376</v>
      </c>
      <c r="L43" s="169"/>
      <c r="M43" s="169"/>
      <c r="N43" s="120"/>
    </row>
    <row r="44" spans="2:14" ht="30" customHeight="1">
      <c r="B44" s="113"/>
      <c r="C44" s="746" t="s">
        <v>244</v>
      </c>
      <c r="D44" s="747"/>
      <c r="E44" s="747"/>
      <c r="F44" s="747"/>
      <c r="G44" s="748"/>
      <c r="H44" s="114"/>
      <c r="I44" s="114"/>
      <c r="J44" s="111"/>
      <c r="K44" s="111"/>
      <c r="L44" s="169"/>
      <c r="M44" s="169"/>
      <c r="N44" s="120"/>
    </row>
    <row r="45" spans="2:14" ht="27.75" customHeight="1">
      <c r="B45" s="115"/>
      <c r="C45" s="733" t="s">
        <v>245</v>
      </c>
      <c r="D45" s="734"/>
      <c r="E45" s="734"/>
      <c r="F45" s="734"/>
      <c r="G45" s="735"/>
      <c r="H45" s="116">
        <v>2310</v>
      </c>
      <c r="I45" s="160"/>
      <c r="J45" s="99">
        <v>8</v>
      </c>
      <c r="K45" s="99">
        <v>45</v>
      </c>
      <c r="L45" s="169"/>
      <c r="M45" s="169"/>
      <c r="N45" s="120"/>
    </row>
    <row r="46" spans="2:14" ht="27.75" customHeight="1">
      <c r="B46" s="100"/>
      <c r="C46" s="733" t="s">
        <v>246</v>
      </c>
      <c r="D46" s="734"/>
      <c r="E46" s="734"/>
      <c r="F46" s="734"/>
      <c r="G46" s="735"/>
      <c r="H46" s="101">
        <v>2320</v>
      </c>
      <c r="I46" s="163">
        <v>142</v>
      </c>
      <c r="J46" s="102">
        <f>1998+142</f>
        <v>2140</v>
      </c>
      <c r="K46" s="102">
        <v>402</v>
      </c>
      <c r="L46" s="169"/>
      <c r="M46" s="169"/>
      <c r="N46" s="120"/>
    </row>
    <row r="47" spans="2:14" ht="27.75" customHeight="1">
      <c r="B47" s="100"/>
      <c r="C47" s="723" t="s">
        <v>247</v>
      </c>
      <c r="D47" s="724"/>
      <c r="E47" s="724"/>
      <c r="F47" s="724"/>
      <c r="G47" s="725"/>
      <c r="H47" s="101">
        <v>2330</v>
      </c>
      <c r="I47" s="163">
        <v>-14584</v>
      </c>
      <c r="J47" s="102">
        <f>-161893-14584</f>
        <v>-176477</v>
      </c>
      <c r="K47" s="102">
        <v>-173915</v>
      </c>
      <c r="L47" s="169"/>
      <c r="M47" s="169"/>
      <c r="N47" s="120"/>
    </row>
    <row r="48" spans="2:14" ht="27.75" customHeight="1">
      <c r="B48" s="100"/>
      <c r="C48" s="705" t="s">
        <v>248</v>
      </c>
      <c r="D48" s="706"/>
      <c r="E48" s="706"/>
      <c r="F48" s="706"/>
      <c r="G48" s="706"/>
      <c r="H48" s="101">
        <v>2340</v>
      </c>
      <c r="I48" s="163">
        <v>26747</v>
      </c>
      <c r="J48" s="102">
        <f>148689+26747</f>
        <v>175436</v>
      </c>
      <c r="K48" s="102">
        <v>721313</v>
      </c>
      <c r="L48" s="169"/>
      <c r="M48" s="169"/>
      <c r="N48" s="120"/>
    </row>
    <row r="49" spans="2:14" ht="27.75" customHeight="1">
      <c r="B49" s="100"/>
      <c r="C49" s="705" t="s">
        <v>249</v>
      </c>
      <c r="D49" s="706"/>
      <c r="E49" s="706"/>
      <c r="F49" s="706"/>
      <c r="G49" s="706"/>
      <c r="H49" s="101">
        <v>2350</v>
      </c>
      <c r="I49" s="163">
        <v>-34009</v>
      </c>
      <c r="J49" s="102">
        <f>-389232</f>
        <v>-389232</v>
      </c>
      <c r="K49" s="102">
        <v>-851141</v>
      </c>
      <c r="L49" s="169"/>
      <c r="M49" s="169"/>
      <c r="N49" s="120"/>
    </row>
    <row r="50" spans="2:14" ht="22.5">
      <c r="B50" s="94"/>
      <c r="C50" s="731" t="s">
        <v>250</v>
      </c>
      <c r="D50" s="732"/>
      <c r="E50" s="732"/>
      <c r="F50" s="732"/>
      <c r="G50" s="732"/>
      <c r="H50" s="117"/>
      <c r="I50" s="117"/>
      <c r="J50" s="118"/>
      <c r="K50" s="118"/>
      <c r="L50" s="169"/>
      <c r="M50" s="169"/>
      <c r="N50" s="123"/>
    </row>
    <row r="51" spans="2:14" ht="27.75" customHeight="1">
      <c r="B51" s="97"/>
      <c r="C51" s="736" t="s">
        <v>251</v>
      </c>
      <c r="D51" s="737"/>
      <c r="E51" s="737"/>
      <c r="F51" s="737"/>
      <c r="G51" s="737"/>
      <c r="H51" s="98">
        <v>2300</v>
      </c>
      <c r="I51" s="93">
        <f>+I39+I45+I46+I47+I48+I49</f>
        <v>10614</v>
      </c>
      <c r="J51" s="93">
        <f>+J39+J45+J46+J47+J48+J49</f>
        <v>121365</v>
      </c>
      <c r="K51" s="93">
        <f>+K39+K45+K46+K47+K48+K49</f>
        <v>37245</v>
      </c>
      <c r="L51" s="169"/>
      <c r="M51" s="169"/>
      <c r="N51" s="123"/>
    </row>
    <row r="52" spans="2:14" ht="27.75" customHeight="1">
      <c r="B52" s="100"/>
      <c r="C52" s="705" t="s">
        <v>252</v>
      </c>
      <c r="D52" s="729"/>
      <c r="E52" s="729"/>
      <c r="F52" s="729"/>
      <c r="G52" s="730"/>
      <c r="H52" s="98">
        <v>2410</v>
      </c>
      <c r="I52" s="160">
        <v>-907</v>
      </c>
      <c r="J52" s="99">
        <v>-40201</v>
      </c>
      <c r="K52" s="99">
        <v>-6330</v>
      </c>
      <c r="L52" s="169"/>
      <c r="M52" s="169"/>
      <c r="N52" s="120"/>
    </row>
    <row r="53" spans="2:14" ht="27.75" customHeight="1">
      <c r="B53" s="100"/>
      <c r="C53" s="726" t="s">
        <v>253</v>
      </c>
      <c r="D53" s="727"/>
      <c r="E53" s="727"/>
      <c r="F53" s="727"/>
      <c r="G53" s="728"/>
      <c r="H53" s="98">
        <v>2421</v>
      </c>
      <c r="I53" s="160">
        <v>4120</v>
      </c>
      <c r="J53" s="99">
        <f>39346+4120</f>
        <v>43466</v>
      </c>
      <c r="K53" s="99">
        <v>-152</v>
      </c>
      <c r="L53" s="169"/>
      <c r="M53" s="169"/>
      <c r="N53" s="120"/>
    </row>
    <row r="54" spans="2:14" ht="27.75" customHeight="1">
      <c r="B54" s="100"/>
      <c r="C54" s="705" t="s">
        <v>254</v>
      </c>
      <c r="D54" s="729"/>
      <c r="E54" s="729"/>
      <c r="F54" s="729"/>
      <c r="G54" s="730"/>
      <c r="H54" s="98">
        <v>2430</v>
      </c>
      <c r="I54" s="160">
        <v>-5308</v>
      </c>
      <c r="J54" s="99">
        <f>-20787-5308</f>
        <v>-26095</v>
      </c>
      <c r="K54" s="99">
        <v>1000</v>
      </c>
      <c r="L54" s="169"/>
      <c r="M54" s="169"/>
      <c r="N54" s="120"/>
    </row>
    <row r="55" spans="2:14" ht="27.75" customHeight="1">
      <c r="B55" s="100"/>
      <c r="C55" s="705" t="s">
        <v>255</v>
      </c>
      <c r="D55" s="729"/>
      <c r="E55" s="729"/>
      <c r="F55" s="729"/>
      <c r="G55" s="730"/>
      <c r="H55" s="98">
        <v>2450</v>
      </c>
      <c r="I55" s="160">
        <v>-28</v>
      </c>
      <c r="J55" s="156">
        <f>-1415-28</f>
        <v>-1443</v>
      </c>
      <c r="K55" s="99">
        <v>-1967</v>
      </c>
      <c r="L55" s="169"/>
      <c r="M55" s="169"/>
      <c r="N55" s="120"/>
    </row>
    <row r="56" spans="2:14" ht="27.75" customHeight="1">
      <c r="B56" s="100"/>
      <c r="C56" s="705" t="s">
        <v>256</v>
      </c>
      <c r="D56" s="706"/>
      <c r="E56" s="706"/>
      <c r="F56" s="706"/>
      <c r="G56" s="706"/>
      <c r="H56" s="98">
        <v>2460</v>
      </c>
      <c r="I56" s="160">
        <v>-7</v>
      </c>
      <c r="J56" s="102">
        <f>-1117-7</f>
        <v>-1124</v>
      </c>
      <c r="K56" s="102">
        <v>926</v>
      </c>
      <c r="L56" s="169"/>
      <c r="M56" s="169"/>
      <c r="N56" s="120"/>
    </row>
    <row r="57" spans="2:14" ht="54" customHeight="1">
      <c r="B57" s="100"/>
      <c r="C57" s="707" t="s">
        <v>257</v>
      </c>
      <c r="D57" s="708"/>
      <c r="E57" s="708"/>
      <c r="F57" s="708"/>
      <c r="G57" s="708"/>
      <c r="H57" s="103">
        <v>2400</v>
      </c>
      <c r="I57" s="105">
        <f>I51+I52+I54+I55+I56</f>
        <v>4364</v>
      </c>
      <c r="J57" s="105">
        <f>J51+J52+J54+J55+J56</f>
        <v>52502</v>
      </c>
      <c r="K57" s="105">
        <f>+K51+K56+K55+K52+K54</f>
        <v>30874</v>
      </c>
      <c r="L57" s="169"/>
      <c r="M57" s="169"/>
      <c r="N57" s="123"/>
    </row>
    <row r="58" spans="3:11" ht="90.75" customHeight="1">
      <c r="C58" s="709"/>
      <c r="D58" s="709"/>
      <c r="E58" s="709"/>
      <c r="F58" s="709"/>
      <c r="G58" s="709"/>
      <c r="H58" s="119"/>
      <c r="I58" s="119"/>
      <c r="J58" s="120"/>
      <c r="K58" s="120"/>
    </row>
    <row r="59" spans="3:11" ht="22.5">
      <c r="C59" s="749"/>
      <c r="D59" s="749"/>
      <c r="E59" s="749"/>
      <c r="F59" s="749"/>
      <c r="G59" s="749"/>
      <c r="H59" s="122"/>
      <c r="I59" s="122"/>
      <c r="J59" s="123"/>
      <c r="K59" s="123"/>
    </row>
    <row r="60" spans="3:11" ht="22.5">
      <c r="C60" s="121"/>
      <c r="D60" s="121"/>
      <c r="E60" s="121"/>
      <c r="F60" s="121"/>
      <c r="G60" s="121"/>
      <c r="H60" s="122"/>
      <c r="I60" s="122"/>
      <c r="J60" s="123"/>
      <c r="K60" s="123"/>
    </row>
    <row r="61" spans="3:11" ht="22.5">
      <c r="C61" s="121"/>
      <c r="D61" s="121"/>
      <c r="E61" s="121"/>
      <c r="F61" s="121"/>
      <c r="G61" s="121"/>
      <c r="H61" s="122"/>
      <c r="I61" s="122"/>
      <c r="J61" s="123"/>
      <c r="K61" s="124"/>
    </row>
    <row r="62" spans="3:11" ht="22.5">
      <c r="C62" s="121"/>
      <c r="D62" s="121"/>
      <c r="E62" s="121"/>
      <c r="F62" s="121"/>
      <c r="G62" s="121"/>
      <c r="H62" s="122"/>
      <c r="I62" s="122"/>
      <c r="J62" s="123"/>
      <c r="K62" s="123"/>
    </row>
    <row r="63" spans="3:11" ht="22.5">
      <c r="C63" s="121"/>
      <c r="D63" s="121"/>
      <c r="E63" s="121"/>
      <c r="F63" s="121"/>
      <c r="G63" s="121"/>
      <c r="H63" s="122"/>
      <c r="I63" s="122"/>
      <c r="J63" s="123"/>
      <c r="K63" s="123"/>
    </row>
    <row r="64" spans="3:11" ht="69" customHeight="1">
      <c r="C64" s="125" t="s">
        <v>229</v>
      </c>
      <c r="D64" s="126"/>
      <c r="E64" s="126"/>
      <c r="F64" s="126"/>
      <c r="G64" s="127"/>
      <c r="H64" s="88" t="s">
        <v>258</v>
      </c>
      <c r="I64" s="88" t="s">
        <v>300</v>
      </c>
      <c r="J64" s="89" t="str">
        <f>J16</f>
        <v>За Январь - Декабрь 2012 г</v>
      </c>
      <c r="K64" s="89" t="str">
        <f>K16</f>
        <v>За Январь - Декабрь 2011 г</v>
      </c>
    </row>
    <row r="65" spans="3:11" ht="24" customHeight="1">
      <c r="C65" s="750" t="s">
        <v>259</v>
      </c>
      <c r="D65" s="751"/>
      <c r="E65" s="751"/>
      <c r="F65" s="751"/>
      <c r="G65" s="752"/>
      <c r="H65" s="128"/>
      <c r="I65" s="164"/>
      <c r="J65" s="102"/>
      <c r="K65" s="111"/>
    </row>
    <row r="66" spans="3:11" ht="48.75" customHeight="1">
      <c r="C66" s="740" t="s">
        <v>260</v>
      </c>
      <c r="D66" s="741"/>
      <c r="E66" s="742"/>
      <c r="F66" s="742"/>
      <c r="G66" s="743"/>
      <c r="H66" s="101">
        <v>2510</v>
      </c>
      <c r="I66" s="101"/>
      <c r="J66" s="102"/>
      <c r="K66" s="102"/>
    </row>
    <row r="67" spans="3:11" ht="31.5" customHeight="1">
      <c r="C67" s="714" t="s">
        <v>261</v>
      </c>
      <c r="D67" s="715"/>
      <c r="E67" s="716"/>
      <c r="F67" s="716"/>
      <c r="G67" s="717"/>
      <c r="H67" s="98">
        <v>2520</v>
      </c>
      <c r="I67" s="98"/>
      <c r="J67" s="102"/>
      <c r="K67" s="102"/>
    </row>
    <row r="68" spans="3:11" ht="29.25" customHeight="1">
      <c r="C68" s="718" t="s">
        <v>262</v>
      </c>
      <c r="D68" s="719"/>
      <c r="E68" s="719"/>
      <c r="F68" s="719"/>
      <c r="G68" s="720"/>
      <c r="H68" s="98">
        <v>2500</v>
      </c>
      <c r="I68" s="98"/>
      <c r="J68" s="102">
        <f>J57+J66+J67</f>
        <v>52502</v>
      </c>
      <c r="K68" s="102">
        <f>K57+K66+K67</f>
        <v>30874</v>
      </c>
    </row>
    <row r="69" spans="3:11" ht="30.75" customHeight="1">
      <c r="C69" s="714" t="s">
        <v>263</v>
      </c>
      <c r="D69" s="715"/>
      <c r="E69" s="716"/>
      <c r="F69" s="716"/>
      <c r="G69" s="717"/>
      <c r="H69" s="98">
        <v>2900</v>
      </c>
      <c r="I69" s="165"/>
      <c r="J69" s="129"/>
      <c r="K69" s="130"/>
    </row>
    <row r="70" spans="3:11" ht="28.5" customHeight="1">
      <c r="C70" s="714" t="s">
        <v>264</v>
      </c>
      <c r="D70" s="715"/>
      <c r="E70" s="716"/>
      <c r="F70" s="716"/>
      <c r="G70" s="717"/>
      <c r="H70" s="101">
        <v>2910</v>
      </c>
      <c r="I70" s="166"/>
      <c r="J70" s="102"/>
      <c r="K70" s="129"/>
    </row>
    <row r="71" spans="3:11" ht="28.5" customHeight="1">
      <c r="C71" s="710" t="s">
        <v>265</v>
      </c>
      <c r="D71" s="711"/>
      <c r="E71" s="712"/>
      <c r="F71" s="712"/>
      <c r="G71" s="713"/>
      <c r="H71" s="103">
        <v>2911</v>
      </c>
      <c r="I71" s="167">
        <v>2123</v>
      </c>
      <c r="J71" s="105">
        <f>22150+2123</f>
        <v>24273</v>
      </c>
      <c r="K71" s="105">
        <v>7449</v>
      </c>
    </row>
    <row r="72" spans="3:11" ht="23.25">
      <c r="C72" s="131"/>
      <c r="D72" s="131"/>
      <c r="E72" s="131"/>
      <c r="F72" s="131"/>
      <c r="G72" s="131"/>
      <c r="H72" s="132"/>
      <c r="I72" s="132"/>
      <c r="J72" s="133"/>
      <c r="K72" s="133"/>
    </row>
    <row r="73" spans="3:11" ht="45" customHeight="1">
      <c r="C73" s="704"/>
      <c r="D73" s="704"/>
      <c r="E73" s="704"/>
      <c r="F73" s="704"/>
      <c r="G73" s="704"/>
      <c r="H73" s="132"/>
      <c r="I73" s="132"/>
      <c r="J73" s="133"/>
      <c r="K73" s="133"/>
    </row>
    <row r="74" spans="3:11" ht="23.25">
      <c r="C74" s="131"/>
      <c r="D74" s="131"/>
      <c r="E74" s="131"/>
      <c r="F74" s="131"/>
      <c r="G74" s="131"/>
      <c r="H74" s="132"/>
      <c r="I74" s="168"/>
      <c r="J74" s="133"/>
      <c r="K74" s="133"/>
    </row>
    <row r="75" spans="3:11" ht="23.25">
      <c r="C75" s="134"/>
      <c r="D75" s="134"/>
      <c r="E75" s="135"/>
      <c r="F75" s="131"/>
      <c r="G75" s="134"/>
      <c r="H75" s="134"/>
      <c r="I75" s="134"/>
      <c r="J75" s="133"/>
      <c r="K75" s="133"/>
    </row>
    <row r="76" spans="3:11" ht="15.75">
      <c r="C76" s="136"/>
      <c r="D76" s="136"/>
      <c r="E76" s="137"/>
      <c r="F76" s="138"/>
      <c r="G76" s="136"/>
      <c r="H76" s="136"/>
      <c r="I76" s="136"/>
      <c r="J76" s="139"/>
      <c r="K76" s="139"/>
    </row>
    <row r="77" spans="3:11" ht="15.75">
      <c r="C77" s="136"/>
      <c r="D77" s="136"/>
      <c r="E77" s="137"/>
      <c r="F77" s="138"/>
      <c r="G77" s="136"/>
      <c r="H77" s="136"/>
      <c r="I77" s="136"/>
      <c r="J77" s="139"/>
      <c r="K77" s="139"/>
    </row>
    <row r="78" spans="3:11" ht="15.75">
      <c r="C78" s="136"/>
      <c r="D78" s="136"/>
      <c r="E78" s="137"/>
      <c r="F78" s="138"/>
      <c r="G78" s="136"/>
      <c r="H78" s="136"/>
      <c r="I78" s="136"/>
      <c r="J78" s="139"/>
      <c r="K78" s="139"/>
    </row>
    <row r="79" spans="3:11" ht="15.75">
      <c r="C79" s="136"/>
      <c r="D79" s="136"/>
      <c r="E79" s="137"/>
      <c r="F79" s="138"/>
      <c r="G79" s="136"/>
      <c r="H79" s="136"/>
      <c r="I79" s="136"/>
      <c r="J79" s="139"/>
      <c r="K79" s="139"/>
    </row>
    <row r="80" spans="3:11" ht="15.75">
      <c r="C80" s="136"/>
      <c r="D80" s="136"/>
      <c r="E80" s="137"/>
      <c r="F80" s="138"/>
      <c r="G80" s="136"/>
      <c r="H80" s="136"/>
      <c r="I80" s="136"/>
      <c r="J80" s="139"/>
      <c r="K80" s="139"/>
    </row>
    <row r="81" spans="3:11" s="140" customFormat="1" ht="23.25" customHeight="1">
      <c r="C81" s="141"/>
      <c r="D81" s="141"/>
      <c r="E81" s="702" t="s">
        <v>212</v>
      </c>
      <c r="F81" s="702"/>
      <c r="G81" s="141"/>
      <c r="H81" s="141"/>
      <c r="I81" s="141"/>
      <c r="J81" s="142"/>
      <c r="K81" s="702" t="s">
        <v>214</v>
      </c>
    </row>
    <row r="82" spans="2:11" s="140" customFormat="1" ht="18.75" customHeight="1">
      <c r="B82" s="143" t="s">
        <v>211</v>
      </c>
      <c r="D82" s="144"/>
      <c r="E82" s="703"/>
      <c r="F82" s="703"/>
      <c r="G82" s="143" t="s">
        <v>266</v>
      </c>
      <c r="H82" s="143"/>
      <c r="I82" s="143"/>
      <c r="J82" s="144"/>
      <c r="K82" s="703"/>
    </row>
    <row r="83" spans="3:11" ht="15.75" customHeight="1">
      <c r="C83" s="145"/>
      <c r="D83" s="145" t="s">
        <v>267</v>
      </c>
      <c r="F83" s="146" t="s">
        <v>216</v>
      </c>
      <c r="G83" s="147"/>
      <c r="H83" s="145"/>
      <c r="I83" s="145"/>
      <c r="J83" s="148" t="s">
        <v>215</v>
      </c>
      <c r="K83" s="148" t="s">
        <v>216</v>
      </c>
    </row>
    <row r="84" spans="3:11" s="140" customFormat="1" ht="20.25">
      <c r="C84" s="149" t="s">
        <v>217</v>
      </c>
      <c r="D84" s="149"/>
      <c r="E84" s="143"/>
      <c r="F84" s="143"/>
      <c r="G84" s="143"/>
      <c r="H84" s="149"/>
      <c r="I84" s="149"/>
      <c r="J84" s="149"/>
      <c r="K84" s="149"/>
    </row>
    <row r="85" spans="3:11" s="140" customFormat="1" ht="20.25">
      <c r="C85" s="149"/>
      <c r="D85" s="149"/>
      <c r="E85" s="143"/>
      <c r="F85" s="143"/>
      <c r="G85" s="143"/>
      <c r="H85" s="149"/>
      <c r="I85" s="149"/>
      <c r="J85" s="149"/>
      <c r="K85" s="149"/>
    </row>
    <row r="86" spans="3:11" s="140" customFormat="1" ht="20.25">
      <c r="C86" s="155" t="s">
        <v>710</v>
      </c>
      <c r="D86" s="155"/>
      <c r="E86" s="143"/>
      <c r="F86" s="143"/>
      <c r="G86" s="143"/>
      <c r="H86" s="149"/>
      <c r="I86" s="149"/>
      <c r="J86" s="149"/>
      <c r="K86" s="149"/>
    </row>
    <row r="87" spans="3:11" s="140" customFormat="1" ht="20.25">
      <c r="C87" s="149"/>
      <c r="D87" s="149"/>
      <c r="E87" s="143"/>
      <c r="F87" s="143"/>
      <c r="G87" s="143"/>
      <c r="H87" s="149"/>
      <c r="I87" s="149"/>
      <c r="J87" s="149"/>
      <c r="K87" s="149"/>
    </row>
    <row r="88" spans="3:11" ht="12.75">
      <c r="C88" s="80"/>
      <c r="D88" s="80"/>
      <c r="E88" s="80"/>
      <c r="F88" s="80"/>
      <c r="G88" s="80"/>
      <c r="H88" s="80"/>
      <c r="I88" s="80"/>
      <c r="J88" s="80"/>
      <c r="K88" s="80"/>
    </row>
    <row r="89" spans="3:11" ht="12.75">
      <c r="C89" s="80"/>
      <c r="D89" s="80"/>
      <c r="E89" s="80"/>
      <c r="F89" s="80"/>
      <c r="G89" s="80"/>
      <c r="H89" s="80"/>
      <c r="I89" s="80"/>
      <c r="J89" s="80"/>
      <c r="K89" s="80"/>
    </row>
    <row r="90" spans="1:36" ht="20.25" customHeight="1">
      <c r="A90" s="150"/>
      <c r="B90" s="150"/>
      <c r="C90" s="151"/>
      <c r="D90" s="152"/>
      <c r="E90" s="80"/>
      <c r="F90" s="80"/>
      <c r="G90" s="80"/>
      <c r="H90" s="80"/>
      <c r="I90" s="80"/>
      <c r="J90" s="80"/>
      <c r="K90" s="8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</row>
    <row r="91" spans="1:36" ht="15.75">
      <c r="A91" s="150"/>
      <c r="B91" s="150"/>
      <c r="C91" s="136"/>
      <c r="D91" s="136"/>
      <c r="E91" s="137"/>
      <c r="F91" s="138"/>
      <c r="G91" s="136"/>
      <c r="H91" s="136"/>
      <c r="I91" s="136"/>
      <c r="J91" s="139"/>
      <c r="K91" s="139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</row>
    <row r="92" spans="1:36" ht="15.75">
      <c r="A92" s="150"/>
      <c r="B92" s="150"/>
      <c r="C92" s="136"/>
      <c r="D92" s="136"/>
      <c r="E92" s="137"/>
      <c r="F92" s="138"/>
      <c r="G92" s="136"/>
      <c r="H92" s="136"/>
      <c r="I92" s="136"/>
      <c r="J92" s="139"/>
      <c r="K92" s="139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</row>
    <row r="93" spans="1:36" ht="23.25">
      <c r="A93" s="150"/>
      <c r="B93" s="150"/>
      <c r="C93" s="751"/>
      <c r="D93" s="751"/>
      <c r="E93" s="137"/>
      <c r="F93" s="138"/>
      <c r="G93" s="136"/>
      <c r="H93" s="136"/>
      <c r="I93" s="136"/>
      <c r="J93" s="139"/>
      <c r="K93" s="139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</row>
    <row r="94" spans="1:36" ht="15.75">
      <c r="A94" s="150"/>
      <c r="B94" s="150"/>
      <c r="C94" s="136"/>
      <c r="D94" s="136"/>
      <c r="E94" s="137"/>
      <c r="F94" s="138"/>
      <c r="G94" s="136"/>
      <c r="H94" s="136"/>
      <c r="I94" s="136"/>
      <c r="J94" s="139"/>
      <c r="K94" s="139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</row>
    <row r="95" spans="1:36" ht="15.75">
      <c r="A95" s="150"/>
      <c r="B95" s="150"/>
      <c r="C95" s="136"/>
      <c r="D95" s="136"/>
      <c r="E95" s="137"/>
      <c r="F95" s="138"/>
      <c r="G95" s="136"/>
      <c r="H95" s="136"/>
      <c r="I95" s="136"/>
      <c r="J95" s="139"/>
      <c r="K95" s="139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</row>
    <row r="96" spans="1:36" ht="15.75">
      <c r="A96" s="150"/>
      <c r="B96" s="150"/>
      <c r="C96" s="136"/>
      <c r="D96" s="136"/>
      <c r="E96" s="137"/>
      <c r="F96" s="138"/>
      <c r="G96" s="136"/>
      <c r="H96" s="136"/>
      <c r="I96" s="136"/>
      <c r="J96" s="139"/>
      <c r="K96" s="139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</row>
    <row r="97" spans="1:36" ht="15.75">
      <c r="A97" s="150"/>
      <c r="B97" s="150"/>
      <c r="C97" s="136"/>
      <c r="D97" s="136"/>
      <c r="E97" s="137"/>
      <c r="F97" s="138"/>
      <c r="G97" s="136"/>
      <c r="H97" s="136"/>
      <c r="I97" s="136"/>
      <c r="J97" s="139"/>
      <c r="K97" s="139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</row>
    <row r="98" spans="1:36" ht="12.75" customHeight="1">
      <c r="A98" s="150"/>
      <c r="B98" s="150"/>
      <c r="D98" s="80"/>
      <c r="E98" s="80"/>
      <c r="F98" s="80"/>
      <c r="G98" s="80"/>
      <c r="H98" s="80"/>
      <c r="I98" s="80"/>
      <c r="J98" s="80"/>
      <c r="K98" s="8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</row>
    <row r="99" spans="1:36" ht="12.75" customHeight="1">
      <c r="A99" s="150"/>
      <c r="B99" s="150"/>
      <c r="C99" s="80"/>
      <c r="D99" s="80"/>
      <c r="E99" s="80"/>
      <c r="F99" s="80"/>
      <c r="G99" s="80"/>
      <c r="H99" s="80"/>
      <c r="I99" s="80"/>
      <c r="J99" s="80"/>
      <c r="K99" s="8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</row>
    <row r="100" spans="1:36" ht="12.75" customHeight="1">
      <c r="A100" s="150"/>
      <c r="B100" s="150"/>
      <c r="D100" s="80"/>
      <c r="E100" s="80"/>
      <c r="F100" s="80"/>
      <c r="G100" s="80"/>
      <c r="H100" s="80"/>
      <c r="I100" s="80"/>
      <c r="J100" s="80"/>
      <c r="K100" s="8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</row>
    <row r="101" spans="1:36" ht="12.75" customHeight="1">
      <c r="A101" s="150"/>
      <c r="B101" s="150"/>
      <c r="C101" s="80"/>
      <c r="D101" s="80"/>
      <c r="E101" s="80"/>
      <c r="F101" s="80"/>
      <c r="G101" s="80"/>
      <c r="H101" s="80"/>
      <c r="I101" s="80"/>
      <c r="J101" s="80"/>
      <c r="K101" s="8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2.75" customHeight="1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2.75" customHeight="1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</row>
    <row r="104" spans="1:36" ht="12.75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</row>
    <row r="105" spans="1:36" ht="12.75" customHeight="1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</row>
    <row r="106" spans="1:36" ht="12.75" customHeight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</row>
    <row r="107" spans="1:36" ht="12.75" customHeight="1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</row>
    <row r="108" spans="1:36" ht="12.75" customHeight="1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</row>
    <row r="109" spans="1:36" ht="12.75" customHeight="1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</row>
    <row r="110" spans="1:36" ht="12.75" customHeight="1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</row>
    <row r="111" spans="1:36" ht="12.75" customHeight="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</row>
    <row r="112" spans="1:36" ht="12.75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</row>
    <row r="113" spans="1:36" ht="12.75" customHeight="1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</row>
    <row r="114" spans="1:36" ht="12.75" customHeight="1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</row>
    <row r="115" spans="1:36" ht="12.75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</row>
    <row r="116" spans="1:36" ht="12.75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</row>
    <row r="117" spans="1:36" ht="12.75" customHeight="1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</row>
    <row r="118" spans="1:36" ht="12.75" customHeight="1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</row>
    <row r="119" spans="1:36" ht="12.75" customHeight="1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</row>
    <row r="120" spans="1:36" ht="12.75" customHeight="1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</row>
    <row r="121" spans="1:36" ht="12.75" customHeight="1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</row>
    <row r="122" spans="1:36" ht="12.75" customHeight="1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</row>
    <row r="123" spans="1:36" ht="12.75" customHeight="1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</row>
    <row r="124" spans="1:36" ht="12.75" customHeight="1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</row>
    <row r="125" spans="1:36" ht="12.75" customHeight="1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</row>
    <row r="126" spans="1:36" ht="12.75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</row>
    <row r="127" spans="1:36" ht="12.75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</row>
    <row r="128" spans="1:36" ht="12.75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</row>
    <row r="129" spans="1:36" ht="12.75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</row>
    <row r="130" spans="1:36" ht="12.75" customHeight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</row>
    <row r="131" spans="1:36" ht="12.75" customHeight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</row>
    <row r="132" spans="1:36" ht="12.75" customHeight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</row>
    <row r="133" spans="1:36" ht="12.75" customHeight="1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</row>
    <row r="134" spans="1:36" ht="12.7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</row>
    <row r="135" spans="1:36" ht="12.7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</row>
    <row r="136" spans="1:36" ht="12.7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</row>
    <row r="137" spans="1:36" ht="12.7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</row>
    <row r="138" spans="1:36" ht="12.7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</row>
    <row r="139" spans="1:36" ht="12.7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</row>
    <row r="140" spans="1:36" ht="12.7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</row>
    <row r="141" spans="1:36" ht="12.7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</row>
    <row r="142" spans="1:36" ht="12.7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</row>
    <row r="143" spans="1:36" ht="12.7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</row>
    <row r="144" spans="1:36" ht="12.7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</row>
    <row r="145" spans="1:36" ht="12.7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</row>
    <row r="146" spans="1:36" ht="12.7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6" ht="12.7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6" ht="12.7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</row>
    <row r="149" spans="1:36" ht="12.7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</row>
    <row r="150" spans="1:36" ht="12.7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</row>
    <row r="151" spans="1:36" ht="12.7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</row>
    <row r="152" spans="1:36" ht="12.7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</row>
    <row r="153" spans="1:36" ht="12.7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</row>
    <row r="154" spans="1:36" ht="12.7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</row>
    <row r="155" spans="1:36" ht="12.7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</row>
    <row r="156" spans="1:36" ht="12.7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</row>
    <row r="157" spans="1:36" ht="12.7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</row>
    <row r="158" spans="1:36" ht="12.7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</row>
    <row r="159" spans="1:36" ht="12.7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</row>
    <row r="160" spans="1:36" ht="12.7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</row>
    <row r="161" spans="1:36" ht="12.7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</row>
    <row r="162" spans="1:36" ht="12.7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</row>
    <row r="163" spans="1:36" ht="12.7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</row>
    <row r="164" spans="1:36" ht="12.75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</row>
    <row r="165" spans="1:36" ht="12.7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</row>
    <row r="166" spans="1:36" ht="12.75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</row>
    <row r="167" spans="1:36" ht="12.7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</row>
    <row r="168" spans="1:36" ht="12.7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</row>
    <row r="169" spans="1:36" ht="12.7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</row>
    <row r="170" spans="1:36" ht="12.7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</row>
    <row r="171" spans="1:36" ht="12.7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</row>
    <row r="172" spans="1:36" ht="12.7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</row>
    <row r="173" spans="1:36" ht="12.7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</row>
    <row r="174" spans="1:36" ht="12.7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</row>
    <row r="175" spans="1:36" ht="12.7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</row>
    <row r="176" spans="1:36" ht="12.7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</row>
    <row r="177" spans="1:36" ht="12.7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</row>
    <row r="178" spans="1:36" ht="12.7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</row>
    <row r="179" spans="1:36" ht="12.75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</row>
    <row r="180" spans="1:36" ht="12.75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</row>
    <row r="181" spans="1:36" ht="12.7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</row>
    <row r="182" spans="1:36" ht="12.7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</row>
    <row r="183" spans="1:36" ht="12.75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</row>
    <row r="184" spans="1:36" ht="12.7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</row>
    <row r="185" spans="1:36" ht="12.75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</row>
    <row r="186" spans="1:36" ht="12.7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</row>
    <row r="187" spans="1:36" ht="12.75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</row>
    <row r="188" spans="1:36" ht="12.7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</row>
    <row r="189" spans="1:36" ht="12.75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</row>
    <row r="190" spans="1:36" ht="12.7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</row>
    <row r="191" spans="1:36" ht="12.75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</row>
    <row r="192" spans="1:36" ht="12.75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</row>
    <row r="193" spans="1:36" ht="12.75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</row>
    <row r="194" spans="1:36" ht="12.75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</row>
    <row r="195" spans="1:36" ht="12.7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</row>
    <row r="196" spans="1:36" ht="12.7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</row>
    <row r="197" spans="1:36" ht="12.7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</row>
    <row r="198" spans="1:36" ht="12.7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</row>
    <row r="199" spans="1:36" ht="12.75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</row>
    <row r="200" spans="1:36" ht="12.7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</row>
    <row r="201" spans="1:36" ht="12.75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</row>
    <row r="202" spans="1:36" ht="12.75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</row>
    <row r="203" spans="1:36" ht="12.7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</row>
    <row r="204" spans="1:36" ht="12.75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</row>
    <row r="205" spans="1:36" ht="12.7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</row>
    <row r="206" spans="1:36" ht="12.7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</row>
    <row r="207" spans="1:36" ht="12.7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</row>
    <row r="208" spans="1:36" ht="12.75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</row>
    <row r="209" spans="1:36" ht="12.75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</row>
    <row r="210" spans="1:36" ht="12.7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</row>
    <row r="211" spans="1:36" ht="12.75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</row>
    <row r="212" spans="1:36" ht="12.75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</row>
    <row r="213" spans="1:36" ht="12.75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</row>
    <row r="214" spans="1:36" ht="12.75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</row>
    <row r="215" spans="1:36" ht="12.75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</row>
    <row r="216" spans="1:36" ht="12.75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</row>
    <row r="217" spans="1:36" ht="12.75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</row>
    <row r="218" spans="1:36" ht="12.75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</row>
    <row r="219" spans="1:36" ht="12.75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</row>
    <row r="220" spans="1:36" ht="12.75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</row>
    <row r="221" spans="1:36" ht="12.75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</row>
    <row r="222" spans="1:36" ht="12.75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</row>
    <row r="223" spans="1:36" ht="12.75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</row>
    <row r="224" spans="1:36" ht="12.75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</row>
    <row r="225" spans="1:36" ht="12.7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</row>
    <row r="226" spans="1:36" ht="12.75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</row>
    <row r="227" spans="1:36" ht="12.75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</row>
    <row r="228" spans="1:36" ht="12.75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</row>
    <row r="229" spans="1:36" ht="12.75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</row>
    <row r="230" spans="1:36" ht="12.75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</row>
    <row r="231" spans="1:36" ht="12.75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</row>
    <row r="232" spans="1:36" ht="12.75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</row>
    <row r="233" spans="1:36" ht="12.75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</row>
    <row r="234" spans="1:36" ht="12.75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</row>
    <row r="235" spans="1:36" ht="12.75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</row>
    <row r="236" spans="1:36" ht="12.75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</row>
    <row r="237" spans="1:36" ht="12.75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</row>
    <row r="238" spans="1:36" ht="12.75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</row>
    <row r="239" spans="1:36" ht="12.75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</row>
    <row r="240" spans="1:36" ht="12.75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</row>
    <row r="241" spans="1:36" ht="12.75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</row>
    <row r="242" spans="1:36" ht="12.75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</row>
    <row r="243" spans="1:36" ht="12.75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</row>
    <row r="244" spans="1:36" ht="12.75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</row>
    <row r="245" spans="1:36" ht="12.75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</row>
    <row r="246" spans="1:36" ht="12.75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</row>
    <row r="247" spans="1:36" ht="12.75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</row>
    <row r="248" spans="1:36" ht="12.75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</row>
    <row r="249" spans="1:36" ht="12.7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</row>
    <row r="250" spans="1:36" ht="12.7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</row>
    <row r="251" spans="1:36" ht="12.7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</row>
    <row r="252" spans="1:36" ht="12.7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</row>
  </sheetData>
  <mergeCells count="60">
    <mergeCell ref="B23:B25"/>
    <mergeCell ref="K81:K82"/>
    <mergeCell ref="C73:G73"/>
    <mergeCell ref="C48:G48"/>
    <mergeCell ref="C49:G49"/>
    <mergeCell ref="C57:G57"/>
    <mergeCell ref="C58:G58"/>
    <mergeCell ref="C71:G71"/>
    <mergeCell ref="C69:G69"/>
    <mergeCell ref="C70:G70"/>
    <mergeCell ref="C68:G68"/>
    <mergeCell ref="B17:B18"/>
    <mergeCell ref="C47:G47"/>
    <mergeCell ref="C53:G53"/>
    <mergeCell ref="C55:G55"/>
    <mergeCell ref="C50:G50"/>
    <mergeCell ref="C46:G46"/>
    <mergeCell ref="C45:G45"/>
    <mergeCell ref="C51:G51"/>
    <mergeCell ref="C41:G41"/>
    <mergeCell ref="C32:G32"/>
    <mergeCell ref="C66:G66"/>
    <mergeCell ref="C67:G67"/>
    <mergeCell ref="C43:G43"/>
    <mergeCell ref="C44:G44"/>
    <mergeCell ref="C54:G54"/>
    <mergeCell ref="C52:G52"/>
    <mergeCell ref="C59:G59"/>
    <mergeCell ref="C65:G65"/>
    <mergeCell ref="C56:G56"/>
    <mergeCell ref="C33:G33"/>
    <mergeCell ref="C42:G42"/>
    <mergeCell ref="C34:G34"/>
    <mergeCell ref="C35:G35"/>
    <mergeCell ref="C36:G36"/>
    <mergeCell ref="C37:G37"/>
    <mergeCell ref="C38:G38"/>
    <mergeCell ref="C39:G39"/>
    <mergeCell ref="C40:G40"/>
    <mergeCell ref="C28:G28"/>
    <mergeCell ref="C29:G29"/>
    <mergeCell ref="C30:G30"/>
    <mergeCell ref="C31:G31"/>
    <mergeCell ref="C24:G24"/>
    <mergeCell ref="C25:G25"/>
    <mergeCell ref="C26:G26"/>
    <mergeCell ref="C27:G27"/>
    <mergeCell ref="C20:G20"/>
    <mergeCell ref="C21:G21"/>
    <mergeCell ref="C22:G22"/>
    <mergeCell ref="C23:G23"/>
    <mergeCell ref="E81:F82"/>
    <mergeCell ref="C93:D93"/>
    <mergeCell ref="C3:K3"/>
    <mergeCell ref="C4:K4"/>
    <mergeCell ref="K11:K12"/>
    <mergeCell ref="C12:F12"/>
    <mergeCell ref="C17:G17"/>
    <mergeCell ref="C18:G18"/>
    <mergeCell ref="C19:G19"/>
  </mergeCells>
  <printOptions/>
  <pageMargins left="0.984251968503937" right="0" top="0.7086614173228347" bottom="1.1811023622047245" header="0.5118110236220472" footer="0.5118110236220472"/>
  <pageSetup fitToHeight="2" horizontalDpi="600" verticalDpi="600" orientation="portrait" paperSize="9" scale="43" r:id="rId2"/>
  <rowBreaks count="1" manualBreakCount="1">
    <brk id="6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3"/>
  <sheetViews>
    <sheetView workbookViewId="0" topLeftCell="A53">
      <selection activeCell="DV64" sqref="DV64:EJ64"/>
    </sheetView>
  </sheetViews>
  <sheetFormatPr defaultColWidth="0.875" defaultRowHeight="12.75"/>
  <cols>
    <col min="1" max="29" width="0.875" style="181" customWidth="1"/>
    <col min="30" max="30" width="1.875" style="181" customWidth="1"/>
    <col min="31" max="16384" width="0.875" style="181" customWidth="1"/>
  </cols>
  <sheetData>
    <row r="1" s="171" customFormat="1" ht="12" customHeight="1">
      <c r="FE1" s="172" t="s">
        <v>303</v>
      </c>
    </row>
    <row r="2" s="171" customFormat="1" ht="12" customHeight="1">
      <c r="FE2" s="172" t="s">
        <v>707</v>
      </c>
    </row>
    <row r="3" s="171" customFormat="1" ht="12" customHeight="1"/>
    <row r="4" s="173" customFormat="1" ht="12.75" customHeight="1"/>
    <row r="5" spans="1:105" s="176" customFormat="1" ht="15.75">
      <c r="A5" s="788" t="s">
        <v>304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  <c r="AX5" s="788"/>
      <c r="AY5" s="788"/>
      <c r="AZ5" s="788"/>
      <c r="BA5" s="788"/>
      <c r="BB5" s="788"/>
      <c r="BC5" s="788"/>
      <c r="BD5" s="788"/>
      <c r="BE5" s="788"/>
      <c r="BF5" s="788"/>
      <c r="BG5" s="788"/>
      <c r="BH5" s="788"/>
      <c r="BI5" s="788"/>
      <c r="BJ5" s="788"/>
      <c r="BK5" s="788"/>
      <c r="BL5" s="788"/>
      <c r="BM5" s="788"/>
      <c r="BN5" s="788"/>
      <c r="BO5" s="788"/>
      <c r="BP5" s="788"/>
      <c r="BQ5" s="788"/>
      <c r="BR5" s="788"/>
      <c r="BS5" s="788"/>
      <c r="BT5" s="788"/>
      <c r="BU5" s="788"/>
      <c r="BV5" s="788"/>
      <c r="BW5" s="788"/>
      <c r="BX5" s="788"/>
      <c r="BY5" s="788"/>
      <c r="BZ5" s="788"/>
      <c r="CA5" s="788"/>
      <c r="CB5" s="788"/>
      <c r="CC5" s="788"/>
      <c r="CD5" s="788"/>
      <c r="CE5" s="788"/>
      <c r="CF5" s="788"/>
      <c r="CG5" s="788"/>
      <c r="CH5" s="174"/>
      <c r="CI5" s="174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</row>
    <row r="6" spans="26:136" s="176" customFormat="1" ht="16.5" thickBot="1">
      <c r="Z6" s="177"/>
      <c r="AA6" s="177"/>
      <c r="AB6" s="177"/>
      <c r="AC6" s="177"/>
      <c r="AI6" s="178"/>
      <c r="AJ6" s="789" t="s">
        <v>305</v>
      </c>
      <c r="AK6" s="789"/>
      <c r="AL6" s="789"/>
      <c r="AM6" s="789"/>
      <c r="AN6" s="789"/>
      <c r="AO6" s="789"/>
      <c r="AP6" s="789"/>
      <c r="AQ6" s="790" t="s">
        <v>219</v>
      </c>
      <c r="AR6" s="790"/>
      <c r="AS6" s="790"/>
      <c r="AT6" s="790"/>
      <c r="AU6" s="179"/>
      <c r="AV6" s="179" t="s">
        <v>306</v>
      </c>
      <c r="AW6" s="179"/>
      <c r="AX6" s="180"/>
      <c r="AY6" s="178"/>
      <c r="AZ6" s="178"/>
      <c r="DM6" s="791" t="s">
        <v>307</v>
      </c>
      <c r="DN6" s="791"/>
      <c r="DO6" s="791"/>
      <c r="DP6" s="791"/>
      <c r="DQ6" s="791"/>
      <c r="DR6" s="791"/>
      <c r="DS6" s="791"/>
      <c r="DT6" s="791"/>
      <c r="DU6" s="791"/>
      <c r="DV6" s="791"/>
      <c r="DW6" s="791"/>
      <c r="DX6" s="791"/>
      <c r="DY6" s="791"/>
      <c r="DZ6" s="791"/>
      <c r="EA6" s="791"/>
      <c r="EB6" s="791"/>
      <c r="EC6" s="791"/>
      <c r="ED6" s="791"/>
      <c r="EE6" s="791"/>
      <c r="EF6" s="791"/>
    </row>
    <row r="7" spans="1:136" s="176" customFormat="1" ht="13.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DK7" s="182" t="s">
        <v>7</v>
      </c>
      <c r="DM7" s="792" t="s">
        <v>308</v>
      </c>
      <c r="DN7" s="793"/>
      <c r="DO7" s="793"/>
      <c r="DP7" s="793"/>
      <c r="DQ7" s="793"/>
      <c r="DR7" s="793"/>
      <c r="DS7" s="793"/>
      <c r="DT7" s="793"/>
      <c r="DU7" s="793"/>
      <c r="DV7" s="793"/>
      <c r="DW7" s="793"/>
      <c r="DX7" s="793"/>
      <c r="DY7" s="793"/>
      <c r="DZ7" s="793"/>
      <c r="EA7" s="793"/>
      <c r="EB7" s="793"/>
      <c r="EC7" s="793"/>
      <c r="ED7" s="793"/>
      <c r="EE7" s="793"/>
      <c r="EF7" s="794"/>
    </row>
    <row r="8" spans="1:136" s="176" customFormat="1" ht="13.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DK8" s="182" t="s">
        <v>9</v>
      </c>
      <c r="DM8" s="795" t="s">
        <v>11</v>
      </c>
      <c r="DN8" s="796"/>
      <c r="DO8" s="796"/>
      <c r="DP8" s="796"/>
      <c r="DQ8" s="796"/>
      <c r="DR8" s="796"/>
      <c r="DS8" s="796" t="s">
        <v>219</v>
      </c>
      <c r="DT8" s="796"/>
      <c r="DU8" s="796"/>
      <c r="DV8" s="796"/>
      <c r="DW8" s="796"/>
      <c r="DX8" s="796"/>
      <c r="DY8" s="796"/>
      <c r="DZ8" s="796"/>
      <c r="EA8" s="796" t="s">
        <v>12</v>
      </c>
      <c r="EB8" s="796"/>
      <c r="EC8" s="796"/>
      <c r="ED8" s="796"/>
      <c r="EE8" s="796"/>
      <c r="EF8" s="797"/>
    </row>
    <row r="9" spans="1:136" s="176" customFormat="1" ht="13.5" customHeight="1">
      <c r="A9" s="181" t="s">
        <v>13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3"/>
      <c r="O9" s="183"/>
      <c r="P9" s="183"/>
      <c r="Q9" s="183" t="s">
        <v>309</v>
      </c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DK9" s="182" t="s">
        <v>15</v>
      </c>
      <c r="DM9" s="795" t="s">
        <v>16</v>
      </c>
      <c r="DN9" s="796"/>
      <c r="DO9" s="796"/>
      <c r="DP9" s="796"/>
      <c r="DQ9" s="796"/>
      <c r="DR9" s="796"/>
      <c r="DS9" s="796"/>
      <c r="DT9" s="796"/>
      <c r="DU9" s="796"/>
      <c r="DV9" s="796"/>
      <c r="DW9" s="796"/>
      <c r="DX9" s="796"/>
      <c r="DY9" s="796"/>
      <c r="DZ9" s="796"/>
      <c r="EA9" s="796"/>
      <c r="EB9" s="796"/>
      <c r="EC9" s="796"/>
      <c r="ED9" s="796"/>
      <c r="EE9" s="796"/>
      <c r="EF9" s="797"/>
    </row>
    <row r="10" spans="1:136" s="176" customFormat="1" ht="13.5" customHeight="1">
      <c r="A10" s="181" t="s">
        <v>17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DK10" s="182" t="s">
        <v>18</v>
      </c>
      <c r="DM10" s="795" t="s">
        <v>19</v>
      </c>
      <c r="DN10" s="796"/>
      <c r="DO10" s="796"/>
      <c r="DP10" s="796"/>
      <c r="DQ10" s="796"/>
      <c r="DR10" s="796"/>
      <c r="DS10" s="796"/>
      <c r="DT10" s="796"/>
      <c r="DU10" s="796"/>
      <c r="DV10" s="796"/>
      <c r="DW10" s="796"/>
      <c r="DX10" s="796"/>
      <c r="DY10" s="796"/>
      <c r="DZ10" s="796"/>
      <c r="EA10" s="796"/>
      <c r="EB10" s="796"/>
      <c r="EC10" s="796"/>
      <c r="ED10" s="796"/>
      <c r="EE10" s="796"/>
      <c r="EF10" s="797"/>
    </row>
    <row r="11" spans="1:136" s="176" customFormat="1" ht="24.75" customHeight="1">
      <c r="A11" s="798" t="s">
        <v>20</v>
      </c>
      <c r="B11" s="798"/>
      <c r="C11" s="798"/>
      <c r="D11" s="798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798"/>
      <c r="Z11" s="798"/>
      <c r="AA11" s="798"/>
      <c r="AB11" s="798"/>
      <c r="AC11" s="798"/>
      <c r="AD11" s="798"/>
      <c r="AE11" s="798"/>
      <c r="AF11" s="798"/>
      <c r="AG11" s="798"/>
      <c r="AH11" s="798"/>
      <c r="AI11" s="798"/>
      <c r="AJ11" s="798"/>
      <c r="AK11" s="798"/>
      <c r="AL11" s="798"/>
      <c r="AM11" s="798"/>
      <c r="AN11" s="798"/>
      <c r="AO11" s="798"/>
      <c r="AP11" s="798"/>
      <c r="AQ11" s="798"/>
      <c r="AR11" s="798"/>
      <c r="AS11" s="798"/>
      <c r="AT11" s="798"/>
      <c r="AU11" s="184"/>
      <c r="AV11" s="184"/>
      <c r="AW11" s="184"/>
      <c r="AX11" s="184"/>
      <c r="AY11" s="183" t="s">
        <v>21</v>
      </c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DK11" s="182" t="s">
        <v>22</v>
      </c>
      <c r="DM11" s="799" t="s">
        <v>23</v>
      </c>
      <c r="DN11" s="800"/>
      <c r="DO11" s="800"/>
      <c r="DP11" s="800"/>
      <c r="DQ11" s="800"/>
      <c r="DR11" s="800"/>
      <c r="DS11" s="800"/>
      <c r="DT11" s="800"/>
      <c r="DU11" s="800"/>
      <c r="DV11" s="800"/>
      <c r="DW11" s="800"/>
      <c r="DX11" s="800"/>
      <c r="DY11" s="800"/>
      <c r="DZ11" s="800"/>
      <c r="EA11" s="800"/>
      <c r="EB11" s="800"/>
      <c r="EC11" s="800"/>
      <c r="ED11" s="800"/>
      <c r="EE11" s="800"/>
      <c r="EF11" s="801"/>
    </row>
    <row r="12" spans="1:136" s="176" customFormat="1" ht="13.5" customHeight="1">
      <c r="A12" s="185" t="s">
        <v>24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1"/>
      <c r="DK12" s="181"/>
      <c r="DM12" s="795" t="s">
        <v>26</v>
      </c>
      <c r="DN12" s="796"/>
      <c r="DO12" s="796"/>
      <c r="DP12" s="796"/>
      <c r="DQ12" s="796"/>
      <c r="DR12" s="796"/>
      <c r="DS12" s="796"/>
      <c r="DT12" s="796"/>
      <c r="DU12" s="796"/>
      <c r="DV12" s="796"/>
      <c r="DW12" s="796" t="s">
        <v>27</v>
      </c>
      <c r="DX12" s="796"/>
      <c r="DY12" s="796"/>
      <c r="DZ12" s="796"/>
      <c r="EA12" s="796"/>
      <c r="EB12" s="796"/>
      <c r="EC12" s="796"/>
      <c r="ED12" s="796"/>
      <c r="EE12" s="796"/>
      <c r="EF12" s="797"/>
    </row>
    <row r="13" spans="1:136" s="176" customFormat="1" ht="13.5" customHeight="1">
      <c r="A13" s="802" t="s">
        <v>310</v>
      </c>
      <c r="B13" s="802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2"/>
      <c r="AI13" s="802"/>
      <c r="AJ13" s="802"/>
      <c r="AK13" s="802"/>
      <c r="AL13" s="802"/>
      <c r="AM13" s="802"/>
      <c r="AN13" s="802"/>
      <c r="AO13" s="802"/>
      <c r="AP13" s="802"/>
      <c r="AQ13" s="802"/>
      <c r="AR13" s="802"/>
      <c r="AS13" s="802"/>
      <c r="AT13" s="802"/>
      <c r="AU13" s="802"/>
      <c r="AV13" s="802"/>
      <c r="AW13" s="802"/>
      <c r="AX13" s="802"/>
      <c r="AY13" s="802"/>
      <c r="AZ13" s="802"/>
      <c r="BA13" s="802"/>
      <c r="BB13" s="802"/>
      <c r="BC13" s="802"/>
      <c r="BD13" s="802"/>
      <c r="BE13" s="802"/>
      <c r="BF13" s="802"/>
      <c r="BG13" s="802"/>
      <c r="BH13" s="802"/>
      <c r="BI13" s="802"/>
      <c r="BJ13" s="802"/>
      <c r="BK13" s="802"/>
      <c r="BL13" s="802"/>
      <c r="BM13" s="802"/>
      <c r="BN13" s="802"/>
      <c r="BO13" s="802"/>
      <c r="BP13" s="186"/>
      <c r="BQ13" s="186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DK13" s="182" t="s">
        <v>25</v>
      </c>
      <c r="DM13" s="795"/>
      <c r="DN13" s="796"/>
      <c r="DO13" s="796"/>
      <c r="DP13" s="796"/>
      <c r="DQ13" s="796"/>
      <c r="DR13" s="796"/>
      <c r="DS13" s="796"/>
      <c r="DT13" s="796"/>
      <c r="DU13" s="796"/>
      <c r="DV13" s="796"/>
      <c r="DW13" s="796"/>
      <c r="DX13" s="796"/>
      <c r="DY13" s="796"/>
      <c r="DZ13" s="796"/>
      <c r="EA13" s="796"/>
      <c r="EB13" s="796"/>
      <c r="EC13" s="796"/>
      <c r="ED13" s="796"/>
      <c r="EE13" s="796"/>
      <c r="EF13" s="797"/>
    </row>
    <row r="14" spans="1:136" s="176" customFormat="1" ht="13.5" customHeight="1" thickBot="1">
      <c r="A14" s="187" t="s">
        <v>311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DK14" s="182" t="s">
        <v>30</v>
      </c>
      <c r="DM14" s="803" t="s">
        <v>312</v>
      </c>
      <c r="DN14" s="804"/>
      <c r="DO14" s="804"/>
      <c r="DP14" s="804"/>
      <c r="DQ14" s="804"/>
      <c r="DR14" s="804"/>
      <c r="DS14" s="804"/>
      <c r="DT14" s="804"/>
      <c r="DU14" s="804"/>
      <c r="DV14" s="804"/>
      <c r="DW14" s="804"/>
      <c r="DX14" s="804"/>
      <c r="DY14" s="804"/>
      <c r="DZ14" s="804"/>
      <c r="EA14" s="804"/>
      <c r="EB14" s="804"/>
      <c r="EC14" s="804"/>
      <c r="ED14" s="804"/>
      <c r="EE14" s="804"/>
      <c r="EF14" s="805"/>
    </row>
    <row r="15" spans="1:108" s="176" customFormat="1" ht="13.5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Z15" s="189"/>
      <c r="AA15" s="189"/>
      <c r="AB15" s="189"/>
      <c r="AC15" s="189"/>
      <c r="AD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J15" s="192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</row>
    <row r="16" spans="1:161" s="176" customFormat="1" ht="60" customHeight="1">
      <c r="A16" s="806" t="s">
        <v>313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/>
      <c r="AD16" s="806"/>
      <c r="AE16" s="806"/>
      <c r="AF16" s="806"/>
      <c r="AG16" s="806"/>
      <c r="AH16" s="806"/>
      <c r="AI16" s="806"/>
      <c r="AJ16" s="806"/>
      <c r="AK16" s="806"/>
      <c r="AL16" s="806"/>
      <c r="AM16" s="806"/>
      <c r="AN16" s="806"/>
      <c r="AO16" s="806"/>
      <c r="AP16" s="806"/>
      <c r="AQ16" s="806"/>
      <c r="AR16" s="806"/>
      <c r="AS16" s="806"/>
      <c r="AT16" s="806"/>
      <c r="AU16" s="806"/>
      <c r="AV16" s="806"/>
      <c r="AW16" s="806"/>
      <c r="AX16" s="806"/>
      <c r="AY16" s="806"/>
      <c r="AZ16" s="806"/>
      <c r="BA16" s="806"/>
      <c r="BB16" s="806"/>
      <c r="BC16" s="806"/>
      <c r="BD16" s="806"/>
      <c r="BE16" s="806"/>
      <c r="BF16" s="806"/>
      <c r="BG16" s="806"/>
      <c r="BH16" s="806"/>
      <c r="BI16" s="806"/>
      <c r="BJ16" s="806"/>
      <c r="BK16" s="806"/>
      <c r="BL16" s="806"/>
      <c r="BM16" s="806"/>
      <c r="BN16" s="806"/>
      <c r="BO16" s="806"/>
      <c r="BP16" s="806"/>
      <c r="BQ16" s="806"/>
      <c r="BR16" s="806"/>
      <c r="BS16" s="806"/>
      <c r="BT16" s="806"/>
      <c r="BU16" s="806"/>
      <c r="BV16" s="806"/>
      <c r="BW16" s="806"/>
      <c r="BX16" s="806"/>
      <c r="BY16" s="806"/>
      <c r="BZ16" s="806"/>
      <c r="CA16" s="806"/>
      <c r="CB16" s="806"/>
      <c r="CC16" s="806"/>
      <c r="CD16" s="806"/>
      <c r="CE16" s="806"/>
      <c r="CF16" s="806"/>
      <c r="CG16" s="806"/>
      <c r="CH16" s="806"/>
      <c r="CI16" s="806"/>
      <c r="CJ16" s="806"/>
      <c r="CK16" s="806"/>
      <c r="CL16" s="806"/>
      <c r="CM16" s="806"/>
      <c r="CN16" s="806"/>
      <c r="CO16" s="806"/>
      <c r="CP16" s="806"/>
      <c r="CQ16" s="806"/>
      <c r="CR16" s="806"/>
      <c r="CS16" s="806"/>
      <c r="CT16" s="806"/>
      <c r="CU16" s="806"/>
      <c r="CV16" s="806"/>
      <c r="CW16" s="806"/>
      <c r="CX16" s="806"/>
      <c r="CY16" s="806"/>
      <c r="CZ16" s="806"/>
      <c r="DA16" s="806"/>
      <c r="DB16" s="806"/>
      <c r="DC16" s="806"/>
      <c r="DD16" s="806"/>
      <c r="DE16" s="806"/>
      <c r="DF16" s="806"/>
      <c r="DG16" s="806"/>
      <c r="DH16" s="806"/>
      <c r="DI16" s="806"/>
      <c r="DJ16" s="806"/>
      <c r="DK16" s="806"/>
      <c r="DL16" s="806"/>
      <c r="DM16" s="806"/>
      <c r="DN16" s="806"/>
      <c r="DO16" s="806"/>
      <c r="DP16" s="806"/>
      <c r="DQ16" s="806"/>
      <c r="DR16" s="806"/>
      <c r="DS16" s="806"/>
      <c r="DT16" s="806"/>
      <c r="DU16" s="806"/>
      <c r="DV16" s="806"/>
      <c r="DW16" s="806"/>
      <c r="DX16" s="806"/>
      <c r="DY16" s="806"/>
      <c r="DZ16" s="806"/>
      <c r="EA16" s="806"/>
      <c r="EB16" s="806"/>
      <c r="EC16" s="806"/>
      <c r="ED16" s="806"/>
      <c r="EE16" s="806"/>
      <c r="EF16" s="806"/>
      <c r="EG16" s="806"/>
      <c r="EH16" s="806"/>
      <c r="EI16" s="806"/>
      <c r="EJ16" s="806"/>
      <c r="EK16" s="806"/>
      <c r="EL16" s="806"/>
      <c r="EM16" s="806"/>
      <c r="EN16" s="806"/>
      <c r="EO16" s="806"/>
      <c r="EP16" s="806"/>
      <c r="EQ16" s="806"/>
      <c r="ER16" s="806"/>
      <c r="ES16" s="806"/>
      <c r="ET16" s="806"/>
      <c r="EU16" s="806"/>
      <c r="EV16" s="806"/>
      <c r="EW16" s="806"/>
      <c r="EX16" s="806"/>
      <c r="EY16" s="806"/>
      <c r="EZ16" s="806"/>
      <c r="FA16" s="806"/>
      <c r="FB16" s="806"/>
      <c r="FC16" s="806"/>
      <c r="FD16" s="806"/>
      <c r="FE16" s="806"/>
    </row>
    <row r="17" spans="1:161" s="176" customFormat="1" ht="11.2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</row>
    <row r="18" spans="1:161" s="194" customFormat="1" ht="11.25">
      <c r="A18" s="807" t="s">
        <v>229</v>
      </c>
      <c r="B18" s="808"/>
      <c r="C18" s="808"/>
      <c r="D18" s="808"/>
      <c r="E18" s="808"/>
      <c r="F18" s="808"/>
      <c r="G18" s="808"/>
      <c r="H18" s="808"/>
      <c r="I18" s="808"/>
      <c r="J18" s="808"/>
      <c r="K18" s="808"/>
      <c r="L18" s="808"/>
      <c r="M18" s="808"/>
      <c r="N18" s="808"/>
      <c r="O18" s="808"/>
      <c r="P18" s="808"/>
      <c r="Q18" s="808"/>
      <c r="R18" s="808"/>
      <c r="S18" s="808"/>
      <c r="T18" s="808"/>
      <c r="U18" s="808"/>
      <c r="V18" s="808"/>
      <c r="W18" s="808"/>
      <c r="X18" s="808"/>
      <c r="Y18" s="808"/>
      <c r="Z18" s="808"/>
      <c r="AA18" s="808"/>
      <c r="AB18" s="808"/>
      <c r="AC18" s="808"/>
      <c r="AD18" s="808"/>
      <c r="AE18" s="808"/>
      <c r="AF18" s="808"/>
      <c r="AG18" s="808"/>
      <c r="AH18" s="808"/>
      <c r="AI18" s="808"/>
      <c r="AJ18" s="808"/>
      <c r="AK18" s="808"/>
      <c r="AL18" s="808"/>
      <c r="AM18" s="808"/>
      <c r="AN18" s="808"/>
      <c r="AO18" s="808"/>
      <c r="AP18" s="808"/>
      <c r="AQ18" s="813" t="s">
        <v>314</v>
      </c>
      <c r="AR18" s="814"/>
      <c r="AS18" s="814"/>
      <c r="AT18" s="814"/>
      <c r="AU18" s="814"/>
      <c r="AV18" s="814"/>
      <c r="AW18" s="815"/>
      <c r="AX18" s="822" t="s">
        <v>315</v>
      </c>
      <c r="AY18" s="823"/>
      <c r="AZ18" s="823"/>
      <c r="BA18" s="823"/>
      <c r="BB18" s="823"/>
      <c r="BC18" s="823"/>
      <c r="BD18" s="823"/>
      <c r="BE18" s="823"/>
      <c r="BF18" s="823"/>
      <c r="BG18" s="823"/>
      <c r="BH18" s="823"/>
      <c r="BI18" s="823"/>
      <c r="BJ18" s="823"/>
      <c r="BK18" s="823"/>
      <c r="BL18" s="823"/>
      <c r="BM18" s="823"/>
      <c r="BN18" s="823"/>
      <c r="BO18" s="823"/>
      <c r="BP18" s="824"/>
      <c r="BQ18" s="831" t="s">
        <v>316</v>
      </c>
      <c r="BR18" s="832"/>
      <c r="BS18" s="832"/>
      <c r="BT18" s="832"/>
      <c r="BU18" s="832"/>
      <c r="BV18" s="832"/>
      <c r="BW18" s="832"/>
      <c r="BX18" s="832"/>
      <c r="BY18" s="832"/>
      <c r="BZ18" s="832"/>
      <c r="CA18" s="832"/>
      <c r="CB18" s="832"/>
      <c r="CC18" s="832"/>
      <c r="CD18" s="832"/>
      <c r="CE18" s="832"/>
      <c r="CF18" s="832"/>
      <c r="CG18" s="832"/>
      <c r="CH18" s="832"/>
      <c r="CI18" s="832"/>
      <c r="CJ18" s="831" t="s">
        <v>317</v>
      </c>
      <c r="CK18" s="831"/>
      <c r="CL18" s="831"/>
      <c r="CM18" s="831"/>
      <c r="CN18" s="831"/>
      <c r="CO18" s="831"/>
      <c r="CP18" s="831"/>
      <c r="CQ18" s="831"/>
      <c r="CR18" s="831"/>
      <c r="CS18" s="831"/>
      <c r="CT18" s="831"/>
      <c r="CU18" s="831"/>
      <c r="CV18" s="831"/>
      <c r="CW18" s="831"/>
      <c r="CX18" s="831"/>
      <c r="CY18" s="831"/>
      <c r="CZ18" s="831"/>
      <c r="DA18" s="831"/>
      <c r="DB18" s="831" t="s">
        <v>318</v>
      </c>
      <c r="DC18" s="831"/>
      <c r="DD18" s="831"/>
      <c r="DE18" s="831"/>
      <c r="DF18" s="831"/>
      <c r="DG18" s="831"/>
      <c r="DH18" s="831"/>
      <c r="DI18" s="831"/>
      <c r="DJ18" s="831"/>
      <c r="DK18" s="831"/>
      <c r="DL18" s="831"/>
      <c r="DM18" s="831"/>
      <c r="DN18" s="831"/>
      <c r="DO18" s="831"/>
      <c r="DP18" s="831"/>
      <c r="DQ18" s="831"/>
      <c r="DR18" s="831"/>
      <c r="DS18" s="831"/>
      <c r="DT18" s="822" t="s">
        <v>319</v>
      </c>
      <c r="DU18" s="823"/>
      <c r="DV18" s="823"/>
      <c r="DW18" s="823"/>
      <c r="DX18" s="823"/>
      <c r="DY18" s="823"/>
      <c r="DZ18" s="823"/>
      <c r="EA18" s="823"/>
      <c r="EB18" s="823"/>
      <c r="EC18" s="823"/>
      <c r="ED18" s="823"/>
      <c r="EE18" s="823"/>
      <c r="EF18" s="823"/>
      <c r="EG18" s="823"/>
      <c r="EH18" s="823"/>
      <c r="EI18" s="823"/>
      <c r="EJ18" s="823"/>
      <c r="EK18" s="823"/>
      <c r="EL18" s="824"/>
      <c r="EM18" s="832" t="s">
        <v>320</v>
      </c>
      <c r="EN18" s="832"/>
      <c r="EO18" s="832"/>
      <c r="EP18" s="832"/>
      <c r="EQ18" s="832"/>
      <c r="ER18" s="832"/>
      <c r="ES18" s="832"/>
      <c r="ET18" s="832"/>
      <c r="EU18" s="832"/>
      <c r="EV18" s="832"/>
      <c r="EW18" s="832"/>
      <c r="EX18" s="832"/>
      <c r="EY18" s="832"/>
      <c r="EZ18" s="832"/>
      <c r="FA18" s="832"/>
      <c r="FB18" s="832"/>
      <c r="FC18" s="832"/>
      <c r="FD18" s="832"/>
      <c r="FE18" s="832"/>
    </row>
    <row r="19" spans="1:161" s="194" customFormat="1" ht="11.25">
      <c r="A19" s="809"/>
      <c r="B19" s="810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810"/>
      <c r="AM19" s="810"/>
      <c r="AN19" s="810"/>
      <c r="AO19" s="810"/>
      <c r="AP19" s="810"/>
      <c r="AQ19" s="816"/>
      <c r="AR19" s="817"/>
      <c r="AS19" s="817"/>
      <c r="AT19" s="817"/>
      <c r="AU19" s="817"/>
      <c r="AV19" s="817"/>
      <c r="AW19" s="818"/>
      <c r="AX19" s="825"/>
      <c r="AY19" s="826"/>
      <c r="AZ19" s="826"/>
      <c r="BA19" s="826"/>
      <c r="BB19" s="826"/>
      <c r="BC19" s="826"/>
      <c r="BD19" s="826"/>
      <c r="BE19" s="826"/>
      <c r="BF19" s="826"/>
      <c r="BG19" s="826"/>
      <c r="BH19" s="826"/>
      <c r="BI19" s="826"/>
      <c r="BJ19" s="826"/>
      <c r="BK19" s="826"/>
      <c r="BL19" s="826"/>
      <c r="BM19" s="826"/>
      <c r="BN19" s="826"/>
      <c r="BO19" s="826"/>
      <c r="BP19" s="827"/>
      <c r="BQ19" s="832"/>
      <c r="BR19" s="832"/>
      <c r="BS19" s="832"/>
      <c r="BT19" s="832"/>
      <c r="BU19" s="832"/>
      <c r="BV19" s="832"/>
      <c r="BW19" s="832"/>
      <c r="BX19" s="832"/>
      <c r="BY19" s="832"/>
      <c r="BZ19" s="832"/>
      <c r="CA19" s="832"/>
      <c r="CB19" s="832"/>
      <c r="CC19" s="832"/>
      <c r="CD19" s="832"/>
      <c r="CE19" s="832"/>
      <c r="CF19" s="832"/>
      <c r="CG19" s="832"/>
      <c r="CH19" s="832"/>
      <c r="CI19" s="832"/>
      <c r="CJ19" s="831"/>
      <c r="CK19" s="831"/>
      <c r="CL19" s="831"/>
      <c r="CM19" s="831"/>
      <c r="CN19" s="831"/>
      <c r="CO19" s="831"/>
      <c r="CP19" s="831"/>
      <c r="CQ19" s="831"/>
      <c r="CR19" s="831"/>
      <c r="CS19" s="831"/>
      <c r="CT19" s="831"/>
      <c r="CU19" s="831"/>
      <c r="CV19" s="831"/>
      <c r="CW19" s="831"/>
      <c r="CX19" s="831"/>
      <c r="CY19" s="831"/>
      <c r="CZ19" s="831"/>
      <c r="DA19" s="831"/>
      <c r="DB19" s="831"/>
      <c r="DC19" s="831"/>
      <c r="DD19" s="831"/>
      <c r="DE19" s="831"/>
      <c r="DF19" s="831"/>
      <c r="DG19" s="831"/>
      <c r="DH19" s="831"/>
      <c r="DI19" s="831"/>
      <c r="DJ19" s="831"/>
      <c r="DK19" s="831"/>
      <c r="DL19" s="831"/>
      <c r="DM19" s="831"/>
      <c r="DN19" s="831"/>
      <c r="DO19" s="831"/>
      <c r="DP19" s="831"/>
      <c r="DQ19" s="831"/>
      <c r="DR19" s="831"/>
      <c r="DS19" s="831"/>
      <c r="DT19" s="825"/>
      <c r="DU19" s="826"/>
      <c r="DV19" s="826"/>
      <c r="DW19" s="826"/>
      <c r="DX19" s="826"/>
      <c r="DY19" s="826"/>
      <c r="DZ19" s="826"/>
      <c r="EA19" s="826"/>
      <c r="EB19" s="826"/>
      <c r="EC19" s="826"/>
      <c r="ED19" s="826"/>
      <c r="EE19" s="826"/>
      <c r="EF19" s="826"/>
      <c r="EG19" s="826"/>
      <c r="EH19" s="826"/>
      <c r="EI19" s="826"/>
      <c r="EJ19" s="826"/>
      <c r="EK19" s="826"/>
      <c r="EL19" s="827"/>
      <c r="EM19" s="832"/>
      <c r="EN19" s="832"/>
      <c r="EO19" s="832"/>
      <c r="EP19" s="832"/>
      <c r="EQ19" s="832"/>
      <c r="ER19" s="832"/>
      <c r="ES19" s="832"/>
      <c r="ET19" s="832"/>
      <c r="EU19" s="832"/>
      <c r="EV19" s="832"/>
      <c r="EW19" s="832"/>
      <c r="EX19" s="832"/>
      <c r="EY19" s="832"/>
      <c r="EZ19" s="832"/>
      <c r="FA19" s="832"/>
      <c r="FB19" s="832"/>
      <c r="FC19" s="832"/>
      <c r="FD19" s="832"/>
      <c r="FE19" s="832"/>
    </row>
    <row r="20" spans="1:161" s="194" customFormat="1" ht="39.75" customHeight="1" thickBot="1">
      <c r="A20" s="811"/>
      <c r="B20" s="812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2"/>
      <c r="AJ20" s="812"/>
      <c r="AK20" s="812"/>
      <c r="AL20" s="812"/>
      <c r="AM20" s="812"/>
      <c r="AN20" s="812"/>
      <c r="AO20" s="812"/>
      <c r="AP20" s="812"/>
      <c r="AQ20" s="819"/>
      <c r="AR20" s="820"/>
      <c r="AS20" s="820"/>
      <c r="AT20" s="820"/>
      <c r="AU20" s="820"/>
      <c r="AV20" s="820"/>
      <c r="AW20" s="821"/>
      <c r="AX20" s="828"/>
      <c r="AY20" s="829"/>
      <c r="AZ20" s="829"/>
      <c r="BA20" s="829"/>
      <c r="BB20" s="829"/>
      <c r="BC20" s="829"/>
      <c r="BD20" s="829"/>
      <c r="BE20" s="829"/>
      <c r="BF20" s="829"/>
      <c r="BG20" s="829"/>
      <c r="BH20" s="829"/>
      <c r="BI20" s="829"/>
      <c r="BJ20" s="829"/>
      <c r="BK20" s="829"/>
      <c r="BL20" s="829"/>
      <c r="BM20" s="829"/>
      <c r="BN20" s="829"/>
      <c r="BO20" s="829"/>
      <c r="BP20" s="830"/>
      <c r="BQ20" s="833"/>
      <c r="BR20" s="833"/>
      <c r="BS20" s="833"/>
      <c r="BT20" s="833"/>
      <c r="BU20" s="833"/>
      <c r="BV20" s="833"/>
      <c r="BW20" s="833"/>
      <c r="BX20" s="833"/>
      <c r="BY20" s="833"/>
      <c r="BZ20" s="833"/>
      <c r="CA20" s="833"/>
      <c r="CB20" s="833"/>
      <c r="CC20" s="833"/>
      <c r="CD20" s="833"/>
      <c r="CE20" s="833"/>
      <c r="CF20" s="833"/>
      <c r="CG20" s="833"/>
      <c r="CH20" s="833"/>
      <c r="CI20" s="833"/>
      <c r="CJ20" s="834"/>
      <c r="CK20" s="834"/>
      <c r="CL20" s="834"/>
      <c r="CM20" s="834"/>
      <c r="CN20" s="834"/>
      <c r="CO20" s="834"/>
      <c r="CP20" s="834"/>
      <c r="CQ20" s="834"/>
      <c r="CR20" s="834"/>
      <c r="CS20" s="834"/>
      <c r="CT20" s="834"/>
      <c r="CU20" s="834"/>
      <c r="CV20" s="834"/>
      <c r="CW20" s="834"/>
      <c r="CX20" s="834"/>
      <c r="CY20" s="834"/>
      <c r="CZ20" s="834"/>
      <c r="DA20" s="834"/>
      <c r="DB20" s="834"/>
      <c r="DC20" s="834"/>
      <c r="DD20" s="834"/>
      <c r="DE20" s="834"/>
      <c r="DF20" s="834"/>
      <c r="DG20" s="834"/>
      <c r="DH20" s="834"/>
      <c r="DI20" s="834"/>
      <c r="DJ20" s="834"/>
      <c r="DK20" s="834"/>
      <c r="DL20" s="834"/>
      <c r="DM20" s="834"/>
      <c r="DN20" s="834"/>
      <c r="DO20" s="834"/>
      <c r="DP20" s="834"/>
      <c r="DQ20" s="834"/>
      <c r="DR20" s="834"/>
      <c r="DS20" s="834"/>
      <c r="DT20" s="825"/>
      <c r="DU20" s="826"/>
      <c r="DV20" s="826"/>
      <c r="DW20" s="826"/>
      <c r="DX20" s="826"/>
      <c r="DY20" s="826"/>
      <c r="DZ20" s="826"/>
      <c r="EA20" s="826"/>
      <c r="EB20" s="826"/>
      <c r="EC20" s="826"/>
      <c r="ED20" s="826"/>
      <c r="EE20" s="826"/>
      <c r="EF20" s="826"/>
      <c r="EG20" s="826"/>
      <c r="EH20" s="826"/>
      <c r="EI20" s="826"/>
      <c r="EJ20" s="826"/>
      <c r="EK20" s="826"/>
      <c r="EL20" s="827"/>
      <c r="EM20" s="833"/>
      <c r="EN20" s="833"/>
      <c r="EO20" s="833"/>
      <c r="EP20" s="833"/>
      <c r="EQ20" s="833"/>
      <c r="ER20" s="833"/>
      <c r="ES20" s="833"/>
      <c r="ET20" s="833"/>
      <c r="EU20" s="833"/>
      <c r="EV20" s="833"/>
      <c r="EW20" s="833"/>
      <c r="EX20" s="833"/>
      <c r="EY20" s="833"/>
      <c r="EZ20" s="833"/>
      <c r="FA20" s="833"/>
      <c r="FB20" s="833"/>
      <c r="FC20" s="833"/>
      <c r="FD20" s="833"/>
      <c r="FE20" s="833"/>
    </row>
    <row r="21" spans="1:161" s="194" customFormat="1" ht="12.75" customHeight="1">
      <c r="A21" s="195"/>
      <c r="B21" s="196" t="s">
        <v>359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7"/>
      <c r="AH21" s="197"/>
      <c r="AI21" s="197"/>
      <c r="AJ21" s="198"/>
      <c r="AK21" s="196"/>
      <c r="AL21" s="185"/>
      <c r="AM21" s="198"/>
      <c r="AN21" s="198"/>
      <c r="AO21" s="196"/>
      <c r="AP21" s="199"/>
      <c r="AQ21" s="835" t="s">
        <v>321</v>
      </c>
      <c r="AR21" s="836"/>
      <c r="AS21" s="836"/>
      <c r="AT21" s="836"/>
      <c r="AU21" s="836"/>
      <c r="AV21" s="836"/>
      <c r="AW21" s="837"/>
      <c r="AX21" s="838">
        <v>8039</v>
      </c>
      <c r="AY21" s="839"/>
      <c r="AZ21" s="839"/>
      <c r="BA21" s="839"/>
      <c r="BB21" s="839"/>
      <c r="BC21" s="839"/>
      <c r="BD21" s="839"/>
      <c r="BE21" s="839"/>
      <c r="BF21" s="839"/>
      <c r="BG21" s="839"/>
      <c r="BH21" s="839"/>
      <c r="BI21" s="839"/>
      <c r="BJ21" s="839"/>
      <c r="BK21" s="839"/>
      <c r="BL21" s="839"/>
      <c r="BM21" s="839"/>
      <c r="BN21" s="839"/>
      <c r="BO21" s="839"/>
      <c r="BP21" s="840"/>
      <c r="BQ21" s="844" t="s">
        <v>128</v>
      </c>
      <c r="BR21" s="845"/>
      <c r="BS21" s="846">
        <v>0</v>
      </c>
      <c r="BT21" s="846"/>
      <c r="BU21" s="846"/>
      <c r="BV21" s="846"/>
      <c r="BW21" s="846"/>
      <c r="BX21" s="846"/>
      <c r="BY21" s="846"/>
      <c r="BZ21" s="846"/>
      <c r="CA21" s="846"/>
      <c r="CB21" s="846"/>
      <c r="CC21" s="846"/>
      <c r="CD21" s="846"/>
      <c r="CE21" s="846"/>
      <c r="CF21" s="846"/>
      <c r="CG21" s="846"/>
      <c r="CH21" s="847" t="s">
        <v>129</v>
      </c>
      <c r="CI21" s="848"/>
      <c r="CJ21" s="849">
        <v>498893</v>
      </c>
      <c r="CK21" s="839"/>
      <c r="CL21" s="839"/>
      <c r="CM21" s="839"/>
      <c r="CN21" s="839"/>
      <c r="CO21" s="839"/>
      <c r="CP21" s="839"/>
      <c r="CQ21" s="839"/>
      <c r="CR21" s="839"/>
      <c r="CS21" s="839"/>
      <c r="CT21" s="839"/>
      <c r="CU21" s="839"/>
      <c r="CV21" s="839"/>
      <c r="CW21" s="839"/>
      <c r="CX21" s="839"/>
      <c r="CY21" s="839"/>
      <c r="CZ21" s="839"/>
      <c r="DA21" s="840"/>
      <c r="DB21" s="849">
        <v>1206</v>
      </c>
      <c r="DC21" s="839"/>
      <c r="DD21" s="839"/>
      <c r="DE21" s="839"/>
      <c r="DF21" s="839"/>
      <c r="DG21" s="839"/>
      <c r="DH21" s="839"/>
      <c r="DI21" s="839"/>
      <c r="DJ21" s="839"/>
      <c r="DK21" s="839"/>
      <c r="DL21" s="839"/>
      <c r="DM21" s="839"/>
      <c r="DN21" s="839"/>
      <c r="DO21" s="839"/>
      <c r="DP21" s="839"/>
      <c r="DQ21" s="839"/>
      <c r="DR21" s="839"/>
      <c r="DS21" s="840"/>
      <c r="DT21" s="849">
        <v>1135271</v>
      </c>
      <c r="DU21" s="839"/>
      <c r="DV21" s="839"/>
      <c r="DW21" s="839"/>
      <c r="DX21" s="839"/>
      <c r="DY21" s="839"/>
      <c r="DZ21" s="839"/>
      <c r="EA21" s="839"/>
      <c r="EB21" s="839"/>
      <c r="EC21" s="839"/>
      <c r="ED21" s="839"/>
      <c r="EE21" s="839"/>
      <c r="EF21" s="839"/>
      <c r="EG21" s="839"/>
      <c r="EH21" s="839"/>
      <c r="EI21" s="839"/>
      <c r="EJ21" s="839"/>
      <c r="EK21" s="839"/>
      <c r="EL21" s="840"/>
      <c r="EM21" s="849">
        <f>AX21+BS21+CJ21+DB21+DT21</f>
        <v>1643409</v>
      </c>
      <c r="EN21" s="839"/>
      <c r="EO21" s="839"/>
      <c r="EP21" s="839"/>
      <c r="EQ21" s="839"/>
      <c r="ER21" s="839"/>
      <c r="ES21" s="839"/>
      <c r="ET21" s="839"/>
      <c r="EU21" s="839"/>
      <c r="EV21" s="839"/>
      <c r="EW21" s="839"/>
      <c r="EX21" s="839"/>
      <c r="EY21" s="839"/>
      <c r="EZ21" s="839"/>
      <c r="FA21" s="839"/>
      <c r="FB21" s="839"/>
      <c r="FC21" s="839"/>
      <c r="FD21" s="839"/>
      <c r="FE21" s="851"/>
    </row>
    <row r="22" spans="1:161" s="194" customFormat="1" ht="3" customHeight="1" thickBot="1">
      <c r="A22" s="201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202"/>
      <c r="Z22" s="203"/>
      <c r="AA22" s="203"/>
      <c r="AB22" s="203"/>
      <c r="AC22" s="202"/>
      <c r="AD22" s="202"/>
      <c r="AE22" s="202"/>
      <c r="AF22" s="202"/>
      <c r="AG22" s="202"/>
      <c r="AH22" s="202"/>
      <c r="AI22" s="187"/>
      <c r="AJ22" s="204"/>
      <c r="AK22" s="204"/>
      <c r="AL22" s="204"/>
      <c r="AM22" s="186"/>
      <c r="AN22" s="186"/>
      <c r="AO22" s="186"/>
      <c r="AP22" s="187"/>
      <c r="AQ22" s="835"/>
      <c r="AR22" s="836"/>
      <c r="AS22" s="836"/>
      <c r="AT22" s="836"/>
      <c r="AU22" s="836"/>
      <c r="AV22" s="836"/>
      <c r="AW22" s="837"/>
      <c r="AX22" s="841"/>
      <c r="AY22" s="842"/>
      <c r="AZ22" s="842"/>
      <c r="BA22" s="842"/>
      <c r="BB22" s="842"/>
      <c r="BC22" s="842"/>
      <c r="BD22" s="842"/>
      <c r="BE22" s="842"/>
      <c r="BF22" s="842"/>
      <c r="BG22" s="842"/>
      <c r="BH22" s="842"/>
      <c r="BI22" s="842"/>
      <c r="BJ22" s="842"/>
      <c r="BK22" s="842"/>
      <c r="BL22" s="842"/>
      <c r="BM22" s="842"/>
      <c r="BN22" s="842"/>
      <c r="BO22" s="842"/>
      <c r="BP22" s="843"/>
      <c r="BQ22" s="205"/>
      <c r="BR22" s="206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8"/>
      <c r="CI22" s="209"/>
      <c r="CJ22" s="850"/>
      <c r="CK22" s="842"/>
      <c r="CL22" s="842"/>
      <c r="CM22" s="842"/>
      <c r="CN22" s="842"/>
      <c r="CO22" s="842"/>
      <c r="CP22" s="842"/>
      <c r="CQ22" s="842"/>
      <c r="CR22" s="842"/>
      <c r="CS22" s="842"/>
      <c r="CT22" s="842"/>
      <c r="CU22" s="842"/>
      <c r="CV22" s="842"/>
      <c r="CW22" s="842"/>
      <c r="CX22" s="842"/>
      <c r="CY22" s="842"/>
      <c r="CZ22" s="842"/>
      <c r="DA22" s="843"/>
      <c r="DB22" s="850"/>
      <c r="DC22" s="842"/>
      <c r="DD22" s="842"/>
      <c r="DE22" s="842"/>
      <c r="DF22" s="842"/>
      <c r="DG22" s="842"/>
      <c r="DH22" s="842"/>
      <c r="DI22" s="842"/>
      <c r="DJ22" s="842"/>
      <c r="DK22" s="842"/>
      <c r="DL22" s="842"/>
      <c r="DM22" s="842"/>
      <c r="DN22" s="842"/>
      <c r="DO22" s="842"/>
      <c r="DP22" s="842"/>
      <c r="DQ22" s="842"/>
      <c r="DR22" s="842"/>
      <c r="DS22" s="843"/>
      <c r="DT22" s="850"/>
      <c r="DU22" s="842"/>
      <c r="DV22" s="842"/>
      <c r="DW22" s="842"/>
      <c r="DX22" s="842"/>
      <c r="DY22" s="842"/>
      <c r="DZ22" s="842"/>
      <c r="EA22" s="842"/>
      <c r="EB22" s="842"/>
      <c r="EC22" s="842"/>
      <c r="ED22" s="842"/>
      <c r="EE22" s="842"/>
      <c r="EF22" s="842"/>
      <c r="EG22" s="842"/>
      <c r="EH22" s="842"/>
      <c r="EI22" s="842"/>
      <c r="EJ22" s="842"/>
      <c r="EK22" s="842"/>
      <c r="EL22" s="843"/>
      <c r="EM22" s="850"/>
      <c r="EN22" s="842"/>
      <c r="EO22" s="842"/>
      <c r="EP22" s="842"/>
      <c r="EQ22" s="842"/>
      <c r="ER22" s="842"/>
      <c r="ES22" s="842"/>
      <c r="ET22" s="842"/>
      <c r="EU22" s="842"/>
      <c r="EV22" s="842"/>
      <c r="EW22" s="842"/>
      <c r="EX22" s="842"/>
      <c r="EY22" s="842"/>
      <c r="EZ22" s="842"/>
      <c r="FA22" s="842"/>
      <c r="FB22" s="842"/>
      <c r="FC22" s="842"/>
      <c r="FD22" s="842"/>
      <c r="FE22" s="852"/>
    </row>
    <row r="23" spans="1:161" s="194" customFormat="1" ht="12.7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2"/>
      <c r="O23" s="212"/>
      <c r="P23" s="213"/>
      <c r="Q23" s="213"/>
      <c r="R23" s="213"/>
      <c r="S23" s="213"/>
      <c r="T23" s="214" t="s">
        <v>322</v>
      </c>
      <c r="U23" s="853" t="s">
        <v>296</v>
      </c>
      <c r="V23" s="853"/>
      <c r="W23" s="853"/>
      <c r="X23" s="213" t="s">
        <v>323</v>
      </c>
      <c r="Y23" s="213"/>
      <c r="Z23" s="213"/>
      <c r="AA23" s="211"/>
      <c r="AB23" s="211"/>
      <c r="AC23" s="211"/>
      <c r="AD23" s="211"/>
      <c r="AE23" s="211"/>
      <c r="AF23" s="211"/>
      <c r="AG23" s="212"/>
      <c r="AH23" s="212"/>
      <c r="AI23" s="212"/>
      <c r="AJ23" s="215"/>
      <c r="AK23" s="215"/>
      <c r="AL23" s="215"/>
      <c r="AM23" s="215"/>
      <c r="AN23" s="215"/>
      <c r="AO23" s="215"/>
      <c r="AP23" s="215"/>
      <c r="AQ23" s="854" t="s">
        <v>324</v>
      </c>
      <c r="AR23" s="855"/>
      <c r="AS23" s="855"/>
      <c r="AT23" s="855"/>
      <c r="AU23" s="855"/>
      <c r="AV23" s="855"/>
      <c r="AW23" s="856"/>
      <c r="AX23" s="860">
        <v>0</v>
      </c>
      <c r="AY23" s="846"/>
      <c r="AZ23" s="846"/>
      <c r="BA23" s="846"/>
      <c r="BB23" s="846"/>
      <c r="BC23" s="846"/>
      <c r="BD23" s="846"/>
      <c r="BE23" s="846"/>
      <c r="BF23" s="846"/>
      <c r="BG23" s="846"/>
      <c r="BH23" s="846"/>
      <c r="BI23" s="846"/>
      <c r="BJ23" s="846"/>
      <c r="BK23" s="846"/>
      <c r="BL23" s="846"/>
      <c r="BM23" s="846"/>
      <c r="BN23" s="846"/>
      <c r="BO23" s="846"/>
      <c r="BP23" s="861"/>
      <c r="BQ23" s="865">
        <v>0</v>
      </c>
      <c r="BR23" s="846"/>
      <c r="BS23" s="846"/>
      <c r="BT23" s="846"/>
      <c r="BU23" s="846"/>
      <c r="BV23" s="846"/>
      <c r="BW23" s="846"/>
      <c r="BX23" s="846"/>
      <c r="BY23" s="846"/>
      <c r="BZ23" s="846"/>
      <c r="CA23" s="846"/>
      <c r="CB23" s="846"/>
      <c r="CC23" s="846"/>
      <c r="CD23" s="846"/>
      <c r="CE23" s="846"/>
      <c r="CF23" s="846"/>
      <c r="CG23" s="846"/>
      <c r="CH23" s="846"/>
      <c r="CI23" s="861"/>
      <c r="CJ23" s="865">
        <v>0</v>
      </c>
      <c r="CK23" s="846"/>
      <c r="CL23" s="846"/>
      <c r="CM23" s="846"/>
      <c r="CN23" s="846"/>
      <c r="CO23" s="846"/>
      <c r="CP23" s="846"/>
      <c r="CQ23" s="846"/>
      <c r="CR23" s="846"/>
      <c r="CS23" s="846"/>
      <c r="CT23" s="846"/>
      <c r="CU23" s="846"/>
      <c r="CV23" s="846"/>
      <c r="CW23" s="846"/>
      <c r="CX23" s="846"/>
      <c r="CY23" s="846"/>
      <c r="CZ23" s="846"/>
      <c r="DA23" s="861"/>
      <c r="DB23" s="865">
        <v>0</v>
      </c>
      <c r="DC23" s="846"/>
      <c r="DD23" s="846"/>
      <c r="DE23" s="846"/>
      <c r="DF23" s="846"/>
      <c r="DG23" s="846"/>
      <c r="DH23" s="846"/>
      <c r="DI23" s="846"/>
      <c r="DJ23" s="846"/>
      <c r="DK23" s="846"/>
      <c r="DL23" s="846"/>
      <c r="DM23" s="846"/>
      <c r="DN23" s="846"/>
      <c r="DO23" s="846"/>
      <c r="DP23" s="846"/>
      <c r="DQ23" s="846"/>
      <c r="DR23" s="846"/>
      <c r="DS23" s="861"/>
      <c r="DT23" s="849">
        <f>SUM(DT25:EK28)</f>
        <v>35455</v>
      </c>
      <c r="DU23" s="839"/>
      <c r="DV23" s="839"/>
      <c r="DW23" s="839"/>
      <c r="DX23" s="839"/>
      <c r="DY23" s="839"/>
      <c r="DZ23" s="839"/>
      <c r="EA23" s="839"/>
      <c r="EB23" s="839"/>
      <c r="EC23" s="839"/>
      <c r="ED23" s="839"/>
      <c r="EE23" s="839"/>
      <c r="EF23" s="839"/>
      <c r="EG23" s="839"/>
      <c r="EH23" s="839"/>
      <c r="EI23" s="839"/>
      <c r="EJ23" s="839"/>
      <c r="EK23" s="839"/>
      <c r="EL23" s="840"/>
      <c r="EM23" s="849">
        <v>35455</v>
      </c>
      <c r="EN23" s="839"/>
      <c r="EO23" s="839"/>
      <c r="EP23" s="839"/>
      <c r="EQ23" s="839"/>
      <c r="ER23" s="839"/>
      <c r="ES23" s="839"/>
      <c r="ET23" s="839"/>
      <c r="EU23" s="839"/>
      <c r="EV23" s="839"/>
      <c r="EW23" s="839"/>
      <c r="EX23" s="839"/>
      <c r="EY23" s="839"/>
      <c r="EZ23" s="839"/>
      <c r="FA23" s="839"/>
      <c r="FB23" s="839"/>
      <c r="FC23" s="839"/>
      <c r="FD23" s="839"/>
      <c r="FE23" s="851"/>
    </row>
    <row r="24" spans="1:161" s="194" customFormat="1" ht="16.5" customHeight="1">
      <c r="A24" s="216"/>
      <c r="B24" s="871" t="s">
        <v>325</v>
      </c>
      <c r="C24" s="871"/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871"/>
      <c r="O24" s="871"/>
      <c r="P24" s="871"/>
      <c r="Q24" s="871"/>
      <c r="R24" s="871"/>
      <c r="S24" s="871"/>
      <c r="T24" s="871"/>
      <c r="U24" s="871"/>
      <c r="V24" s="871"/>
      <c r="W24" s="871"/>
      <c r="X24" s="871"/>
      <c r="Y24" s="871"/>
      <c r="Z24" s="871"/>
      <c r="AA24" s="871"/>
      <c r="AB24" s="871"/>
      <c r="AC24" s="871"/>
      <c r="AD24" s="871"/>
      <c r="AE24" s="871"/>
      <c r="AF24" s="871"/>
      <c r="AG24" s="871"/>
      <c r="AH24" s="871"/>
      <c r="AI24" s="871"/>
      <c r="AJ24" s="871"/>
      <c r="AK24" s="871"/>
      <c r="AL24" s="871"/>
      <c r="AM24" s="871"/>
      <c r="AN24" s="871"/>
      <c r="AO24" s="871"/>
      <c r="AP24" s="871"/>
      <c r="AQ24" s="857"/>
      <c r="AR24" s="858"/>
      <c r="AS24" s="858"/>
      <c r="AT24" s="858"/>
      <c r="AU24" s="858"/>
      <c r="AV24" s="858"/>
      <c r="AW24" s="859"/>
      <c r="AX24" s="862"/>
      <c r="AY24" s="863"/>
      <c r="AZ24" s="863"/>
      <c r="BA24" s="863"/>
      <c r="BB24" s="863"/>
      <c r="BC24" s="863"/>
      <c r="BD24" s="863"/>
      <c r="BE24" s="863"/>
      <c r="BF24" s="863"/>
      <c r="BG24" s="863"/>
      <c r="BH24" s="863"/>
      <c r="BI24" s="863"/>
      <c r="BJ24" s="863"/>
      <c r="BK24" s="863"/>
      <c r="BL24" s="863"/>
      <c r="BM24" s="863"/>
      <c r="BN24" s="863"/>
      <c r="BO24" s="863"/>
      <c r="BP24" s="864"/>
      <c r="BQ24" s="866"/>
      <c r="BR24" s="863"/>
      <c r="BS24" s="863"/>
      <c r="BT24" s="863"/>
      <c r="BU24" s="863"/>
      <c r="BV24" s="863"/>
      <c r="BW24" s="863"/>
      <c r="BX24" s="863"/>
      <c r="BY24" s="863"/>
      <c r="BZ24" s="863"/>
      <c r="CA24" s="863"/>
      <c r="CB24" s="863"/>
      <c r="CC24" s="863"/>
      <c r="CD24" s="863"/>
      <c r="CE24" s="863"/>
      <c r="CF24" s="863"/>
      <c r="CG24" s="863"/>
      <c r="CH24" s="863"/>
      <c r="CI24" s="864"/>
      <c r="CJ24" s="866"/>
      <c r="CK24" s="863"/>
      <c r="CL24" s="863"/>
      <c r="CM24" s="863"/>
      <c r="CN24" s="863"/>
      <c r="CO24" s="863"/>
      <c r="CP24" s="863"/>
      <c r="CQ24" s="863"/>
      <c r="CR24" s="863"/>
      <c r="CS24" s="863"/>
      <c r="CT24" s="863"/>
      <c r="CU24" s="863"/>
      <c r="CV24" s="863"/>
      <c r="CW24" s="863"/>
      <c r="CX24" s="863"/>
      <c r="CY24" s="863"/>
      <c r="CZ24" s="863"/>
      <c r="DA24" s="864"/>
      <c r="DB24" s="866"/>
      <c r="DC24" s="863"/>
      <c r="DD24" s="863"/>
      <c r="DE24" s="863"/>
      <c r="DF24" s="863"/>
      <c r="DG24" s="863"/>
      <c r="DH24" s="863"/>
      <c r="DI24" s="863"/>
      <c r="DJ24" s="863"/>
      <c r="DK24" s="863"/>
      <c r="DL24" s="863"/>
      <c r="DM24" s="863"/>
      <c r="DN24" s="863"/>
      <c r="DO24" s="863"/>
      <c r="DP24" s="863"/>
      <c r="DQ24" s="863"/>
      <c r="DR24" s="863"/>
      <c r="DS24" s="864"/>
      <c r="DT24" s="867"/>
      <c r="DU24" s="868"/>
      <c r="DV24" s="868"/>
      <c r="DW24" s="868"/>
      <c r="DX24" s="868"/>
      <c r="DY24" s="868"/>
      <c r="DZ24" s="868"/>
      <c r="EA24" s="868"/>
      <c r="EB24" s="868"/>
      <c r="EC24" s="868"/>
      <c r="ED24" s="868"/>
      <c r="EE24" s="868"/>
      <c r="EF24" s="868"/>
      <c r="EG24" s="868"/>
      <c r="EH24" s="868"/>
      <c r="EI24" s="868"/>
      <c r="EJ24" s="868"/>
      <c r="EK24" s="868"/>
      <c r="EL24" s="869"/>
      <c r="EM24" s="867"/>
      <c r="EN24" s="868"/>
      <c r="EO24" s="868"/>
      <c r="EP24" s="868"/>
      <c r="EQ24" s="868"/>
      <c r="ER24" s="868"/>
      <c r="ES24" s="868"/>
      <c r="ET24" s="868"/>
      <c r="EU24" s="868"/>
      <c r="EV24" s="868"/>
      <c r="EW24" s="868"/>
      <c r="EX24" s="868"/>
      <c r="EY24" s="868"/>
      <c r="EZ24" s="868"/>
      <c r="FA24" s="868"/>
      <c r="FB24" s="868"/>
      <c r="FC24" s="868"/>
      <c r="FD24" s="868"/>
      <c r="FE24" s="870"/>
    </row>
    <row r="25" spans="1:161" s="194" customFormat="1" ht="12.75">
      <c r="A25" s="218"/>
      <c r="B25" s="872" t="s">
        <v>69</v>
      </c>
      <c r="C25" s="872"/>
      <c r="D25" s="872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872"/>
      <c r="R25" s="872"/>
      <c r="S25" s="872"/>
      <c r="T25" s="872"/>
      <c r="U25" s="872"/>
      <c r="V25" s="872"/>
      <c r="W25" s="872"/>
      <c r="X25" s="872"/>
      <c r="Y25" s="872"/>
      <c r="Z25" s="872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872"/>
      <c r="AL25" s="872"/>
      <c r="AM25" s="872"/>
      <c r="AN25" s="872"/>
      <c r="AO25" s="872"/>
      <c r="AP25" s="872"/>
      <c r="AQ25" s="873" t="s">
        <v>326</v>
      </c>
      <c r="AR25" s="874"/>
      <c r="AS25" s="874"/>
      <c r="AT25" s="874"/>
      <c r="AU25" s="874"/>
      <c r="AV25" s="874"/>
      <c r="AW25" s="875"/>
      <c r="AX25" s="876" t="s">
        <v>327</v>
      </c>
      <c r="AY25" s="877"/>
      <c r="AZ25" s="877"/>
      <c r="BA25" s="877"/>
      <c r="BB25" s="877"/>
      <c r="BC25" s="877"/>
      <c r="BD25" s="877"/>
      <c r="BE25" s="877"/>
      <c r="BF25" s="877"/>
      <c r="BG25" s="877"/>
      <c r="BH25" s="877"/>
      <c r="BI25" s="877"/>
      <c r="BJ25" s="877"/>
      <c r="BK25" s="877"/>
      <c r="BL25" s="877"/>
      <c r="BM25" s="877"/>
      <c r="BN25" s="877"/>
      <c r="BO25" s="877"/>
      <c r="BP25" s="878"/>
      <c r="BQ25" s="882" t="s">
        <v>327</v>
      </c>
      <c r="BR25" s="877"/>
      <c r="BS25" s="877"/>
      <c r="BT25" s="877"/>
      <c r="BU25" s="877"/>
      <c r="BV25" s="877"/>
      <c r="BW25" s="877"/>
      <c r="BX25" s="877"/>
      <c r="BY25" s="877"/>
      <c r="BZ25" s="877"/>
      <c r="CA25" s="877"/>
      <c r="CB25" s="877"/>
      <c r="CC25" s="877"/>
      <c r="CD25" s="877"/>
      <c r="CE25" s="877"/>
      <c r="CF25" s="877"/>
      <c r="CG25" s="877"/>
      <c r="CH25" s="877"/>
      <c r="CI25" s="878"/>
      <c r="CJ25" s="882" t="s">
        <v>327</v>
      </c>
      <c r="CK25" s="877"/>
      <c r="CL25" s="877"/>
      <c r="CM25" s="877"/>
      <c r="CN25" s="877"/>
      <c r="CO25" s="877"/>
      <c r="CP25" s="877"/>
      <c r="CQ25" s="877"/>
      <c r="CR25" s="877"/>
      <c r="CS25" s="877"/>
      <c r="CT25" s="877"/>
      <c r="CU25" s="877"/>
      <c r="CV25" s="877"/>
      <c r="CW25" s="877"/>
      <c r="CX25" s="877"/>
      <c r="CY25" s="877"/>
      <c r="CZ25" s="877"/>
      <c r="DA25" s="878"/>
      <c r="DB25" s="882" t="s">
        <v>327</v>
      </c>
      <c r="DC25" s="877"/>
      <c r="DD25" s="877"/>
      <c r="DE25" s="877"/>
      <c r="DF25" s="877"/>
      <c r="DG25" s="877"/>
      <c r="DH25" s="877"/>
      <c r="DI25" s="877"/>
      <c r="DJ25" s="877"/>
      <c r="DK25" s="877"/>
      <c r="DL25" s="877"/>
      <c r="DM25" s="877"/>
      <c r="DN25" s="877"/>
      <c r="DO25" s="877"/>
      <c r="DP25" s="877"/>
      <c r="DQ25" s="877"/>
      <c r="DR25" s="877"/>
      <c r="DS25" s="878"/>
      <c r="DT25" s="884">
        <v>30874</v>
      </c>
      <c r="DU25" s="885"/>
      <c r="DV25" s="885"/>
      <c r="DW25" s="885"/>
      <c r="DX25" s="885"/>
      <c r="DY25" s="885"/>
      <c r="DZ25" s="885"/>
      <c r="EA25" s="885"/>
      <c r="EB25" s="885"/>
      <c r="EC25" s="885"/>
      <c r="ED25" s="885"/>
      <c r="EE25" s="885"/>
      <c r="EF25" s="885"/>
      <c r="EG25" s="885"/>
      <c r="EH25" s="885"/>
      <c r="EI25" s="885"/>
      <c r="EJ25" s="885"/>
      <c r="EK25" s="885"/>
      <c r="EL25" s="886"/>
      <c r="EM25" s="884">
        <v>30874</v>
      </c>
      <c r="EN25" s="885"/>
      <c r="EO25" s="885"/>
      <c r="EP25" s="885"/>
      <c r="EQ25" s="885"/>
      <c r="ER25" s="885"/>
      <c r="ES25" s="885"/>
      <c r="ET25" s="885"/>
      <c r="EU25" s="885"/>
      <c r="EV25" s="885"/>
      <c r="EW25" s="885"/>
      <c r="EX25" s="885"/>
      <c r="EY25" s="885"/>
      <c r="EZ25" s="885"/>
      <c r="FA25" s="885"/>
      <c r="FB25" s="885"/>
      <c r="FC25" s="885"/>
      <c r="FD25" s="885"/>
      <c r="FE25" s="887"/>
    </row>
    <row r="26" spans="1:161" s="194" customFormat="1" ht="12.75">
      <c r="A26" s="216"/>
      <c r="B26" s="888" t="s">
        <v>328</v>
      </c>
      <c r="C26" s="888"/>
      <c r="D26" s="888"/>
      <c r="E26" s="888"/>
      <c r="F26" s="888"/>
      <c r="G26" s="888"/>
      <c r="H26" s="888"/>
      <c r="I26" s="888"/>
      <c r="J26" s="888"/>
      <c r="K26" s="888"/>
      <c r="L26" s="888"/>
      <c r="M26" s="888"/>
      <c r="N26" s="888"/>
      <c r="O26" s="888"/>
      <c r="P26" s="888"/>
      <c r="Q26" s="888"/>
      <c r="R26" s="888"/>
      <c r="S26" s="888"/>
      <c r="T26" s="888"/>
      <c r="U26" s="888"/>
      <c r="V26" s="888"/>
      <c r="W26" s="888"/>
      <c r="X26" s="888"/>
      <c r="Y26" s="888"/>
      <c r="Z26" s="888"/>
      <c r="AA26" s="888"/>
      <c r="AB26" s="888"/>
      <c r="AC26" s="888"/>
      <c r="AD26" s="888"/>
      <c r="AE26" s="888"/>
      <c r="AF26" s="888"/>
      <c r="AG26" s="888"/>
      <c r="AH26" s="888"/>
      <c r="AI26" s="888"/>
      <c r="AJ26" s="888"/>
      <c r="AK26" s="888"/>
      <c r="AL26" s="888"/>
      <c r="AM26" s="888"/>
      <c r="AN26" s="888"/>
      <c r="AO26" s="888"/>
      <c r="AP26" s="888"/>
      <c r="AQ26" s="857"/>
      <c r="AR26" s="858"/>
      <c r="AS26" s="858"/>
      <c r="AT26" s="858"/>
      <c r="AU26" s="858"/>
      <c r="AV26" s="858"/>
      <c r="AW26" s="859"/>
      <c r="AX26" s="879"/>
      <c r="AY26" s="880"/>
      <c r="AZ26" s="880"/>
      <c r="BA26" s="880"/>
      <c r="BB26" s="880"/>
      <c r="BC26" s="880"/>
      <c r="BD26" s="880"/>
      <c r="BE26" s="880"/>
      <c r="BF26" s="880"/>
      <c r="BG26" s="880"/>
      <c r="BH26" s="880"/>
      <c r="BI26" s="880"/>
      <c r="BJ26" s="880"/>
      <c r="BK26" s="880"/>
      <c r="BL26" s="880"/>
      <c r="BM26" s="880"/>
      <c r="BN26" s="880"/>
      <c r="BO26" s="880"/>
      <c r="BP26" s="881"/>
      <c r="BQ26" s="883"/>
      <c r="BR26" s="880"/>
      <c r="BS26" s="880"/>
      <c r="BT26" s="880"/>
      <c r="BU26" s="880"/>
      <c r="BV26" s="880"/>
      <c r="BW26" s="880"/>
      <c r="BX26" s="880"/>
      <c r="BY26" s="880"/>
      <c r="BZ26" s="880"/>
      <c r="CA26" s="880"/>
      <c r="CB26" s="880"/>
      <c r="CC26" s="880"/>
      <c r="CD26" s="880"/>
      <c r="CE26" s="880"/>
      <c r="CF26" s="880"/>
      <c r="CG26" s="880"/>
      <c r="CH26" s="880"/>
      <c r="CI26" s="881"/>
      <c r="CJ26" s="883"/>
      <c r="CK26" s="880"/>
      <c r="CL26" s="880"/>
      <c r="CM26" s="880"/>
      <c r="CN26" s="880"/>
      <c r="CO26" s="880"/>
      <c r="CP26" s="880"/>
      <c r="CQ26" s="880"/>
      <c r="CR26" s="880"/>
      <c r="CS26" s="880"/>
      <c r="CT26" s="880"/>
      <c r="CU26" s="880"/>
      <c r="CV26" s="880"/>
      <c r="CW26" s="880"/>
      <c r="CX26" s="880"/>
      <c r="CY26" s="880"/>
      <c r="CZ26" s="880"/>
      <c r="DA26" s="881"/>
      <c r="DB26" s="883"/>
      <c r="DC26" s="880"/>
      <c r="DD26" s="880"/>
      <c r="DE26" s="880"/>
      <c r="DF26" s="880"/>
      <c r="DG26" s="880"/>
      <c r="DH26" s="880"/>
      <c r="DI26" s="880"/>
      <c r="DJ26" s="880"/>
      <c r="DK26" s="880"/>
      <c r="DL26" s="880"/>
      <c r="DM26" s="880"/>
      <c r="DN26" s="880"/>
      <c r="DO26" s="880"/>
      <c r="DP26" s="880"/>
      <c r="DQ26" s="880"/>
      <c r="DR26" s="880"/>
      <c r="DS26" s="881"/>
      <c r="DT26" s="867"/>
      <c r="DU26" s="868"/>
      <c r="DV26" s="868"/>
      <c r="DW26" s="868"/>
      <c r="DX26" s="868"/>
      <c r="DY26" s="868"/>
      <c r="DZ26" s="868"/>
      <c r="EA26" s="868"/>
      <c r="EB26" s="868"/>
      <c r="EC26" s="868"/>
      <c r="ED26" s="868"/>
      <c r="EE26" s="868"/>
      <c r="EF26" s="868"/>
      <c r="EG26" s="868"/>
      <c r="EH26" s="868"/>
      <c r="EI26" s="868"/>
      <c r="EJ26" s="868"/>
      <c r="EK26" s="868"/>
      <c r="EL26" s="869"/>
      <c r="EM26" s="867"/>
      <c r="EN26" s="868"/>
      <c r="EO26" s="868"/>
      <c r="EP26" s="868"/>
      <c r="EQ26" s="868"/>
      <c r="ER26" s="868"/>
      <c r="ES26" s="868"/>
      <c r="ET26" s="868"/>
      <c r="EU26" s="868"/>
      <c r="EV26" s="868"/>
      <c r="EW26" s="868"/>
      <c r="EX26" s="868"/>
      <c r="EY26" s="868"/>
      <c r="EZ26" s="868"/>
      <c r="FA26" s="868"/>
      <c r="FB26" s="868"/>
      <c r="FC26" s="868"/>
      <c r="FD26" s="868"/>
      <c r="FE26" s="870"/>
    </row>
    <row r="27" spans="1:161" s="194" customFormat="1" ht="12.75">
      <c r="A27" s="216"/>
      <c r="B27" s="889" t="s">
        <v>329</v>
      </c>
      <c r="C27" s="889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89"/>
      <c r="AB27" s="889"/>
      <c r="AC27" s="889"/>
      <c r="AD27" s="889"/>
      <c r="AE27" s="889"/>
      <c r="AF27" s="889"/>
      <c r="AG27" s="889"/>
      <c r="AH27" s="889"/>
      <c r="AI27" s="889"/>
      <c r="AJ27" s="889"/>
      <c r="AK27" s="889"/>
      <c r="AL27" s="889"/>
      <c r="AM27" s="889"/>
      <c r="AN27" s="889"/>
      <c r="AO27" s="889"/>
      <c r="AP27" s="889"/>
      <c r="AQ27" s="890" t="s">
        <v>330</v>
      </c>
      <c r="AR27" s="891"/>
      <c r="AS27" s="891"/>
      <c r="AT27" s="891"/>
      <c r="AU27" s="891"/>
      <c r="AV27" s="891"/>
      <c r="AW27" s="892"/>
      <c r="AX27" s="893" t="s">
        <v>327</v>
      </c>
      <c r="AY27" s="785"/>
      <c r="AZ27" s="785"/>
      <c r="BA27" s="785"/>
      <c r="BB27" s="785"/>
      <c r="BC27" s="785"/>
      <c r="BD27" s="785"/>
      <c r="BE27" s="785"/>
      <c r="BF27" s="785"/>
      <c r="BG27" s="785"/>
      <c r="BH27" s="785"/>
      <c r="BI27" s="785"/>
      <c r="BJ27" s="785"/>
      <c r="BK27" s="785"/>
      <c r="BL27" s="785"/>
      <c r="BM27" s="785"/>
      <c r="BN27" s="785"/>
      <c r="BO27" s="785"/>
      <c r="BP27" s="787"/>
      <c r="BQ27" s="784" t="s">
        <v>327</v>
      </c>
      <c r="BR27" s="785"/>
      <c r="BS27" s="785"/>
      <c r="BT27" s="785"/>
      <c r="BU27" s="785"/>
      <c r="BV27" s="785"/>
      <c r="BW27" s="785"/>
      <c r="BX27" s="785"/>
      <c r="BY27" s="785"/>
      <c r="BZ27" s="785"/>
      <c r="CA27" s="785"/>
      <c r="CB27" s="785"/>
      <c r="CC27" s="785"/>
      <c r="CD27" s="785"/>
      <c r="CE27" s="785"/>
      <c r="CF27" s="785"/>
      <c r="CG27" s="785"/>
      <c r="CH27" s="785"/>
      <c r="CI27" s="787"/>
      <c r="CJ27" s="894">
        <v>0</v>
      </c>
      <c r="CK27" s="895"/>
      <c r="CL27" s="895"/>
      <c r="CM27" s="895"/>
      <c r="CN27" s="895"/>
      <c r="CO27" s="895"/>
      <c r="CP27" s="895"/>
      <c r="CQ27" s="895"/>
      <c r="CR27" s="895"/>
      <c r="CS27" s="895"/>
      <c r="CT27" s="895"/>
      <c r="CU27" s="895"/>
      <c r="CV27" s="895"/>
      <c r="CW27" s="895"/>
      <c r="CX27" s="895"/>
      <c r="CY27" s="895"/>
      <c r="CZ27" s="895"/>
      <c r="DA27" s="896"/>
      <c r="DB27" s="784" t="s">
        <v>327</v>
      </c>
      <c r="DC27" s="785"/>
      <c r="DD27" s="785"/>
      <c r="DE27" s="785"/>
      <c r="DF27" s="785"/>
      <c r="DG27" s="785"/>
      <c r="DH27" s="785"/>
      <c r="DI27" s="785"/>
      <c r="DJ27" s="785"/>
      <c r="DK27" s="785"/>
      <c r="DL27" s="785"/>
      <c r="DM27" s="785"/>
      <c r="DN27" s="785"/>
      <c r="DO27" s="785"/>
      <c r="DP27" s="785"/>
      <c r="DQ27" s="785"/>
      <c r="DR27" s="785"/>
      <c r="DS27" s="787"/>
      <c r="DT27" s="894">
        <v>0</v>
      </c>
      <c r="DU27" s="895"/>
      <c r="DV27" s="895"/>
      <c r="DW27" s="895"/>
      <c r="DX27" s="895"/>
      <c r="DY27" s="895"/>
      <c r="DZ27" s="895"/>
      <c r="EA27" s="895"/>
      <c r="EB27" s="895"/>
      <c r="EC27" s="895"/>
      <c r="ED27" s="895"/>
      <c r="EE27" s="895"/>
      <c r="EF27" s="895"/>
      <c r="EG27" s="895"/>
      <c r="EH27" s="895"/>
      <c r="EI27" s="895"/>
      <c r="EJ27" s="895"/>
      <c r="EK27" s="895"/>
      <c r="EL27" s="896"/>
      <c r="EM27" s="894">
        <v>0</v>
      </c>
      <c r="EN27" s="895"/>
      <c r="EO27" s="895"/>
      <c r="EP27" s="895"/>
      <c r="EQ27" s="895"/>
      <c r="ER27" s="895"/>
      <c r="ES27" s="895"/>
      <c r="ET27" s="895"/>
      <c r="EU27" s="895"/>
      <c r="EV27" s="895"/>
      <c r="EW27" s="895"/>
      <c r="EX27" s="895"/>
      <c r="EY27" s="895"/>
      <c r="EZ27" s="895"/>
      <c r="FA27" s="895"/>
      <c r="FB27" s="895"/>
      <c r="FC27" s="895"/>
      <c r="FD27" s="895"/>
      <c r="FE27" s="897"/>
    </row>
    <row r="28" spans="1:161" s="194" customFormat="1" ht="39.75" customHeight="1">
      <c r="A28" s="216"/>
      <c r="B28" s="898" t="s">
        <v>331</v>
      </c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898"/>
      <c r="AA28" s="898"/>
      <c r="AB28" s="898"/>
      <c r="AC28" s="898"/>
      <c r="AD28" s="898"/>
      <c r="AE28" s="898"/>
      <c r="AF28" s="898"/>
      <c r="AG28" s="898"/>
      <c r="AH28" s="898"/>
      <c r="AI28" s="898"/>
      <c r="AJ28" s="898"/>
      <c r="AK28" s="898"/>
      <c r="AL28" s="898"/>
      <c r="AM28" s="898"/>
      <c r="AN28" s="898"/>
      <c r="AO28" s="898"/>
      <c r="AP28" s="898"/>
      <c r="AQ28" s="899" t="s">
        <v>332</v>
      </c>
      <c r="AR28" s="900"/>
      <c r="AS28" s="900"/>
      <c r="AT28" s="900"/>
      <c r="AU28" s="900"/>
      <c r="AV28" s="900"/>
      <c r="AW28" s="901"/>
      <c r="AX28" s="893" t="s">
        <v>327</v>
      </c>
      <c r="AY28" s="785"/>
      <c r="AZ28" s="785"/>
      <c r="BA28" s="785"/>
      <c r="BB28" s="785"/>
      <c r="BC28" s="785"/>
      <c r="BD28" s="785"/>
      <c r="BE28" s="785"/>
      <c r="BF28" s="785"/>
      <c r="BG28" s="785"/>
      <c r="BH28" s="785"/>
      <c r="BI28" s="785"/>
      <c r="BJ28" s="785"/>
      <c r="BK28" s="785"/>
      <c r="BL28" s="785"/>
      <c r="BM28" s="785"/>
      <c r="BN28" s="785"/>
      <c r="BO28" s="785"/>
      <c r="BP28" s="787"/>
      <c r="BQ28" s="784" t="s">
        <v>327</v>
      </c>
      <c r="BR28" s="785"/>
      <c r="BS28" s="785"/>
      <c r="BT28" s="785"/>
      <c r="BU28" s="785"/>
      <c r="BV28" s="785"/>
      <c r="BW28" s="785"/>
      <c r="BX28" s="785"/>
      <c r="BY28" s="785"/>
      <c r="BZ28" s="785"/>
      <c r="CA28" s="785"/>
      <c r="CB28" s="785"/>
      <c r="CC28" s="785"/>
      <c r="CD28" s="785"/>
      <c r="CE28" s="785"/>
      <c r="CF28" s="785"/>
      <c r="CG28" s="785"/>
      <c r="CH28" s="785"/>
      <c r="CI28" s="787"/>
      <c r="CJ28" s="894">
        <v>0</v>
      </c>
      <c r="CK28" s="895"/>
      <c r="CL28" s="895"/>
      <c r="CM28" s="895"/>
      <c r="CN28" s="895"/>
      <c r="CO28" s="895"/>
      <c r="CP28" s="895"/>
      <c r="CQ28" s="895"/>
      <c r="CR28" s="895"/>
      <c r="CS28" s="895"/>
      <c r="CT28" s="895"/>
      <c r="CU28" s="895"/>
      <c r="CV28" s="895"/>
      <c r="CW28" s="895"/>
      <c r="CX28" s="895"/>
      <c r="CY28" s="895"/>
      <c r="CZ28" s="895"/>
      <c r="DA28" s="896"/>
      <c r="DB28" s="784" t="s">
        <v>327</v>
      </c>
      <c r="DC28" s="785"/>
      <c r="DD28" s="785"/>
      <c r="DE28" s="785"/>
      <c r="DF28" s="785"/>
      <c r="DG28" s="785"/>
      <c r="DH28" s="785"/>
      <c r="DI28" s="785"/>
      <c r="DJ28" s="785"/>
      <c r="DK28" s="785"/>
      <c r="DL28" s="785"/>
      <c r="DM28" s="785"/>
      <c r="DN28" s="785"/>
      <c r="DO28" s="785"/>
      <c r="DP28" s="785"/>
      <c r="DQ28" s="785"/>
      <c r="DR28" s="785"/>
      <c r="DS28" s="787"/>
      <c r="DT28" s="902">
        <v>4581</v>
      </c>
      <c r="DU28" s="903"/>
      <c r="DV28" s="903"/>
      <c r="DW28" s="903"/>
      <c r="DX28" s="903"/>
      <c r="DY28" s="903"/>
      <c r="DZ28" s="903"/>
      <c r="EA28" s="903"/>
      <c r="EB28" s="903"/>
      <c r="EC28" s="903"/>
      <c r="ED28" s="903"/>
      <c r="EE28" s="903"/>
      <c r="EF28" s="903"/>
      <c r="EG28" s="903"/>
      <c r="EH28" s="903"/>
      <c r="EI28" s="903"/>
      <c r="EJ28" s="903"/>
      <c r="EK28" s="903"/>
      <c r="EL28" s="904"/>
      <c r="EM28" s="902">
        <v>4581</v>
      </c>
      <c r="EN28" s="903"/>
      <c r="EO28" s="903"/>
      <c r="EP28" s="903"/>
      <c r="EQ28" s="903"/>
      <c r="ER28" s="903"/>
      <c r="ES28" s="903"/>
      <c r="ET28" s="903"/>
      <c r="EU28" s="903"/>
      <c r="EV28" s="903"/>
      <c r="EW28" s="903"/>
      <c r="EX28" s="903"/>
      <c r="EY28" s="903"/>
      <c r="EZ28" s="903"/>
      <c r="FA28" s="903"/>
      <c r="FB28" s="903"/>
      <c r="FC28" s="903"/>
      <c r="FD28" s="903"/>
      <c r="FE28" s="905"/>
    </row>
    <row r="29" spans="1:161" s="194" customFormat="1" ht="12.75">
      <c r="A29" s="221"/>
      <c r="B29" s="889" t="s">
        <v>333</v>
      </c>
      <c r="C29" s="889"/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889"/>
      <c r="AO29" s="889"/>
      <c r="AP29" s="889"/>
      <c r="AQ29" s="890" t="s">
        <v>334</v>
      </c>
      <c r="AR29" s="891"/>
      <c r="AS29" s="891"/>
      <c r="AT29" s="891"/>
      <c r="AU29" s="891"/>
      <c r="AV29" s="891"/>
      <c r="AW29" s="892"/>
      <c r="AX29" s="906">
        <v>0</v>
      </c>
      <c r="AY29" s="895"/>
      <c r="AZ29" s="895"/>
      <c r="BA29" s="895"/>
      <c r="BB29" s="895"/>
      <c r="BC29" s="895"/>
      <c r="BD29" s="895"/>
      <c r="BE29" s="895"/>
      <c r="BF29" s="895"/>
      <c r="BG29" s="895"/>
      <c r="BH29" s="895"/>
      <c r="BI29" s="895"/>
      <c r="BJ29" s="895"/>
      <c r="BK29" s="895"/>
      <c r="BL29" s="895"/>
      <c r="BM29" s="895"/>
      <c r="BN29" s="895"/>
      <c r="BO29" s="895"/>
      <c r="BP29" s="896"/>
      <c r="BQ29" s="894">
        <v>0</v>
      </c>
      <c r="BR29" s="895"/>
      <c r="BS29" s="895"/>
      <c r="BT29" s="895"/>
      <c r="BU29" s="895"/>
      <c r="BV29" s="895"/>
      <c r="BW29" s="895"/>
      <c r="BX29" s="895"/>
      <c r="BY29" s="895"/>
      <c r="BZ29" s="895"/>
      <c r="CA29" s="895"/>
      <c r="CB29" s="895"/>
      <c r="CC29" s="895"/>
      <c r="CD29" s="895"/>
      <c r="CE29" s="895"/>
      <c r="CF29" s="895"/>
      <c r="CG29" s="895"/>
      <c r="CH29" s="895"/>
      <c r="CI29" s="896"/>
      <c r="CJ29" s="894">
        <v>0</v>
      </c>
      <c r="CK29" s="895"/>
      <c r="CL29" s="895"/>
      <c r="CM29" s="895"/>
      <c r="CN29" s="895"/>
      <c r="CO29" s="895"/>
      <c r="CP29" s="895"/>
      <c r="CQ29" s="895"/>
      <c r="CR29" s="895"/>
      <c r="CS29" s="895"/>
      <c r="CT29" s="895"/>
      <c r="CU29" s="895"/>
      <c r="CV29" s="895"/>
      <c r="CW29" s="895"/>
      <c r="CX29" s="895"/>
      <c r="CY29" s="895"/>
      <c r="CZ29" s="895"/>
      <c r="DA29" s="896"/>
      <c r="DB29" s="784" t="s">
        <v>327</v>
      </c>
      <c r="DC29" s="785"/>
      <c r="DD29" s="785"/>
      <c r="DE29" s="785"/>
      <c r="DF29" s="785"/>
      <c r="DG29" s="785"/>
      <c r="DH29" s="785"/>
      <c r="DI29" s="785"/>
      <c r="DJ29" s="785"/>
      <c r="DK29" s="785"/>
      <c r="DL29" s="785"/>
      <c r="DM29" s="785"/>
      <c r="DN29" s="785"/>
      <c r="DO29" s="785"/>
      <c r="DP29" s="785"/>
      <c r="DQ29" s="785"/>
      <c r="DR29" s="785"/>
      <c r="DS29" s="787"/>
      <c r="DT29" s="784" t="s">
        <v>327</v>
      </c>
      <c r="DU29" s="785"/>
      <c r="DV29" s="785"/>
      <c r="DW29" s="785"/>
      <c r="DX29" s="785"/>
      <c r="DY29" s="785"/>
      <c r="DZ29" s="785"/>
      <c r="EA29" s="785"/>
      <c r="EB29" s="785"/>
      <c r="EC29" s="785"/>
      <c r="ED29" s="785"/>
      <c r="EE29" s="785"/>
      <c r="EF29" s="785"/>
      <c r="EG29" s="785"/>
      <c r="EH29" s="785"/>
      <c r="EI29" s="785"/>
      <c r="EJ29" s="785"/>
      <c r="EK29" s="785"/>
      <c r="EL29" s="787"/>
      <c r="EM29" s="894">
        <v>0</v>
      </c>
      <c r="EN29" s="895"/>
      <c r="EO29" s="895"/>
      <c r="EP29" s="895"/>
      <c r="EQ29" s="895"/>
      <c r="ER29" s="895"/>
      <c r="ES29" s="895"/>
      <c r="ET29" s="895"/>
      <c r="EU29" s="895"/>
      <c r="EV29" s="895"/>
      <c r="EW29" s="895"/>
      <c r="EX29" s="895"/>
      <c r="EY29" s="895"/>
      <c r="EZ29" s="895"/>
      <c r="FA29" s="895"/>
      <c r="FB29" s="895"/>
      <c r="FC29" s="895"/>
      <c r="FD29" s="895"/>
      <c r="FE29" s="897"/>
    </row>
    <row r="30" spans="1:161" s="194" customFormat="1" ht="26.25" customHeight="1">
      <c r="A30" s="221"/>
      <c r="B30" s="898" t="s">
        <v>335</v>
      </c>
      <c r="C30" s="898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8"/>
      <c r="U30" s="898"/>
      <c r="V30" s="898"/>
      <c r="W30" s="898"/>
      <c r="X30" s="898"/>
      <c r="Y30" s="898"/>
      <c r="Z30" s="898"/>
      <c r="AA30" s="898"/>
      <c r="AB30" s="898"/>
      <c r="AC30" s="898"/>
      <c r="AD30" s="898"/>
      <c r="AE30" s="898"/>
      <c r="AF30" s="898"/>
      <c r="AG30" s="898"/>
      <c r="AH30" s="898"/>
      <c r="AI30" s="898"/>
      <c r="AJ30" s="898"/>
      <c r="AK30" s="898"/>
      <c r="AL30" s="898"/>
      <c r="AM30" s="898"/>
      <c r="AN30" s="898"/>
      <c r="AO30" s="898"/>
      <c r="AP30" s="907"/>
      <c r="AQ30" s="890" t="s">
        <v>336</v>
      </c>
      <c r="AR30" s="891"/>
      <c r="AS30" s="891"/>
      <c r="AT30" s="891"/>
      <c r="AU30" s="891"/>
      <c r="AV30" s="891"/>
      <c r="AW30" s="892"/>
      <c r="AX30" s="906">
        <v>0</v>
      </c>
      <c r="AY30" s="895"/>
      <c r="AZ30" s="895"/>
      <c r="BA30" s="895"/>
      <c r="BB30" s="895"/>
      <c r="BC30" s="895"/>
      <c r="BD30" s="895"/>
      <c r="BE30" s="895"/>
      <c r="BF30" s="895"/>
      <c r="BG30" s="895"/>
      <c r="BH30" s="895"/>
      <c r="BI30" s="895"/>
      <c r="BJ30" s="895"/>
      <c r="BK30" s="895"/>
      <c r="BL30" s="895"/>
      <c r="BM30" s="895"/>
      <c r="BN30" s="895"/>
      <c r="BO30" s="895"/>
      <c r="BP30" s="896"/>
      <c r="BQ30" s="894">
        <v>0</v>
      </c>
      <c r="BR30" s="895"/>
      <c r="BS30" s="895"/>
      <c r="BT30" s="895"/>
      <c r="BU30" s="895"/>
      <c r="BV30" s="895"/>
      <c r="BW30" s="895"/>
      <c r="BX30" s="895"/>
      <c r="BY30" s="895"/>
      <c r="BZ30" s="895"/>
      <c r="CA30" s="895"/>
      <c r="CB30" s="895"/>
      <c r="CC30" s="895"/>
      <c r="CD30" s="895"/>
      <c r="CE30" s="895"/>
      <c r="CF30" s="895"/>
      <c r="CG30" s="895"/>
      <c r="CH30" s="895"/>
      <c r="CI30" s="896"/>
      <c r="CJ30" s="894">
        <v>0</v>
      </c>
      <c r="CK30" s="895"/>
      <c r="CL30" s="895"/>
      <c r="CM30" s="895"/>
      <c r="CN30" s="895"/>
      <c r="CO30" s="895"/>
      <c r="CP30" s="895"/>
      <c r="CQ30" s="895"/>
      <c r="CR30" s="895"/>
      <c r="CS30" s="895"/>
      <c r="CT30" s="895"/>
      <c r="CU30" s="895"/>
      <c r="CV30" s="895"/>
      <c r="CW30" s="895"/>
      <c r="CX30" s="895"/>
      <c r="CY30" s="895"/>
      <c r="CZ30" s="895"/>
      <c r="DA30" s="896"/>
      <c r="DB30" s="784" t="s">
        <v>327</v>
      </c>
      <c r="DC30" s="785"/>
      <c r="DD30" s="785"/>
      <c r="DE30" s="785"/>
      <c r="DF30" s="785"/>
      <c r="DG30" s="785"/>
      <c r="DH30" s="785"/>
      <c r="DI30" s="785"/>
      <c r="DJ30" s="785"/>
      <c r="DK30" s="785"/>
      <c r="DL30" s="785"/>
      <c r="DM30" s="785"/>
      <c r="DN30" s="785"/>
      <c r="DO30" s="785"/>
      <c r="DP30" s="785"/>
      <c r="DQ30" s="785"/>
      <c r="DR30" s="785"/>
      <c r="DS30" s="787"/>
      <c r="DT30" s="894">
        <v>0</v>
      </c>
      <c r="DU30" s="895"/>
      <c r="DV30" s="895"/>
      <c r="DW30" s="895"/>
      <c r="DX30" s="895"/>
      <c r="DY30" s="895"/>
      <c r="DZ30" s="895"/>
      <c r="EA30" s="895"/>
      <c r="EB30" s="895"/>
      <c r="EC30" s="895"/>
      <c r="ED30" s="895"/>
      <c r="EE30" s="895"/>
      <c r="EF30" s="895"/>
      <c r="EG30" s="895"/>
      <c r="EH30" s="895"/>
      <c r="EI30" s="895"/>
      <c r="EJ30" s="895"/>
      <c r="EK30" s="895"/>
      <c r="EL30" s="896"/>
      <c r="EM30" s="784" t="s">
        <v>327</v>
      </c>
      <c r="EN30" s="785"/>
      <c r="EO30" s="785"/>
      <c r="EP30" s="785"/>
      <c r="EQ30" s="785"/>
      <c r="ER30" s="785"/>
      <c r="ES30" s="785"/>
      <c r="ET30" s="785"/>
      <c r="EU30" s="785"/>
      <c r="EV30" s="785"/>
      <c r="EW30" s="785"/>
      <c r="EX30" s="785"/>
      <c r="EY30" s="785"/>
      <c r="EZ30" s="785"/>
      <c r="FA30" s="785"/>
      <c r="FB30" s="785"/>
      <c r="FC30" s="785"/>
      <c r="FD30" s="785"/>
      <c r="FE30" s="908"/>
    </row>
    <row r="31" spans="1:161" s="194" customFormat="1" ht="12.75">
      <c r="A31" s="221"/>
      <c r="B31" s="889" t="s">
        <v>337</v>
      </c>
      <c r="C31" s="889"/>
      <c r="D31" s="889"/>
      <c r="E31" s="889"/>
      <c r="F31" s="889"/>
      <c r="G31" s="889"/>
      <c r="H31" s="889"/>
      <c r="I31" s="889"/>
      <c r="J31" s="889"/>
      <c r="K31" s="889"/>
      <c r="L31" s="889"/>
      <c r="M31" s="889"/>
      <c r="N31" s="889"/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89"/>
      <c r="Z31" s="889"/>
      <c r="AA31" s="889"/>
      <c r="AB31" s="889"/>
      <c r="AC31" s="889"/>
      <c r="AD31" s="889"/>
      <c r="AE31" s="889"/>
      <c r="AF31" s="889"/>
      <c r="AG31" s="889"/>
      <c r="AH31" s="889"/>
      <c r="AI31" s="889"/>
      <c r="AJ31" s="889"/>
      <c r="AK31" s="889"/>
      <c r="AL31" s="889"/>
      <c r="AM31" s="889"/>
      <c r="AN31" s="889"/>
      <c r="AO31" s="889"/>
      <c r="AP31" s="889"/>
      <c r="AQ31" s="890" t="s">
        <v>338</v>
      </c>
      <c r="AR31" s="891"/>
      <c r="AS31" s="891"/>
      <c r="AT31" s="891"/>
      <c r="AU31" s="891"/>
      <c r="AV31" s="891"/>
      <c r="AW31" s="892"/>
      <c r="AX31" s="906">
        <v>0</v>
      </c>
      <c r="AY31" s="895"/>
      <c r="AZ31" s="895"/>
      <c r="BA31" s="895"/>
      <c r="BB31" s="895"/>
      <c r="BC31" s="895"/>
      <c r="BD31" s="895"/>
      <c r="BE31" s="895"/>
      <c r="BF31" s="895"/>
      <c r="BG31" s="895"/>
      <c r="BH31" s="895"/>
      <c r="BI31" s="895"/>
      <c r="BJ31" s="895"/>
      <c r="BK31" s="895"/>
      <c r="BL31" s="895"/>
      <c r="BM31" s="895"/>
      <c r="BN31" s="895"/>
      <c r="BO31" s="895"/>
      <c r="BP31" s="896"/>
      <c r="BQ31" s="894">
        <v>0</v>
      </c>
      <c r="BR31" s="895"/>
      <c r="BS31" s="895"/>
      <c r="BT31" s="895"/>
      <c r="BU31" s="895"/>
      <c r="BV31" s="895"/>
      <c r="BW31" s="895"/>
      <c r="BX31" s="895"/>
      <c r="BY31" s="895"/>
      <c r="BZ31" s="895"/>
      <c r="CA31" s="895"/>
      <c r="CB31" s="895"/>
      <c r="CC31" s="895"/>
      <c r="CD31" s="895"/>
      <c r="CE31" s="895"/>
      <c r="CF31" s="895"/>
      <c r="CG31" s="895"/>
      <c r="CH31" s="895"/>
      <c r="CI31" s="896"/>
      <c r="CJ31" s="894">
        <v>0</v>
      </c>
      <c r="CK31" s="895"/>
      <c r="CL31" s="895"/>
      <c r="CM31" s="895"/>
      <c r="CN31" s="895"/>
      <c r="CO31" s="895"/>
      <c r="CP31" s="895"/>
      <c r="CQ31" s="895"/>
      <c r="CR31" s="895"/>
      <c r="CS31" s="895"/>
      <c r="CT31" s="895"/>
      <c r="CU31" s="895"/>
      <c r="CV31" s="895"/>
      <c r="CW31" s="895"/>
      <c r="CX31" s="895"/>
      <c r="CY31" s="895"/>
      <c r="CZ31" s="895"/>
      <c r="DA31" s="896"/>
      <c r="DB31" s="894">
        <v>0</v>
      </c>
      <c r="DC31" s="895"/>
      <c r="DD31" s="895"/>
      <c r="DE31" s="895"/>
      <c r="DF31" s="895"/>
      <c r="DG31" s="895"/>
      <c r="DH31" s="895"/>
      <c r="DI31" s="895"/>
      <c r="DJ31" s="895"/>
      <c r="DK31" s="895"/>
      <c r="DL31" s="895"/>
      <c r="DM31" s="895"/>
      <c r="DN31" s="895"/>
      <c r="DO31" s="895"/>
      <c r="DP31" s="895"/>
      <c r="DQ31" s="895"/>
      <c r="DR31" s="895"/>
      <c r="DS31" s="896"/>
      <c r="DT31" s="894">
        <v>0</v>
      </c>
      <c r="DU31" s="895"/>
      <c r="DV31" s="895"/>
      <c r="DW31" s="895"/>
      <c r="DX31" s="895"/>
      <c r="DY31" s="895"/>
      <c r="DZ31" s="895"/>
      <c r="EA31" s="895"/>
      <c r="EB31" s="895"/>
      <c r="EC31" s="895"/>
      <c r="ED31" s="895"/>
      <c r="EE31" s="895"/>
      <c r="EF31" s="895"/>
      <c r="EG31" s="895"/>
      <c r="EH31" s="895"/>
      <c r="EI31" s="895"/>
      <c r="EJ31" s="895"/>
      <c r="EK31" s="895"/>
      <c r="EL31" s="896"/>
      <c r="EM31" s="894">
        <v>0</v>
      </c>
      <c r="EN31" s="895"/>
      <c r="EO31" s="895"/>
      <c r="EP31" s="895"/>
      <c r="EQ31" s="895"/>
      <c r="ER31" s="895"/>
      <c r="ES31" s="895"/>
      <c r="ET31" s="895"/>
      <c r="EU31" s="895"/>
      <c r="EV31" s="895"/>
      <c r="EW31" s="895"/>
      <c r="EX31" s="895"/>
      <c r="EY31" s="895"/>
      <c r="EZ31" s="895"/>
      <c r="FA31" s="895"/>
      <c r="FB31" s="895"/>
      <c r="FC31" s="895"/>
      <c r="FD31" s="895"/>
      <c r="FE31" s="897"/>
    </row>
    <row r="32" spans="1:161" s="194" customFormat="1" ht="12" customHeight="1" hidden="1">
      <c r="A32" s="22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00"/>
      <c r="AR32" s="200"/>
      <c r="AS32" s="200"/>
      <c r="AT32" s="200"/>
      <c r="AU32" s="200"/>
      <c r="AV32" s="200"/>
      <c r="AW32" s="200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224"/>
    </row>
    <row r="33" spans="1:161" s="194" customFormat="1" ht="12.75" customHeight="1" hidden="1">
      <c r="A33" s="222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225"/>
    </row>
    <row r="34" spans="1:161" s="194" customFormat="1" ht="6" customHeight="1" hidden="1">
      <c r="A34" s="21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225"/>
    </row>
    <row r="35" spans="1:161" s="194" customFormat="1" ht="11.25" customHeight="1" hidden="1">
      <c r="A35" s="909" t="s">
        <v>229</v>
      </c>
      <c r="B35" s="808"/>
      <c r="C35" s="808"/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808"/>
      <c r="O35" s="808"/>
      <c r="P35" s="808"/>
      <c r="Q35" s="808"/>
      <c r="R35" s="808"/>
      <c r="S35" s="808"/>
      <c r="T35" s="808"/>
      <c r="U35" s="808"/>
      <c r="V35" s="808"/>
      <c r="W35" s="808"/>
      <c r="X35" s="808"/>
      <c r="Y35" s="808"/>
      <c r="Z35" s="808"/>
      <c r="AA35" s="808"/>
      <c r="AB35" s="808"/>
      <c r="AC35" s="808"/>
      <c r="AD35" s="808"/>
      <c r="AE35" s="808"/>
      <c r="AF35" s="808"/>
      <c r="AG35" s="808"/>
      <c r="AH35" s="808"/>
      <c r="AI35" s="808"/>
      <c r="AJ35" s="808"/>
      <c r="AK35" s="808"/>
      <c r="AL35" s="808"/>
      <c r="AM35" s="808"/>
      <c r="AN35" s="808"/>
      <c r="AO35" s="808"/>
      <c r="AP35" s="910"/>
      <c r="AQ35" s="807" t="s">
        <v>314</v>
      </c>
      <c r="AR35" s="808"/>
      <c r="AS35" s="808"/>
      <c r="AT35" s="808"/>
      <c r="AU35" s="808"/>
      <c r="AV35" s="808"/>
      <c r="AW35" s="910"/>
      <c r="AX35" s="822" t="s">
        <v>315</v>
      </c>
      <c r="AY35" s="823"/>
      <c r="AZ35" s="823"/>
      <c r="BA35" s="823"/>
      <c r="BB35" s="823"/>
      <c r="BC35" s="823"/>
      <c r="BD35" s="823"/>
      <c r="BE35" s="823"/>
      <c r="BF35" s="823"/>
      <c r="BG35" s="823"/>
      <c r="BH35" s="823"/>
      <c r="BI35" s="823"/>
      <c r="BJ35" s="823"/>
      <c r="BK35" s="823"/>
      <c r="BL35" s="823"/>
      <c r="BM35" s="823"/>
      <c r="BN35" s="823"/>
      <c r="BO35" s="823"/>
      <c r="BP35" s="824"/>
      <c r="BQ35" s="918" t="s">
        <v>316</v>
      </c>
      <c r="BR35" s="919"/>
      <c r="BS35" s="919"/>
      <c r="BT35" s="919"/>
      <c r="BU35" s="919"/>
      <c r="BV35" s="919"/>
      <c r="BW35" s="919"/>
      <c r="BX35" s="919"/>
      <c r="BY35" s="919"/>
      <c r="BZ35" s="919"/>
      <c r="CA35" s="919"/>
      <c r="CB35" s="919"/>
      <c r="CC35" s="919"/>
      <c r="CD35" s="919"/>
      <c r="CE35" s="919"/>
      <c r="CF35" s="919"/>
      <c r="CG35" s="919"/>
      <c r="CH35" s="919"/>
      <c r="CI35" s="920"/>
      <c r="CJ35" s="822" t="s">
        <v>339</v>
      </c>
      <c r="CK35" s="823"/>
      <c r="CL35" s="823"/>
      <c r="CM35" s="823"/>
      <c r="CN35" s="823"/>
      <c r="CO35" s="823"/>
      <c r="CP35" s="823"/>
      <c r="CQ35" s="823"/>
      <c r="CR35" s="823"/>
      <c r="CS35" s="823"/>
      <c r="CT35" s="823"/>
      <c r="CU35" s="823"/>
      <c r="CV35" s="823"/>
      <c r="CW35" s="823"/>
      <c r="CX35" s="823"/>
      <c r="CY35" s="823"/>
      <c r="CZ35" s="823"/>
      <c r="DA35" s="824"/>
      <c r="DB35" s="822" t="s">
        <v>340</v>
      </c>
      <c r="DC35" s="823"/>
      <c r="DD35" s="823"/>
      <c r="DE35" s="823"/>
      <c r="DF35" s="823"/>
      <c r="DG35" s="823"/>
      <c r="DH35" s="823"/>
      <c r="DI35" s="823"/>
      <c r="DJ35" s="823"/>
      <c r="DK35" s="823"/>
      <c r="DL35" s="823"/>
      <c r="DM35" s="823"/>
      <c r="DN35" s="823"/>
      <c r="DO35" s="823"/>
      <c r="DP35" s="823"/>
      <c r="DQ35" s="823"/>
      <c r="DR35" s="823"/>
      <c r="DS35" s="824"/>
      <c r="DT35" s="822" t="s">
        <v>319</v>
      </c>
      <c r="DU35" s="823"/>
      <c r="DV35" s="823"/>
      <c r="DW35" s="823"/>
      <c r="DX35" s="823"/>
      <c r="DY35" s="823"/>
      <c r="DZ35" s="823"/>
      <c r="EA35" s="823"/>
      <c r="EB35" s="823"/>
      <c r="EC35" s="823"/>
      <c r="ED35" s="823"/>
      <c r="EE35" s="823"/>
      <c r="EF35" s="823"/>
      <c r="EG35" s="823"/>
      <c r="EH35" s="823"/>
      <c r="EI35" s="823"/>
      <c r="EJ35" s="823"/>
      <c r="EK35" s="823"/>
      <c r="EL35" s="824"/>
      <c r="EM35" s="807" t="s">
        <v>320</v>
      </c>
      <c r="EN35" s="808"/>
      <c r="EO35" s="808"/>
      <c r="EP35" s="808"/>
      <c r="EQ35" s="808"/>
      <c r="ER35" s="808"/>
      <c r="ES35" s="808"/>
      <c r="ET35" s="808"/>
      <c r="EU35" s="808"/>
      <c r="EV35" s="808"/>
      <c r="EW35" s="808"/>
      <c r="EX35" s="808"/>
      <c r="EY35" s="808"/>
      <c r="EZ35" s="808"/>
      <c r="FA35" s="808"/>
      <c r="FB35" s="808"/>
      <c r="FC35" s="808"/>
      <c r="FD35" s="808"/>
      <c r="FE35" s="927"/>
    </row>
    <row r="36" spans="1:161" s="194" customFormat="1" ht="11.25" customHeight="1" hidden="1">
      <c r="A36" s="911"/>
      <c r="B36" s="810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0"/>
      <c r="AK36" s="810"/>
      <c r="AL36" s="810"/>
      <c r="AM36" s="810"/>
      <c r="AN36" s="810"/>
      <c r="AO36" s="810"/>
      <c r="AP36" s="912"/>
      <c r="AQ36" s="809"/>
      <c r="AR36" s="810"/>
      <c r="AS36" s="810"/>
      <c r="AT36" s="810"/>
      <c r="AU36" s="810"/>
      <c r="AV36" s="810"/>
      <c r="AW36" s="912"/>
      <c r="AX36" s="825"/>
      <c r="AY36" s="826"/>
      <c r="AZ36" s="826"/>
      <c r="BA36" s="826"/>
      <c r="BB36" s="826"/>
      <c r="BC36" s="826"/>
      <c r="BD36" s="826"/>
      <c r="BE36" s="826"/>
      <c r="BF36" s="826"/>
      <c r="BG36" s="826"/>
      <c r="BH36" s="826"/>
      <c r="BI36" s="826"/>
      <c r="BJ36" s="826"/>
      <c r="BK36" s="826"/>
      <c r="BL36" s="826"/>
      <c r="BM36" s="826"/>
      <c r="BN36" s="826"/>
      <c r="BO36" s="826"/>
      <c r="BP36" s="827"/>
      <c r="BQ36" s="921"/>
      <c r="BR36" s="922"/>
      <c r="BS36" s="922"/>
      <c r="BT36" s="922"/>
      <c r="BU36" s="922"/>
      <c r="BV36" s="922"/>
      <c r="BW36" s="922"/>
      <c r="BX36" s="922"/>
      <c r="BY36" s="922"/>
      <c r="BZ36" s="922"/>
      <c r="CA36" s="922"/>
      <c r="CB36" s="922"/>
      <c r="CC36" s="922"/>
      <c r="CD36" s="922"/>
      <c r="CE36" s="922"/>
      <c r="CF36" s="922"/>
      <c r="CG36" s="922"/>
      <c r="CH36" s="922"/>
      <c r="CI36" s="923"/>
      <c r="CJ36" s="825"/>
      <c r="CK36" s="826"/>
      <c r="CL36" s="826"/>
      <c r="CM36" s="826"/>
      <c r="CN36" s="826"/>
      <c r="CO36" s="826"/>
      <c r="CP36" s="826"/>
      <c r="CQ36" s="826"/>
      <c r="CR36" s="826"/>
      <c r="CS36" s="826"/>
      <c r="CT36" s="826"/>
      <c r="CU36" s="826"/>
      <c r="CV36" s="826"/>
      <c r="CW36" s="826"/>
      <c r="CX36" s="826"/>
      <c r="CY36" s="826"/>
      <c r="CZ36" s="826"/>
      <c r="DA36" s="827"/>
      <c r="DB36" s="825"/>
      <c r="DC36" s="826"/>
      <c r="DD36" s="826"/>
      <c r="DE36" s="826"/>
      <c r="DF36" s="826"/>
      <c r="DG36" s="826"/>
      <c r="DH36" s="826"/>
      <c r="DI36" s="826"/>
      <c r="DJ36" s="826"/>
      <c r="DK36" s="826"/>
      <c r="DL36" s="826"/>
      <c r="DM36" s="826"/>
      <c r="DN36" s="826"/>
      <c r="DO36" s="826"/>
      <c r="DP36" s="826"/>
      <c r="DQ36" s="826"/>
      <c r="DR36" s="826"/>
      <c r="DS36" s="827"/>
      <c r="DT36" s="825"/>
      <c r="DU36" s="826"/>
      <c r="DV36" s="826"/>
      <c r="DW36" s="826"/>
      <c r="DX36" s="826"/>
      <c r="DY36" s="826"/>
      <c r="DZ36" s="826"/>
      <c r="EA36" s="826"/>
      <c r="EB36" s="826"/>
      <c r="EC36" s="826"/>
      <c r="ED36" s="826"/>
      <c r="EE36" s="826"/>
      <c r="EF36" s="826"/>
      <c r="EG36" s="826"/>
      <c r="EH36" s="826"/>
      <c r="EI36" s="826"/>
      <c r="EJ36" s="826"/>
      <c r="EK36" s="826"/>
      <c r="EL36" s="827"/>
      <c r="EM36" s="809"/>
      <c r="EN36" s="810"/>
      <c r="EO36" s="810"/>
      <c r="EP36" s="810"/>
      <c r="EQ36" s="810"/>
      <c r="ER36" s="810"/>
      <c r="ES36" s="810"/>
      <c r="ET36" s="810"/>
      <c r="EU36" s="810"/>
      <c r="EV36" s="810"/>
      <c r="EW36" s="810"/>
      <c r="EX36" s="810"/>
      <c r="EY36" s="810"/>
      <c r="EZ36" s="810"/>
      <c r="FA36" s="810"/>
      <c r="FB36" s="810"/>
      <c r="FC36" s="810"/>
      <c r="FD36" s="810"/>
      <c r="FE36" s="928"/>
    </row>
    <row r="37" spans="1:161" s="194" customFormat="1" ht="33.75" customHeight="1" hidden="1">
      <c r="A37" s="913"/>
      <c r="B37" s="812"/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2"/>
      <c r="AK37" s="812"/>
      <c r="AL37" s="812"/>
      <c r="AM37" s="812"/>
      <c r="AN37" s="812"/>
      <c r="AO37" s="812"/>
      <c r="AP37" s="914"/>
      <c r="AQ37" s="811"/>
      <c r="AR37" s="812"/>
      <c r="AS37" s="812"/>
      <c r="AT37" s="812"/>
      <c r="AU37" s="812"/>
      <c r="AV37" s="812"/>
      <c r="AW37" s="914"/>
      <c r="AX37" s="915"/>
      <c r="AY37" s="916"/>
      <c r="AZ37" s="916"/>
      <c r="BA37" s="916"/>
      <c r="BB37" s="916"/>
      <c r="BC37" s="916"/>
      <c r="BD37" s="916"/>
      <c r="BE37" s="916"/>
      <c r="BF37" s="916"/>
      <c r="BG37" s="916"/>
      <c r="BH37" s="916"/>
      <c r="BI37" s="916"/>
      <c r="BJ37" s="916"/>
      <c r="BK37" s="916"/>
      <c r="BL37" s="916"/>
      <c r="BM37" s="916"/>
      <c r="BN37" s="916"/>
      <c r="BO37" s="916"/>
      <c r="BP37" s="917"/>
      <c r="BQ37" s="924"/>
      <c r="BR37" s="925"/>
      <c r="BS37" s="925"/>
      <c r="BT37" s="925"/>
      <c r="BU37" s="925"/>
      <c r="BV37" s="925"/>
      <c r="BW37" s="925"/>
      <c r="BX37" s="925"/>
      <c r="BY37" s="925"/>
      <c r="BZ37" s="925"/>
      <c r="CA37" s="925"/>
      <c r="CB37" s="925"/>
      <c r="CC37" s="925"/>
      <c r="CD37" s="925"/>
      <c r="CE37" s="925"/>
      <c r="CF37" s="925"/>
      <c r="CG37" s="925"/>
      <c r="CH37" s="925"/>
      <c r="CI37" s="926"/>
      <c r="CJ37" s="915"/>
      <c r="CK37" s="916"/>
      <c r="CL37" s="916"/>
      <c r="CM37" s="916"/>
      <c r="CN37" s="916"/>
      <c r="CO37" s="916"/>
      <c r="CP37" s="916"/>
      <c r="CQ37" s="916"/>
      <c r="CR37" s="916"/>
      <c r="CS37" s="916"/>
      <c r="CT37" s="916"/>
      <c r="CU37" s="916"/>
      <c r="CV37" s="916"/>
      <c r="CW37" s="916"/>
      <c r="CX37" s="916"/>
      <c r="CY37" s="916"/>
      <c r="CZ37" s="916"/>
      <c r="DA37" s="917"/>
      <c r="DB37" s="915"/>
      <c r="DC37" s="916"/>
      <c r="DD37" s="916"/>
      <c r="DE37" s="916"/>
      <c r="DF37" s="916"/>
      <c r="DG37" s="916"/>
      <c r="DH37" s="916"/>
      <c r="DI37" s="916"/>
      <c r="DJ37" s="916"/>
      <c r="DK37" s="916"/>
      <c r="DL37" s="916"/>
      <c r="DM37" s="916"/>
      <c r="DN37" s="916"/>
      <c r="DO37" s="916"/>
      <c r="DP37" s="916"/>
      <c r="DQ37" s="916"/>
      <c r="DR37" s="916"/>
      <c r="DS37" s="917"/>
      <c r="DT37" s="915"/>
      <c r="DU37" s="916"/>
      <c r="DV37" s="916"/>
      <c r="DW37" s="916"/>
      <c r="DX37" s="916"/>
      <c r="DY37" s="916"/>
      <c r="DZ37" s="916"/>
      <c r="EA37" s="916"/>
      <c r="EB37" s="916"/>
      <c r="EC37" s="916"/>
      <c r="ED37" s="916"/>
      <c r="EE37" s="916"/>
      <c r="EF37" s="916"/>
      <c r="EG37" s="916"/>
      <c r="EH37" s="916"/>
      <c r="EI37" s="916"/>
      <c r="EJ37" s="916"/>
      <c r="EK37" s="916"/>
      <c r="EL37" s="917"/>
      <c r="EM37" s="811"/>
      <c r="EN37" s="812"/>
      <c r="EO37" s="812"/>
      <c r="EP37" s="812"/>
      <c r="EQ37" s="812"/>
      <c r="ER37" s="812"/>
      <c r="ES37" s="812"/>
      <c r="ET37" s="812"/>
      <c r="EU37" s="812"/>
      <c r="EV37" s="812"/>
      <c r="EW37" s="812"/>
      <c r="EX37" s="812"/>
      <c r="EY37" s="812"/>
      <c r="EZ37" s="812"/>
      <c r="FA37" s="812"/>
      <c r="FB37" s="812"/>
      <c r="FC37" s="812"/>
      <c r="FD37" s="812"/>
      <c r="FE37" s="929"/>
    </row>
    <row r="38" spans="1:161" s="194" customFormat="1" ht="12.75">
      <c r="A38" s="221"/>
      <c r="B38" s="782" t="s">
        <v>341</v>
      </c>
      <c r="C38" s="782"/>
      <c r="D38" s="782"/>
      <c r="E38" s="782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2"/>
      <c r="S38" s="782"/>
      <c r="T38" s="782"/>
      <c r="U38" s="782"/>
      <c r="V38" s="782"/>
      <c r="W38" s="782"/>
      <c r="X38" s="782"/>
      <c r="Y38" s="782"/>
      <c r="Z38" s="782"/>
      <c r="AA38" s="782"/>
      <c r="AB38" s="782"/>
      <c r="AC38" s="782"/>
      <c r="AD38" s="782"/>
      <c r="AE38" s="782"/>
      <c r="AF38" s="782"/>
      <c r="AG38" s="782"/>
      <c r="AH38" s="782"/>
      <c r="AI38" s="782"/>
      <c r="AJ38" s="782"/>
      <c r="AK38" s="782"/>
      <c r="AL38" s="782"/>
      <c r="AM38" s="782"/>
      <c r="AN38" s="782"/>
      <c r="AO38" s="782"/>
      <c r="AP38" s="782"/>
      <c r="AQ38" s="890" t="s">
        <v>342</v>
      </c>
      <c r="AR38" s="891"/>
      <c r="AS38" s="891"/>
      <c r="AT38" s="891"/>
      <c r="AU38" s="891"/>
      <c r="AV38" s="891"/>
      <c r="AW38" s="892"/>
      <c r="AX38" s="930" t="s">
        <v>128</v>
      </c>
      <c r="AY38" s="780"/>
      <c r="AZ38" s="931">
        <v>0</v>
      </c>
      <c r="BA38" s="931"/>
      <c r="BB38" s="931"/>
      <c r="BC38" s="931"/>
      <c r="BD38" s="931"/>
      <c r="BE38" s="931"/>
      <c r="BF38" s="931"/>
      <c r="BG38" s="931"/>
      <c r="BH38" s="931"/>
      <c r="BI38" s="931"/>
      <c r="BJ38" s="931"/>
      <c r="BK38" s="931"/>
      <c r="BL38" s="931"/>
      <c r="BM38" s="931"/>
      <c r="BN38" s="931"/>
      <c r="BO38" s="782" t="s">
        <v>129</v>
      </c>
      <c r="BP38" s="783"/>
      <c r="BQ38" s="894">
        <v>0</v>
      </c>
      <c r="BR38" s="895"/>
      <c r="BS38" s="895"/>
      <c r="BT38" s="895"/>
      <c r="BU38" s="895"/>
      <c r="BV38" s="895"/>
      <c r="BW38" s="895"/>
      <c r="BX38" s="895"/>
      <c r="BY38" s="895"/>
      <c r="BZ38" s="895"/>
      <c r="CA38" s="895"/>
      <c r="CB38" s="895"/>
      <c r="CC38" s="895"/>
      <c r="CD38" s="895"/>
      <c r="CE38" s="895"/>
      <c r="CF38" s="895"/>
      <c r="CG38" s="895"/>
      <c r="CH38" s="895"/>
      <c r="CI38" s="896"/>
      <c r="CJ38" s="779" t="s">
        <v>128</v>
      </c>
      <c r="CK38" s="780"/>
      <c r="CL38" s="895">
        <v>0</v>
      </c>
      <c r="CM38" s="895"/>
      <c r="CN38" s="895"/>
      <c r="CO38" s="895"/>
      <c r="CP38" s="895"/>
      <c r="CQ38" s="895"/>
      <c r="CR38" s="895"/>
      <c r="CS38" s="895"/>
      <c r="CT38" s="895"/>
      <c r="CU38" s="895"/>
      <c r="CV38" s="895"/>
      <c r="CW38" s="895"/>
      <c r="CX38" s="895"/>
      <c r="CY38" s="895"/>
      <c r="CZ38" s="782" t="s">
        <v>129</v>
      </c>
      <c r="DA38" s="783"/>
      <c r="DB38" s="779" t="s">
        <v>128</v>
      </c>
      <c r="DC38" s="780"/>
      <c r="DD38" s="895">
        <v>0</v>
      </c>
      <c r="DE38" s="895"/>
      <c r="DF38" s="895"/>
      <c r="DG38" s="895"/>
      <c r="DH38" s="895"/>
      <c r="DI38" s="895"/>
      <c r="DJ38" s="895"/>
      <c r="DK38" s="895"/>
      <c r="DL38" s="895"/>
      <c r="DM38" s="895"/>
      <c r="DN38" s="895"/>
      <c r="DO38" s="895"/>
      <c r="DP38" s="895"/>
      <c r="DQ38" s="895"/>
      <c r="DR38" s="782" t="s">
        <v>129</v>
      </c>
      <c r="DS38" s="783"/>
      <c r="DT38" s="779" t="s">
        <v>128</v>
      </c>
      <c r="DU38" s="780"/>
      <c r="DV38" s="903">
        <f>4609</f>
        <v>4609</v>
      </c>
      <c r="DW38" s="903"/>
      <c r="DX38" s="903"/>
      <c r="DY38" s="903"/>
      <c r="DZ38" s="903"/>
      <c r="EA38" s="903"/>
      <c r="EB38" s="903"/>
      <c r="EC38" s="903"/>
      <c r="ED38" s="903"/>
      <c r="EE38" s="903"/>
      <c r="EF38" s="903"/>
      <c r="EG38" s="903"/>
      <c r="EH38" s="903"/>
      <c r="EI38" s="903"/>
      <c r="EJ38" s="903"/>
      <c r="EK38" s="782" t="s">
        <v>129</v>
      </c>
      <c r="EL38" s="783"/>
      <c r="EM38" s="779" t="s">
        <v>128</v>
      </c>
      <c r="EN38" s="780"/>
      <c r="EO38" s="903">
        <f>4609</f>
        <v>4609</v>
      </c>
      <c r="EP38" s="903"/>
      <c r="EQ38" s="903"/>
      <c r="ER38" s="903"/>
      <c r="ES38" s="903"/>
      <c r="ET38" s="903"/>
      <c r="EU38" s="903"/>
      <c r="EV38" s="903"/>
      <c r="EW38" s="903"/>
      <c r="EX38" s="903"/>
      <c r="EY38" s="903"/>
      <c r="EZ38" s="903"/>
      <c r="FA38" s="903"/>
      <c r="FB38" s="903"/>
      <c r="FC38" s="903"/>
      <c r="FD38" s="782" t="s">
        <v>129</v>
      </c>
      <c r="FE38" s="932"/>
    </row>
    <row r="39" spans="1:161" s="194" customFormat="1" ht="12.75">
      <c r="A39" s="218"/>
      <c r="B39" s="872" t="s">
        <v>69</v>
      </c>
      <c r="C39" s="872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872"/>
      <c r="O39" s="872"/>
      <c r="P39" s="872"/>
      <c r="Q39" s="872"/>
      <c r="R39" s="872"/>
      <c r="S39" s="872"/>
      <c r="T39" s="872"/>
      <c r="U39" s="872"/>
      <c r="V39" s="872"/>
      <c r="W39" s="872"/>
      <c r="X39" s="872"/>
      <c r="Y39" s="872"/>
      <c r="Z39" s="872"/>
      <c r="AA39" s="872"/>
      <c r="AB39" s="872"/>
      <c r="AC39" s="872"/>
      <c r="AD39" s="872"/>
      <c r="AE39" s="872"/>
      <c r="AF39" s="872"/>
      <c r="AG39" s="872"/>
      <c r="AH39" s="872"/>
      <c r="AI39" s="872"/>
      <c r="AJ39" s="872"/>
      <c r="AK39" s="872"/>
      <c r="AL39" s="872"/>
      <c r="AM39" s="872"/>
      <c r="AN39" s="872"/>
      <c r="AO39" s="872"/>
      <c r="AP39" s="872"/>
      <c r="AQ39" s="873" t="s">
        <v>343</v>
      </c>
      <c r="AR39" s="874"/>
      <c r="AS39" s="874"/>
      <c r="AT39" s="874"/>
      <c r="AU39" s="874"/>
      <c r="AV39" s="874"/>
      <c r="AW39" s="875"/>
      <c r="AX39" s="876" t="s">
        <v>327</v>
      </c>
      <c r="AY39" s="877"/>
      <c r="AZ39" s="877"/>
      <c r="BA39" s="877"/>
      <c r="BB39" s="877"/>
      <c r="BC39" s="877"/>
      <c r="BD39" s="877"/>
      <c r="BE39" s="877"/>
      <c r="BF39" s="877"/>
      <c r="BG39" s="877"/>
      <c r="BH39" s="877"/>
      <c r="BI39" s="877"/>
      <c r="BJ39" s="877"/>
      <c r="BK39" s="877"/>
      <c r="BL39" s="877"/>
      <c r="BM39" s="877"/>
      <c r="BN39" s="877"/>
      <c r="BO39" s="877"/>
      <c r="BP39" s="878"/>
      <c r="BQ39" s="882" t="s">
        <v>327</v>
      </c>
      <c r="BR39" s="877"/>
      <c r="BS39" s="877"/>
      <c r="BT39" s="877"/>
      <c r="BU39" s="877"/>
      <c r="BV39" s="877"/>
      <c r="BW39" s="877"/>
      <c r="BX39" s="877"/>
      <c r="BY39" s="877"/>
      <c r="BZ39" s="877"/>
      <c r="CA39" s="877"/>
      <c r="CB39" s="877"/>
      <c r="CC39" s="877"/>
      <c r="CD39" s="877"/>
      <c r="CE39" s="877"/>
      <c r="CF39" s="877"/>
      <c r="CG39" s="877"/>
      <c r="CH39" s="877"/>
      <c r="CI39" s="878"/>
      <c r="CJ39" s="882" t="s">
        <v>327</v>
      </c>
      <c r="CK39" s="877"/>
      <c r="CL39" s="877"/>
      <c r="CM39" s="877"/>
      <c r="CN39" s="877"/>
      <c r="CO39" s="877"/>
      <c r="CP39" s="877"/>
      <c r="CQ39" s="877"/>
      <c r="CR39" s="877"/>
      <c r="CS39" s="877"/>
      <c r="CT39" s="877"/>
      <c r="CU39" s="877"/>
      <c r="CV39" s="877"/>
      <c r="CW39" s="877"/>
      <c r="CX39" s="877"/>
      <c r="CY39" s="877"/>
      <c r="CZ39" s="877"/>
      <c r="DA39" s="878"/>
      <c r="DB39" s="882" t="s">
        <v>327</v>
      </c>
      <c r="DC39" s="877"/>
      <c r="DD39" s="877"/>
      <c r="DE39" s="877"/>
      <c r="DF39" s="877"/>
      <c r="DG39" s="877"/>
      <c r="DH39" s="877"/>
      <c r="DI39" s="877"/>
      <c r="DJ39" s="877"/>
      <c r="DK39" s="877"/>
      <c r="DL39" s="877"/>
      <c r="DM39" s="877"/>
      <c r="DN39" s="877"/>
      <c r="DO39" s="877"/>
      <c r="DP39" s="877"/>
      <c r="DQ39" s="877"/>
      <c r="DR39" s="877"/>
      <c r="DS39" s="878"/>
      <c r="DT39" s="933" t="s">
        <v>128</v>
      </c>
      <c r="DU39" s="934"/>
      <c r="DV39" s="937">
        <v>0</v>
      </c>
      <c r="DW39" s="937"/>
      <c r="DX39" s="937"/>
      <c r="DY39" s="937"/>
      <c r="DZ39" s="937"/>
      <c r="EA39" s="937"/>
      <c r="EB39" s="937"/>
      <c r="EC39" s="937"/>
      <c r="ED39" s="937"/>
      <c r="EE39" s="937"/>
      <c r="EF39" s="937"/>
      <c r="EG39" s="937"/>
      <c r="EH39" s="937"/>
      <c r="EI39" s="937"/>
      <c r="EJ39" s="937"/>
      <c r="EK39" s="938" t="s">
        <v>129</v>
      </c>
      <c r="EL39" s="939"/>
      <c r="EM39" s="933" t="s">
        <v>128</v>
      </c>
      <c r="EN39" s="934"/>
      <c r="EO39" s="937">
        <v>0</v>
      </c>
      <c r="EP39" s="937"/>
      <c r="EQ39" s="937"/>
      <c r="ER39" s="937"/>
      <c r="ES39" s="937"/>
      <c r="ET39" s="937"/>
      <c r="EU39" s="937"/>
      <c r="EV39" s="937"/>
      <c r="EW39" s="937"/>
      <c r="EX39" s="937"/>
      <c r="EY39" s="937"/>
      <c r="EZ39" s="937"/>
      <c r="FA39" s="937"/>
      <c r="FB39" s="937"/>
      <c r="FC39" s="937"/>
      <c r="FD39" s="938" t="s">
        <v>129</v>
      </c>
      <c r="FE39" s="941"/>
    </row>
    <row r="40" spans="1:161" s="194" customFormat="1" ht="12.75">
      <c r="A40" s="216"/>
      <c r="B40" s="888" t="s">
        <v>344</v>
      </c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  <c r="O40" s="888"/>
      <c r="P40" s="888"/>
      <c r="Q40" s="888"/>
      <c r="R40" s="888"/>
      <c r="S40" s="888"/>
      <c r="T40" s="888"/>
      <c r="U40" s="888"/>
      <c r="V40" s="888"/>
      <c r="W40" s="888"/>
      <c r="X40" s="888"/>
      <c r="Y40" s="888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88"/>
      <c r="AK40" s="888"/>
      <c r="AL40" s="888"/>
      <c r="AM40" s="888"/>
      <c r="AN40" s="888"/>
      <c r="AO40" s="888"/>
      <c r="AP40" s="888"/>
      <c r="AQ40" s="857"/>
      <c r="AR40" s="858"/>
      <c r="AS40" s="858"/>
      <c r="AT40" s="858"/>
      <c r="AU40" s="858"/>
      <c r="AV40" s="858"/>
      <c r="AW40" s="859"/>
      <c r="AX40" s="879"/>
      <c r="AY40" s="880"/>
      <c r="AZ40" s="880"/>
      <c r="BA40" s="880"/>
      <c r="BB40" s="880"/>
      <c r="BC40" s="880"/>
      <c r="BD40" s="880"/>
      <c r="BE40" s="880"/>
      <c r="BF40" s="880"/>
      <c r="BG40" s="880"/>
      <c r="BH40" s="880"/>
      <c r="BI40" s="880"/>
      <c r="BJ40" s="880"/>
      <c r="BK40" s="880"/>
      <c r="BL40" s="880"/>
      <c r="BM40" s="880"/>
      <c r="BN40" s="880"/>
      <c r="BO40" s="880"/>
      <c r="BP40" s="881"/>
      <c r="BQ40" s="883"/>
      <c r="BR40" s="880"/>
      <c r="BS40" s="880"/>
      <c r="BT40" s="880"/>
      <c r="BU40" s="880"/>
      <c r="BV40" s="880"/>
      <c r="BW40" s="880"/>
      <c r="BX40" s="880"/>
      <c r="BY40" s="880"/>
      <c r="BZ40" s="880"/>
      <c r="CA40" s="880"/>
      <c r="CB40" s="880"/>
      <c r="CC40" s="880"/>
      <c r="CD40" s="880"/>
      <c r="CE40" s="880"/>
      <c r="CF40" s="880"/>
      <c r="CG40" s="880"/>
      <c r="CH40" s="880"/>
      <c r="CI40" s="881"/>
      <c r="CJ40" s="883"/>
      <c r="CK40" s="880"/>
      <c r="CL40" s="880"/>
      <c r="CM40" s="880"/>
      <c r="CN40" s="880"/>
      <c r="CO40" s="880"/>
      <c r="CP40" s="880"/>
      <c r="CQ40" s="880"/>
      <c r="CR40" s="880"/>
      <c r="CS40" s="880"/>
      <c r="CT40" s="880"/>
      <c r="CU40" s="880"/>
      <c r="CV40" s="880"/>
      <c r="CW40" s="880"/>
      <c r="CX40" s="880"/>
      <c r="CY40" s="880"/>
      <c r="CZ40" s="880"/>
      <c r="DA40" s="881"/>
      <c r="DB40" s="883"/>
      <c r="DC40" s="880"/>
      <c r="DD40" s="880"/>
      <c r="DE40" s="880"/>
      <c r="DF40" s="880"/>
      <c r="DG40" s="880"/>
      <c r="DH40" s="880"/>
      <c r="DI40" s="880"/>
      <c r="DJ40" s="880"/>
      <c r="DK40" s="880"/>
      <c r="DL40" s="880"/>
      <c r="DM40" s="880"/>
      <c r="DN40" s="880"/>
      <c r="DO40" s="880"/>
      <c r="DP40" s="880"/>
      <c r="DQ40" s="880"/>
      <c r="DR40" s="880"/>
      <c r="DS40" s="881"/>
      <c r="DT40" s="935"/>
      <c r="DU40" s="936"/>
      <c r="DV40" s="863"/>
      <c r="DW40" s="863"/>
      <c r="DX40" s="863"/>
      <c r="DY40" s="863"/>
      <c r="DZ40" s="863"/>
      <c r="EA40" s="863"/>
      <c r="EB40" s="863"/>
      <c r="EC40" s="863"/>
      <c r="ED40" s="863"/>
      <c r="EE40" s="863"/>
      <c r="EF40" s="863"/>
      <c r="EG40" s="863"/>
      <c r="EH40" s="863"/>
      <c r="EI40" s="863"/>
      <c r="EJ40" s="863"/>
      <c r="EK40" s="871"/>
      <c r="EL40" s="940"/>
      <c r="EM40" s="935"/>
      <c r="EN40" s="936"/>
      <c r="EO40" s="863"/>
      <c r="EP40" s="863"/>
      <c r="EQ40" s="863"/>
      <c r="ER40" s="863"/>
      <c r="ES40" s="863"/>
      <c r="ET40" s="863"/>
      <c r="EU40" s="863"/>
      <c r="EV40" s="863"/>
      <c r="EW40" s="863"/>
      <c r="EX40" s="863"/>
      <c r="EY40" s="863"/>
      <c r="EZ40" s="863"/>
      <c r="FA40" s="863"/>
      <c r="FB40" s="863"/>
      <c r="FC40" s="863"/>
      <c r="FD40" s="871"/>
      <c r="FE40" s="942"/>
    </row>
    <row r="41" spans="1:161" s="194" customFormat="1" ht="12.75">
      <c r="A41" s="216"/>
      <c r="B41" s="889" t="s">
        <v>329</v>
      </c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889"/>
      <c r="AD41" s="889"/>
      <c r="AE41" s="889"/>
      <c r="AF41" s="889"/>
      <c r="AG41" s="889"/>
      <c r="AH41" s="889"/>
      <c r="AI41" s="889"/>
      <c r="AJ41" s="889"/>
      <c r="AK41" s="889"/>
      <c r="AL41" s="889"/>
      <c r="AM41" s="889"/>
      <c r="AN41" s="889"/>
      <c r="AO41" s="889"/>
      <c r="AP41" s="889"/>
      <c r="AQ41" s="890" t="s">
        <v>345</v>
      </c>
      <c r="AR41" s="891"/>
      <c r="AS41" s="891"/>
      <c r="AT41" s="891"/>
      <c r="AU41" s="891"/>
      <c r="AV41" s="891"/>
      <c r="AW41" s="892"/>
      <c r="AX41" s="893" t="s">
        <v>327</v>
      </c>
      <c r="AY41" s="785"/>
      <c r="AZ41" s="785"/>
      <c r="BA41" s="785"/>
      <c r="BB41" s="785"/>
      <c r="BC41" s="785"/>
      <c r="BD41" s="785"/>
      <c r="BE41" s="785"/>
      <c r="BF41" s="785"/>
      <c r="BG41" s="785"/>
      <c r="BH41" s="785"/>
      <c r="BI41" s="785"/>
      <c r="BJ41" s="785"/>
      <c r="BK41" s="785"/>
      <c r="BL41" s="785"/>
      <c r="BM41" s="785"/>
      <c r="BN41" s="785"/>
      <c r="BO41" s="785"/>
      <c r="BP41" s="787"/>
      <c r="BQ41" s="784" t="s">
        <v>327</v>
      </c>
      <c r="BR41" s="785"/>
      <c r="BS41" s="785"/>
      <c r="BT41" s="785"/>
      <c r="BU41" s="785"/>
      <c r="BV41" s="785"/>
      <c r="BW41" s="785"/>
      <c r="BX41" s="785"/>
      <c r="BY41" s="785"/>
      <c r="BZ41" s="785"/>
      <c r="CA41" s="785"/>
      <c r="CB41" s="785"/>
      <c r="CC41" s="785"/>
      <c r="CD41" s="785"/>
      <c r="CE41" s="785"/>
      <c r="CF41" s="785"/>
      <c r="CG41" s="785"/>
      <c r="CH41" s="785"/>
      <c r="CI41" s="787"/>
      <c r="CJ41" s="779" t="s">
        <v>128</v>
      </c>
      <c r="CK41" s="780"/>
      <c r="CL41" s="895">
        <v>0</v>
      </c>
      <c r="CM41" s="895"/>
      <c r="CN41" s="895"/>
      <c r="CO41" s="895"/>
      <c r="CP41" s="895"/>
      <c r="CQ41" s="895"/>
      <c r="CR41" s="895"/>
      <c r="CS41" s="895"/>
      <c r="CT41" s="895"/>
      <c r="CU41" s="895"/>
      <c r="CV41" s="895"/>
      <c r="CW41" s="895"/>
      <c r="CX41" s="895"/>
      <c r="CY41" s="895"/>
      <c r="CZ41" s="782" t="s">
        <v>129</v>
      </c>
      <c r="DA41" s="783"/>
      <c r="DB41" s="784" t="s">
        <v>327</v>
      </c>
      <c r="DC41" s="785"/>
      <c r="DD41" s="785"/>
      <c r="DE41" s="785"/>
      <c r="DF41" s="785"/>
      <c r="DG41" s="785"/>
      <c r="DH41" s="785"/>
      <c r="DI41" s="785"/>
      <c r="DJ41" s="785"/>
      <c r="DK41" s="785"/>
      <c r="DL41" s="785"/>
      <c r="DM41" s="785"/>
      <c r="DN41" s="785"/>
      <c r="DO41" s="785"/>
      <c r="DP41" s="785"/>
      <c r="DQ41" s="785"/>
      <c r="DR41" s="785"/>
      <c r="DS41" s="787"/>
      <c r="DT41" s="779" t="s">
        <v>128</v>
      </c>
      <c r="DU41" s="780"/>
      <c r="DV41" s="895">
        <v>0</v>
      </c>
      <c r="DW41" s="895"/>
      <c r="DX41" s="895"/>
      <c r="DY41" s="895"/>
      <c r="DZ41" s="895"/>
      <c r="EA41" s="895"/>
      <c r="EB41" s="895"/>
      <c r="EC41" s="895"/>
      <c r="ED41" s="895"/>
      <c r="EE41" s="895"/>
      <c r="EF41" s="895"/>
      <c r="EG41" s="895"/>
      <c r="EH41" s="895"/>
      <c r="EI41" s="895"/>
      <c r="EJ41" s="895"/>
      <c r="EK41" s="782" t="s">
        <v>129</v>
      </c>
      <c r="EL41" s="783"/>
      <c r="EM41" s="779" t="s">
        <v>128</v>
      </c>
      <c r="EN41" s="780"/>
      <c r="EO41" s="895">
        <v>0</v>
      </c>
      <c r="EP41" s="895"/>
      <c r="EQ41" s="895"/>
      <c r="ER41" s="895"/>
      <c r="ES41" s="895"/>
      <c r="ET41" s="895"/>
      <c r="EU41" s="895"/>
      <c r="EV41" s="895"/>
      <c r="EW41" s="895"/>
      <c r="EX41" s="895"/>
      <c r="EY41" s="895"/>
      <c r="EZ41" s="895"/>
      <c r="FA41" s="895"/>
      <c r="FB41" s="895"/>
      <c r="FC41" s="895"/>
      <c r="FD41" s="782" t="s">
        <v>129</v>
      </c>
      <c r="FE41" s="932"/>
    </row>
    <row r="42" spans="1:161" s="194" customFormat="1" ht="37.5" customHeight="1">
      <c r="A42" s="216"/>
      <c r="B42" s="898" t="s">
        <v>346</v>
      </c>
      <c r="C42" s="898"/>
      <c r="D42" s="898"/>
      <c r="E42" s="898"/>
      <c r="F42" s="898"/>
      <c r="G42" s="898"/>
      <c r="H42" s="898"/>
      <c r="I42" s="898"/>
      <c r="J42" s="898"/>
      <c r="K42" s="898"/>
      <c r="L42" s="898"/>
      <c r="M42" s="898"/>
      <c r="N42" s="898"/>
      <c r="O42" s="898"/>
      <c r="P42" s="898"/>
      <c r="Q42" s="898"/>
      <c r="R42" s="898"/>
      <c r="S42" s="898"/>
      <c r="T42" s="898"/>
      <c r="U42" s="898"/>
      <c r="V42" s="898"/>
      <c r="W42" s="898"/>
      <c r="X42" s="898"/>
      <c r="Y42" s="898"/>
      <c r="Z42" s="898"/>
      <c r="AA42" s="898"/>
      <c r="AB42" s="898"/>
      <c r="AC42" s="898"/>
      <c r="AD42" s="898"/>
      <c r="AE42" s="898"/>
      <c r="AF42" s="898"/>
      <c r="AG42" s="898"/>
      <c r="AH42" s="898"/>
      <c r="AI42" s="898"/>
      <c r="AJ42" s="898"/>
      <c r="AK42" s="898"/>
      <c r="AL42" s="898"/>
      <c r="AM42" s="898"/>
      <c r="AN42" s="898"/>
      <c r="AO42" s="898"/>
      <c r="AP42" s="898"/>
      <c r="AQ42" s="899" t="s">
        <v>347</v>
      </c>
      <c r="AR42" s="900"/>
      <c r="AS42" s="900"/>
      <c r="AT42" s="900"/>
      <c r="AU42" s="900"/>
      <c r="AV42" s="900"/>
      <c r="AW42" s="901"/>
      <c r="AX42" s="893" t="s">
        <v>327</v>
      </c>
      <c r="AY42" s="785"/>
      <c r="AZ42" s="785"/>
      <c r="BA42" s="785"/>
      <c r="BB42" s="785"/>
      <c r="BC42" s="785"/>
      <c r="BD42" s="785"/>
      <c r="BE42" s="785"/>
      <c r="BF42" s="785"/>
      <c r="BG42" s="785"/>
      <c r="BH42" s="785"/>
      <c r="BI42" s="785"/>
      <c r="BJ42" s="785"/>
      <c r="BK42" s="785"/>
      <c r="BL42" s="785"/>
      <c r="BM42" s="785"/>
      <c r="BN42" s="785"/>
      <c r="BO42" s="785"/>
      <c r="BP42" s="787"/>
      <c r="BQ42" s="784" t="s">
        <v>327</v>
      </c>
      <c r="BR42" s="785"/>
      <c r="BS42" s="785"/>
      <c r="BT42" s="785"/>
      <c r="BU42" s="785"/>
      <c r="BV42" s="785"/>
      <c r="BW42" s="785"/>
      <c r="BX42" s="785"/>
      <c r="BY42" s="785"/>
      <c r="BZ42" s="785"/>
      <c r="CA42" s="785"/>
      <c r="CB42" s="785"/>
      <c r="CC42" s="785"/>
      <c r="CD42" s="785"/>
      <c r="CE42" s="785"/>
      <c r="CF42" s="785"/>
      <c r="CG42" s="785"/>
      <c r="CH42" s="785"/>
      <c r="CI42" s="787"/>
      <c r="CJ42" s="779" t="s">
        <v>128</v>
      </c>
      <c r="CK42" s="780"/>
      <c r="CL42" s="895">
        <v>0</v>
      </c>
      <c r="CM42" s="895"/>
      <c r="CN42" s="895"/>
      <c r="CO42" s="895"/>
      <c r="CP42" s="895"/>
      <c r="CQ42" s="895"/>
      <c r="CR42" s="895"/>
      <c r="CS42" s="895"/>
      <c r="CT42" s="895"/>
      <c r="CU42" s="895"/>
      <c r="CV42" s="895"/>
      <c r="CW42" s="895"/>
      <c r="CX42" s="895"/>
      <c r="CY42" s="895"/>
      <c r="CZ42" s="782" t="s">
        <v>129</v>
      </c>
      <c r="DA42" s="783"/>
      <c r="DB42" s="784" t="s">
        <v>327</v>
      </c>
      <c r="DC42" s="785"/>
      <c r="DD42" s="785"/>
      <c r="DE42" s="785"/>
      <c r="DF42" s="785"/>
      <c r="DG42" s="785"/>
      <c r="DH42" s="785"/>
      <c r="DI42" s="785"/>
      <c r="DJ42" s="785"/>
      <c r="DK42" s="785"/>
      <c r="DL42" s="785"/>
      <c r="DM42" s="785"/>
      <c r="DN42" s="785"/>
      <c r="DO42" s="785"/>
      <c r="DP42" s="785"/>
      <c r="DQ42" s="785"/>
      <c r="DR42" s="785"/>
      <c r="DS42" s="787"/>
      <c r="DT42" s="779" t="s">
        <v>128</v>
      </c>
      <c r="DU42" s="780"/>
      <c r="DV42" s="903">
        <f>4609</f>
        <v>4609</v>
      </c>
      <c r="DW42" s="903"/>
      <c r="DX42" s="903"/>
      <c r="DY42" s="903"/>
      <c r="DZ42" s="903"/>
      <c r="EA42" s="903"/>
      <c r="EB42" s="903"/>
      <c r="EC42" s="903"/>
      <c r="ED42" s="903"/>
      <c r="EE42" s="903"/>
      <c r="EF42" s="903"/>
      <c r="EG42" s="903"/>
      <c r="EH42" s="903"/>
      <c r="EI42" s="903"/>
      <c r="EJ42" s="903"/>
      <c r="EK42" s="782" t="s">
        <v>129</v>
      </c>
      <c r="EL42" s="783"/>
      <c r="EM42" s="779" t="s">
        <v>128</v>
      </c>
      <c r="EN42" s="780"/>
      <c r="EO42" s="903">
        <f>4609</f>
        <v>4609</v>
      </c>
      <c r="EP42" s="903"/>
      <c r="EQ42" s="903"/>
      <c r="ER42" s="903"/>
      <c r="ES42" s="903"/>
      <c r="ET42" s="903"/>
      <c r="EU42" s="903"/>
      <c r="EV42" s="903"/>
      <c r="EW42" s="903"/>
      <c r="EX42" s="903"/>
      <c r="EY42" s="903"/>
      <c r="EZ42" s="903"/>
      <c r="FA42" s="903"/>
      <c r="FB42" s="903"/>
      <c r="FC42" s="903"/>
      <c r="FD42" s="782" t="s">
        <v>129</v>
      </c>
      <c r="FE42" s="932"/>
    </row>
    <row r="43" spans="1:161" s="194" customFormat="1" ht="25.5" customHeight="1">
      <c r="A43" s="221"/>
      <c r="B43" s="898" t="s">
        <v>348</v>
      </c>
      <c r="C43" s="898"/>
      <c r="D43" s="898"/>
      <c r="E43" s="898"/>
      <c r="F43" s="898"/>
      <c r="G43" s="898"/>
      <c r="H43" s="898"/>
      <c r="I43" s="898"/>
      <c r="J43" s="898"/>
      <c r="K43" s="898"/>
      <c r="L43" s="898"/>
      <c r="M43" s="898"/>
      <c r="N43" s="898"/>
      <c r="O43" s="898"/>
      <c r="P43" s="898"/>
      <c r="Q43" s="898"/>
      <c r="R43" s="898"/>
      <c r="S43" s="898"/>
      <c r="T43" s="898"/>
      <c r="U43" s="898"/>
      <c r="V43" s="898"/>
      <c r="W43" s="898"/>
      <c r="X43" s="898"/>
      <c r="Y43" s="898"/>
      <c r="Z43" s="898"/>
      <c r="AA43" s="898"/>
      <c r="AB43" s="898"/>
      <c r="AC43" s="898"/>
      <c r="AD43" s="898"/>
      <c r="AE43" s="898"/>
      <c r="AF43" s="898"/>
      <c r="AG43" s="898"/>
      <c r="AH43" s="898"/>
      <c r="AI43" s="898"/>
      <c r="AJ43" s="898"/>
      <c r="AK43" s="898"/>
      <c r="AL43" s="898"/>
      <c r="AM43" s="898"/>
      <c r="AN43" s="898"/>
      <c r="AO43" s="898"/>
      <c r="AP43" s="907"/>
      <c r="AQ43" s="890" t="s">
        <v>349</v>
      </c>
      <c r="AR43" s="891"/>
      <c r="AS43" s="891"/>
      <c r="AT43" s="891"/>
      <c r="AU43" s="891"/>
      <c r="AV43" s="891"/>
      <c r="AW43" s="892"/>
      <c r="AX43" s="930" t="s">
        <v>128</v>
      </c>
      <c r="AY43" s="780"/>
      <c r="AZ43" s="895">
        <v>0</v>
      </c>
      <c r="BA43" s="895"/>
      <c r="BB43" s="895"/>
      <c r="BC43" s="895"/>
      <c r="BD43" s="895"/>
      <c r="BE43" s="895"/>
      <c r="BF43" s="895"/>
      <c r="BG43" s="895"/>
      <c r="BH43" s="895"/>
      <c r="BI43" s="895"/>
      <c r="BJ43" s="895"/>
      <c r="BK43" s="895"/>
      <c r="BL43" s="895"/>
      <c r="BM43" s="895"/>
      <c r="BN43" s="895"/>
      <c r="BO43" s="782" t="s">
        <v>129</v>
      </c>
      <c r="BP43" s="783"/>
      <c r="BQ43" s="786">
        <v>0</v>
      </c>
      <c r="BR43" s="786"/>
      <c r="BS43" s="786"/>
      <c r="BT43" s="786"/>
      <c r="BU43" s="786"/>
      <c r="BV43" s="786"/>
      <c r="BW43" s="786"/>
      <c r="BX43" s="786"/>
      <c r="BY43" s="786"/>
      <c r="BZ43" s="786"/>
      <c r="CA43" s="786"/>
      <c r="CB43" s="786"/>
      <c r="CC43" s="786"/>
      <c r="CD43" s="786"/>
      <c r="CE43" s="786"/>
      <c r="CF43" s="786"/>
      <c r="CG43" s="786"/>
      <c r="CH43" s="786"/>
      <c r="CI43" s="786"/>
      <c r="CJ43" s="786">
        <v>0</v>
      </c>
      <c r="CK43" s="786"/>
      <c r="CL43" s="786"/>
      <c r="CM43" s="786"/>
      <c r="CN43" s="786"/>
      <c r="CO43" s="786"/>
      <c r="CP43" s="786"/>
      <c r="CQ43" s="786"/>
      <c r="CR43" s="786"/>
      <c r="CS43" s="786"/>
      <c r="CT43" s="786"/>
      <c r="CU43" s="786"/>
      <c r="CV43" s="786"/>
      <c r="CW43" s="786"/>
      <c r="CX43" s="786"/>
      <c r="CY43" s="786"/>
      <c r="CZ43" s="786"/>
      <c r="DA43" s="786"/>
      <c r="DB43" s="943" t="s">
        <v>327</v>
      </c>
      <c r="DC43" s="943"/>
      <c r="DD43" s="943"/>
      <c r="DE43" s="943"/>
      <c r="DF43" s="943"/>
      <c r="DG43" s="943"/>
      <c r="DH43" s="943"/>
      <c r="DI43" s="943"/>
      <c r="DJ43" s="943"/>
      <c r="DK43" s="943"/>
      <c r="DL43" s="943"/>
      <c r="DM43" s="943"/>
      <c r="DN43" s="943"/>
      <c r="DO43" s="943"/>
      <c r="DP43" s="943"/>
      <c r="DQ43" s="943"/>
      <c r="DR43" s="943"/>
      <c r="DS43" s="943"/>
      <c r="DT43" s="786">
        <v>0</v>
      </c>
      <c r="DU43" s="786"/>
      <c r="DV43" s="786"/>
      <c r="DW43" s="786"/>
      <c r="DX43" s="786"/>
      <c r="DY43" s="786"/>
      <c r="DZ43" s="786"/>
      <c r="EA43" s="786"/>
      <c r="EB43" s="786"/>
      <c r="EC43" s="786"/>
      <c r="ED43" s="786"/>
      <c r="EE43" s="786"/>
      <c r="EF43" s="786"/>
      <c r="EG43" s="786"/>
      <c r="EH43" s="786"/>
      <c r="EI43" s="786"/>
      <c r="EJ43" s="786"/>
      <c r="EK43" s="786"/>
      <c r="EL43" s="786"/>
      <c r="EM43" s="779" t="s">
        <v>128</v>
      </c>
      <c r="EN43" s="780"/>
      <c r="EO43" s="895">
        <v>0</v>
      </c>
      <c r="EP43" s="895"/>
      <c r="EQ43" s="895"/>
      <c r="ER43" s="895"/>
      <c r="ES43" s="895"/>
      <c r="ET43" s="895"/>
      <c r="EU43" s="895"/>
      <c r="EV43" s="895"/>
      <c r="EW43" s="895"/>
      <c r="EX43" s="895"/>
      <c r="EY43" s="895"/>
      <c r="EZ43" s="895"/>
      <c r="FA43" s="895"/>
      <c r="FB43" s="895"/>
      <c r="FC43" s="895"/>
      <c r="FD43" s="782" t="s">
        <v>129</v>
      </c>
      <c r="FE43" s="932"/>
    </row>
    <row r="44" spans="1:161" s="194" customFormat="1" ht="12.75">
      <c r="A44" s="221"/>
      <c r="B44" s="889" t="s">
        <v>350</v>
      </c>
      <c r="C44" s="889"/>
      <c r="D44" s="889"/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89"/>
      <c r="S44" s="889"/>
      <c r="T44" s="889"/>
      <c r="U44" s="889"/>
      <c r="V44" s="889"/>
      <c r="W44" s="889"/>
      <c r="X44" s="889"/>
      <c r="Y44" s="889"/>
      <c r="Z44" s="889"/>
      <c r="AA44" s="889"/>
      <c r="AB44" s="889"/>
      <c r="AC44" s="889"/>
      <c r="AD44" s="889"/>
      <c r="AE44" s="889"/>
      <c r="AF44" s="889"/>
      <c r="AG44" s="889"/>
      <c r="AH44" s="889"/>
      <c r="AI44" s="889"/>
      <c r="AJ44" s="889"/>
      <c r="AK44" s="889"/>
      <c r="AL44" s="889"/>
      <c r="AM44" s="889"/>
      <c r="AN44" s="889"/>
      <c r="AO44" s="889"/>
      <c r="AP44" s="889"/>
      <c r="AQ44" s="890" t="s">
        <v>351</v>
      </c>
      <c r="AR44" s="891"/>
      <c r="AS44" s="891"/>
      <c r="AT44" s="891"/>
      <c r="AU44" s="891"/>
      <c r="AV44" s="891"/>
      <c r="AW44" s="892"/>
      <c r="AX44" s="930" t="s">
        <v>128</v>
      </c>
      <c r="AY44" s="780"/>
      <c r="AZ44" s="895">
        <v>0</v>
      </c>
      <c r="BA44" s="895"/>
      <c r="BB44" s="895"/>
      <c r="BC44" s="895"/>
      <c r="BD44" s="895"/>
      <c r="BE44" s="895"/>
      <c r="BF44" s="895"/>
      <c r="BG44" s="895"/>
      <c r="BH44" s="895"/>
      <c r="BI44" s="895"/>
      <c r="BJ44" s="895"/>
      <c r="BK44" s="895"/>
      <c r="BL44" s="895"/>
      <c r="BM44" s="895"/>
      <c r="BN44" s="895"/>
      <c r="BO44" s="782" t="s">
        <v>129</v>
      </c>
      <c r="BP44" s="783"/>
      <c r="BQ44" s="786">
        <v>0</v>
      </c>
      <c r="BR44" s="786"/>
      <c r="BS44" s="786"/>
      <c r="BT44" s="786"/>
      <c r="BU44" s="786"/>
      <c r="BV44" s="786"/>
      <c r="BW44" s="786"/>
      <c r="BX44" s="786"/>
      <c r="BY44" s="786"/>
      <c r="BZ44" s="786"/>
      <c r="CA44" s="786"/>
      <c r="CB44" s="786"/>
      <c r="CC44" s="786"/>
      <c r="CD44" s="786"/>
      <c r="CE44" s="786"/>
      <c r="CF44" s="786"/>
      <c r="CG44" s="786"/>
      <c r="CH44" s="786"/>
      <c r="CI44" s="786"/>
      <c r="CJ44" s="786">
        <v>0</v>
      </c>
      <c r="CK44" s="786"/>
      <c r="CL44" s="786"/>
      <c r="CM44" s="786"/>
      <c r="CN44" s="786"/>
      <c r="CO44" s="786"/>
      <c r="CP44" s="786"/>
      <c r="CQ44" s="786"/>
      <c r="CR44" s="786"/>
      <c r="CS44" s="786"/>
      <c r="CT44" s="786"/>
      <c r="CU44" s="786"/>
      <c r="CV44" s="786"/>
      <c r="CW44" s="786"/>
      <c r="CX44" s="786"/>
      <c r="CY44" s="786"/>
      <c r="CZ44" s="786"/>
      <c r="DA44" s="786"/>
      <c r="DB44" s="943" t="s">
        <v>327</v>
      </c>
      <c r="DC44" s="943"/>
      <c r="DD44" s="943"/>
      <c r="DE44" s="943"/>
      <c r="DF44" s="943"/>
      <c r="DG44" s="943"/>
      <c r="DH44" s="943"/>
      <c r="DI44" s="943"/>
      <c r="DJ44" s="943"/>
      <c r="DK44" s="943"/>
      <c r="DL44" s="943"/>
      <c r="DM44" s="943"/>
      <c r="DN44" s="943"/>
      <c r="DO44" s="943"/>
      <c r="DP44" s="943"/>
      <c r="DQ44" s="943"/>
      <c r="DR44" s="943"/>
      <c r="DS44" s="943"/>
      <c r="DT44" s="786">
        <v>0</v>
      </c>
      <c r="DU44" s="786"/>
      <c r="DV44" s="786"/>
      <c r="DW44" s="786"/>
      <c r="DX44" s="786"/>
      <c r="DY44" s="786"/>
      <c r="DZ44" s="786"/>
      <c r="EA44" s="786"/>
      <c r="EB44" s="786"/>
      <c r="EC44" s="786"/>
      <c r="ED44" s="786"/>
      <c r="EE44" s="786"/>
      <c r="EF44" s="786"/>
      <c r="EG44" s="786"/>
      <c r="EH44" s="786"/>
      <c r="EI44" s="786"/>
      <c r="EJ44" s="786"/>
      <c r="EK44" s="786"/>
      <c r="EL44" s="786"/>
      <c r="EM44" s="779" t="s">
        <v>128</v>
      </c>
      <c r="EN44" s="780"/>
      <c r="EO44" s="895">
        <v>0</v>
      </c>
      <c r="EP44" s="895"/>
      <c r="EQ44" s="895"/>
      <c r="ER44" s="895"/>
      <c r="ES44" s="895"/>
      <c r="ET44" s="895"/>
      <c r="EU44" s="895"/>
      <c r="EV44" s="895"/>
      <c r="EW44" s="895"/>
      <c r="EX44" s="895"/>
      <c r="EY44" s="895"/>
      <c r="EZ44" s="895"/>
      <c r="FA44" s="895"/>
      <c r="FB44" s="895"/>
      <c r="FC44" s="895"/>
      <c r="FD44" s="782" t="s">
        <v>129</v>
      </c>
      <c r="FE44" s="932"/>
    </row>
    <row r="45" spans="1:161" s="194" customFormat="1" ht="12.75">
      <c r="A45" s="221"/>
      <c r="B45" s="889" t="s">
        <v>337</v>
      </c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  <c r="Y45" s="889"/>
      <c r="Z45" s="889"/>
      <c r="AA45" s="889"/>
      <c r="AB45" s="889"/>
      <c r="AC45" s="889"/>
      <c r="AD45" s="889"/>
      <c r="AE45" s="889"/>
      <c r="AF45" s="889"/>
      <c r="AG45" s="889"/>
      <c r="AH45" s="889"/>
      <c r="AI45" s="889"/>
      <c r="AJ45" s="889"/>
      <c r="AK45" s="889"/>
      <c r="AL45" s="889"/>
      <c r="AM45" s="889"/>
      <c r="AN45" s="889"/>
      <c r="AO45" s="889"/>
      <c r="AP45" s="889"/>
      <c r="AQ45" s="890" t="s">
        <v>352</v>
      </c>
      <c r="AR45" s="891"/>
      <c r="AS45" s="891"/>
      <c r="AT45" s="891"/>
      <c r="AU45" s="891"/>
      <c r="AV45" s="891"/>
      <c r="AW45" s="892"/>
      <c r="AX45" s="944">
        <v>0</v>
      </c>
      <c r="AY45" s="786"/>
      <c r="AZ45" s="786"/>
      <c r="BA45" s="786"/>
      <c r="BB45" s="786"/>
      <c r="BC45" s="786"/>
      <c r="BD45" s="786"/>
      <c r="BE45" s="786"/>
      <c r="BF45" s="786"/>
      <c r="BG45" s="786"/>
      <c r="BH45" s="786"/>
      <c r="BI45" s="786"/>
      <c r="BJ45" s="786"/>
      <c r="BK45" s="786"/>
      <c r="BL45" s="786"/>
      <c r="BM45" s="786"/>
      <c r="BN45" s="786"/>
      <c r="BO45" s="786"/>
      <c r="BP45" s="894"/>
      <c r="BQ45" s="786">
        <v>0</v>
      </c>
      <c r="BR45" s="786"/>
      <c r="BS45" s="786"/>
      <c r="BT45" s="786"/>
      <c r="BU45" s="786"/>
      <c r="BV45" s="786"/>
      <c r="BW45" s="786"/>
      <c r="BX45" s="786"/>
      <c r="BY45" s="786"/>
      <c r="BZ45" s="786"/>
      <c r="CA45" s="786"/>
      <c r="CB45" s="786"/>
      <c r="CC45" s="786"/>
      <c r="CD45" s="786"/>
      <c r="CE45" s="786"/>
      <c r="CF45" s="786"/>
      <c r="CG45" s="786"/>
      <c r="CH45" s="786"/>
      <c r="CI45" s="786"/>
      <c r="CJ45" s="786">
        <v>0</v>
      </c>
      <c r="CK45" s="786"/>
      <c r="CL45" s="786"/>
      <c r="CM45" s="786"/>
      <c r="CN45" s="786"/>
      <c r="CO45" s="786"/>
      <c r="CP45" s="786"/>
      <c r="CQ45" s="786"/>
      <c r="CR45" s="786"/>
      <c r="CS45" s="786"/>
      <c r="CT45" s="786"/>
      <c r="CU45" s="786"/>
      <c r="CV45" s="786"/>
      <c r="CW45" s="786"/>
      <c r="CX45" s="786"/>
      <c r="CY45" s="786"/>
      <c r="CZ45" s="786"/>
      <c r="DA45" s="786"/>
      <c r="DB45" s="786">
        <v>0</v>
      </c>
      <c r="DC45" s="786"/>
      <c r="DD45" s="786"/>
      <c r="DE45" s="786"/>
      <c r="DF45" s="786"/>
      <c r="DG45" s="786"/>
      <c r="DH45" s="786"/>
      <c r="DI45" s="786"/>
      <c r="DJ45" s="786"/>
      <c r="DK45" s="786"/>
      <c r="DL45" s="786"/>
      <c r="DM45" s="786"/>
      <c r="DN45" s="786"/>
      <c r="DO45" s="786"/>
      <c r="DP45" s="786"/>
      <c r="DQ45" s="786"/>
      <c r="DR45" s="786"/>
      <c r="DS45" s="786"/>
      <c r="DT45" s="786">
        <v>0</v>
      </c>
      <c r="DU45" s="786"/>
      <c r="DV45" s="786"/>
      <c r="DW45" s="786"/>
      <c r="DX45" s="786"/>
      <c r="DY45" s="786"/>
      <c r="DZ45" s="786"/>
      <c r="EA45" s="786"/>
      <c r="EB45" s="786"/>
      <c r="EC45" s="786"/>
      <c r="ED45" s="786"/>
      <c r="EE45" s="786"/>
      <c r="EF45" s="786"/>
      <c r="EG45" s="786"/>
      <c r="EH45" s="786"/>
      <c r="EI45" s="786"/>
      <c r="EJ45" s="786"/>
      <c r="EK45" s="786"/>
      <c r="EL45" s="786"/>
      <c r="EM45" s="779" t="s">
        <v>128</v>
      </c>
      <c r="EN45" s="780"/>
      <c r="EO45" s="895">
        <v>0</v>
      </c>
      <c r="EP45" s="895"/>
      <c r="EQ45" s="895"/>
      <c r="ER45" s="895"/>
      <c r="ES45" s="895"/>
      <c r="ET45" s="895"/>
      <c r="EU45" s="895"/>
      <c r="EV45" s="895"/>
      <c r="EW45" s="895"/>
      <c r="EX45" s="895"/>
      <c r="EY45" s="895"/>
      <c r="EZ45" s="895"/>
      <c r="FA45" s="895"/>
      <c r="FB45" s="895"/>
      <c r="FC45" s="895"/>
      <c r="FD45" s="782" t="s">
        <v>129</v>
      </c>
      <c r="FE45" s="932"/>
    </row>
    <row r="46" spans="1:161" s="194" customFormat="1" ht="12.75">
      <c r="A46" s="221"/>
      <c r="B46" s="889" t="s">
        <v>353</v>
      </c>
      <c r="C46" s="889"/>
      <c r="D46" s="889"/>
      <c r="E46" s="889"/>
      <c r="F46" s="889"/>
      <c r="G46" s="889"/>
      <c r="H46" s="889"/>
      <c r="I46" s="889"/>
      <c r="J46" s="889"/>
      <c r="K46" s="889"/>
      <c r="L46" s="889"/>
      <c r="M46" s="889"/>
      <c r="N46" s="889"/>
      <c r="O46" s="889"/>
      <c r="P46" s="889"/>
      <c r="Q46" s="889"/>
      <c r="R46" s="889"/>
      <c r="S46" s="889"/>
      <c r="T46" s="889"/>
      <c r="U46" s="889"/>
      <c r="V46" s="889"/>
      <c r="W46" s="889"/>
      <c r="X46" s="889"/>
      <c r="Y46" s="889"/>
      <c r="Z46" s="889"/>
      <c r="AA46" s="889"/>
      <c r="AB46" s="889"/>
      <c r="AC46" s="889"/>
      <c r="AD46" s="889"/>
      <c r="AE46" s="889"/>
      <c r="AF46" s="889"/>
      <c r="AG46" s="889"/>
      <c r="AH46" s="889"/>
      <c r="AI46" s="889"/>
      <c r="AJ46" s="889"/>
      <c r="AK46" s="889"/>
      <c r="AL46" s="889"/>
      <c r="AM46" s="889"/>
      <c r="AN46" s="889"/>
      <c r="AO46" s="889"/>
      <c r="AP46" s="889"/>
      <c r="AQ46" s="890" t="s">
        <v>354</v>
      </c>
      <c r="AR46" s="891"/>
      <c r="AS46" s="891"/>
      <c r="AT46" s="891"/>
      <c r="AU46" s="891"/>
      <c r="AV46" s="891"/>
      <c r="AW46" s="892"/>
      <c r="AX46" s="945" t="s">
        <v>327</v>
      </c>
      <c r="AY46" s="943"/>
      <c r="AZ46" s="943"/>
      <c r="BA46" s="943"/>
      <c r="BB46" s="943"/>
      <c r="BC46" s="943"/>
      <c r="BD46" s="943"/>
      <c r="BE46" s="943"/>
      <c r="BF46" s="943"/>
      <c r="BG46" s="943"/>
      <c r="BH46" s="943"/>
      <c r="BI46" s="943"/>
      <c r="BJ46" s="943"/>
      <c r="BK46" s="943"/>
      <c r="BL46" s="943"/>
      <c r="BM46" s="943"/>
      <c r="BN46" s="943"/>
      <c r="BO46" s="943"/>
      <c r="BP46" s="784"/>
      <c r="BQ46" s="943" t="s">
        <v>327</v>
      </c>
      <c r="BR46" s="943"/>
      <c r="BS46" s="943"/>
      <c r="BT46" s="943"/>
      <c r="BU46" s="943"/>
      <c r="BV46" s="943"/>
      <c r="BW46" s="943"/>
      <c r="BX46" s="943"/>
      <c r="BY46" s="943"/>
      <c r="BZ46" s="943"/>
      <c r="CA46" s="943"/>
      <c r="CB46" s="943"/>
      <c r="CC46" s="943"/>
      <c r="CD46" s="943"/>
      <c r="CE46" s="943"/>
      <c r="CF46" s="943"/>
      <c r="CG46" s="943"/>
      <c r="CH46" s="943"/>
      <c r="CI46" s="943"/>
      <c r="CJ46" s="943" t="s">
        <v>327</v>
      </c>
      <c r="CK46" s="943"/>
      <c r="CL46" s="943"/>
      <c r="CM46" s="943"/>
      <c r="CN46" s="943"/>
      <c r="CO46" s="943"/>
      <c r="CP46" s="943"/>
      <c r="CQ46" s="943"/>
      <c r="CR46" s="943"/>
      <c r="CS46" s="943"/>
      <c r="CT46" s="943"/>
      <c r="CU46" s="943"/>
      <c r="CV46" s="943"/>
      <c r="CW46" s="943"/>
      <c r="CX46" s="943"/>
      <c r="CY46" s="943"/>
      <c r="CZ46" s="943"/>
      <c r="DA46" s="943"/>
      <c r="DB46" s="943" t="s">
        <v>327</v>
      </c>
      <c r="DC46" s="943"/>
      <c r="DD46" s="943"/>
      <c r="DE46" s="943"/>
      <c r="DF46" s="943"/>
      <c r="DG46" s="943"/>
      <c r="DH46" s="943"/>
      <c r="DI46" s="943"/>
      <c r="DJ46" s="943"/>
      <c r="DK46" s="943"/>
      <c r="DL46" s="943"/>
      <c r="DM46" s="943"/>
      <c r="DN46" s="943"/>
      <c r="DO46" s="943"/>
      <c r="DP46" s="943"/>
      <c r="DQ46" s="943"/>
      <c r="DR46" s="943"/>
      <c r="DS46" s="943"/>
      <c r="DT46" s="779" t="s">
        <v>128</v>
      </c>
      <c r="DU46" s="780"/>
      <c r="DV46" s="895">
        <v>0</v>
      </c>
      <c r="DW46" s="895"/>
      <c r="DX46" s="895"/>
      <c r="DY46" s="895"/>
      <c r="DZ46" s="895"/>
      <c r="EA46" s="895"/>
      <c r="EB46" s="895"/>
      <c r="EC46" s="895"/>
      <c r="ED46" s="895"/>
      <c r="EE46" s="895"/>
      <c r="EF46" s="895"/>
      <c r="EG46" s="895"/>
      <c r="EH46" s="895"/>
      <c r="EI46" s="895"/>
      <c r="EJ46" s="895"/>
      <c r="EK46" s="782" t="s">
        <v>129</v>
      </c>
      <c r="EL46" s="783"/>
      <c r="EM46" s="779" t="s">
        <v>128</v>
      </c>
      <c r="EN46" s="780"/>
      <c r="EO46" s="895">
        <v>0</v>
      </c>
      <c r="EP46" s="895"/>
      <c r="EQ46" s="895"/>
      <c r="ER46" s="895"/>
      <c r="ES46" s="895"/>
      <c r="ET46" s="895"/>
      <c r="EU46" s="895"/>
      <c r="EV46" s="895"/>
      <c r="EW46" s="895"/>
      <c r="EX46" s="895"/>
      <c r="EY46" s="895"/>
      <c r="EZ46" s="895"/>
      <c r="FA46" s="895"/>
      <c r="FB46" s="895"/>
      <c r="FC46" s="895"/>
      <c r="FD46" s="782" t="s">
        <v>129</v>
      </c>
      <c r="FE46" s="932"/>
    </row>
    <row r="47" spans="1:161" s="194" customFormat="1" ht="12.75">
      <c r="A47" s="221"/>
      <c r="B47" s="782" t="s">
        <v>355</v>
      </c>
      <c r="C47" s="782"/>
      <c r="D47" s="782"/>
      <c r="E47" s="782"/>
      <c r="F47" s="782"/>
      <c r="G47" s="782"/>
      <c r="H47" s="782"/>
      <c r="I47" s="782"/>
      <c r="J47" s="782"/>
      <c r="K47" s="782"/>
      <c r="L47" s="782"/>
      <c r="M47" s="782"/>
      <c r="N47" s="782"/>
      <c r="O47" s="782"/>
      <c r="P47" s="782"/>
      <c r="Q47" s="782"/>
      <c r="R47" s="782"/>
      <c r="S47" s="782"/>
      <c r="T47" s="782"/>
      <c r="U47" s="782"/>
      <c r="V47" s="782"/>
      <c r="W47" s="782"/>
      <c r="X47" s="782"/>
      <c r="Y47" s="782"/>
      <c r="Z47" s="782"/>
      <c r="AA47" s="782"/>
      <c r="AB47" s="782"/>
      <c r="AC47" s="782"/>
      <c r="AD47" s="782"/>
      <c r="AE47" s="782"/>
      <c r="AF47" s="782"/>
      <c r="AG47" s="782"/>
      <c r="AH47" s="782"/>
      <c r="AI47" s="782"/>
      <c r="AJ47" s="782"/>
      <c r="AK47" s="782"/>
      <c r="AL47" s="782"/>
      <c r="AM47" s="782"/>
      <c r="AN47" s="782"/>
      <c r="AO47" s="782"/>
      <c r="AP47" s="782"/>
      <c r="AQ47" s="890" t="s">
        <v>356</v>
      </c>
      <c r="AR47" s="891"/>
      <c r="AS47" s="891"/>
      <c r="AT47" s="891"/>
      <c r="AU47" s="891"/>
      <c r="AV47" s="891"/>
      <c r="AW47" s="892"/>
      <c r="AX47" s="945" t="s">
        <v>327</v>
      </c>
      <c r="AY47" s="943"/>
      <c r="AZ47" s="943"/>
      <c r="BA47" s="943"/>
      <c r="BB47" s="943"/>
      <c r="BC47" s="943"/>
      <c r="BD47" s="943"/>
      <c r="BE47" s="943"/>
      <c r="BF47" s="943"/>
      <c r="BG47" s="943"/>
      <c r="BH47" s="943"/>
      <c r="BI47" s="943"/>
      <c r="BJ47" s="943"/>
      <c r="BK47" s="943"/>
      <c r="BL47" s="943"/>
      <c r="BM47" s="943"/>
      <c r="BN47" s="943"/>
      <c r="BO47" s="943"/>
      <c r="BP47" s="784"/>
      <c r="BQ47" s="943" t="s">
        <v>327</v>
      </c>
      <c r="BR47" s="943"/>
      <c r="BS47" s="943"/>
      <c r="BT47" s="943"/>
      <c r="BU47" s="943"/>
      <c r="BV47" s="943"/>
      <c r="BW47" s="943"/>
      <c r="BX47" s="943"/>
      <c r="BY47" s="943"/>
      <c r="BZ47" s="943"/>
      <c r="CA47" s="943"/>
      <c r="CB47" s="943"/>
      <c r="CC47" s="943"/>
      <c r="CD47" s="943"/>
      <c r="CE47" s="943"/>
      <c r="CF47" s="943"/>
      <c r="CG47" s="943"/>
      <c r="CH47" s="943"/>
      <c r="CI47" s="943"/>
      <c r="CJ47" s="779" t="s">
        <v>128</v>
      </c>
      <c r="CK47" s="780"/>
      <c r="CL47" s="781">
        <v>452</v>
      </c>
      <c r="CM47" s="781"/>
      <c r="CN47" s="781"/>
      <c r="CO47" s="781"/>
      <c r="CP47" s="781"/>
      <c r="CQ47" s="781"/>
      <c r="CR47" s="781"/>
      <c r="CS47" s="781"/>
      <c r="CT47" s="781"/>
      <c r="CU47" s="781"/>
      <c r="CV47" s="781"/>
      <c r="CW47" s="781"/>
      <c r="CX47" s="781"/>
      <c r="CY47" s="781"/>
      <c r="CZ47" s="782" t="s">
        <v>129</v>
      </c>
      <c r="DA47" s="783"/>
      <c r="DB47" s="786">
        <v>0</v>
      </c>
      <c r="DC47" s="786"/>
      <c r="DD47" s="786"/>
      <c r="DE47" s="786"/>
      <c r="DF47" s="786"/>
      <c r="DG47" s="786"/>
      <c r="DH47" s="786"/>
      <c r="DI47" s="786"/>
      <c r="DJ47" s="786"/>
      <c r="DK47" s="786"/>
      <c r="DL47" s="786"/>
      <c r="DM47" s="786"/>
      <c r="DN47" s="786"/>
      <c r="DO47" s="786"/>
      <c r="DP47" s="786"/>
      <c r="DQ47" s="786"/>
      <c r="DR47" s="786"/>
      <c r="DS47" s="786"/>
      <c r="DT47" s="946">
        <v>452</v>
      </c>
      <c r="DU47" s="946"/>
      <c r="DV47" s="946"/>
      <c r="DW47" s="946"/>
      <c r="DX47" s="946"/>
      <c r="DY47" s="946"/>
      <c r="DZ47" s="946"/>
      <c r="EA47" s="946"/>
      <c r="EB47" s="946"/>
      <c r="EC47" s="946"/>
      <c r="ED47" s="946"/>
      <c r="EE47" s="946"/>
      <c r="EF47" s="946"/>
      <c r="EG47" s="946"/>
      <c r="EH47" s="946"/>
      <c r="EI47" s="946"/>
      <c r="EJ47" s="946"/>
      <c r="EK47" s="946"/>
      <c r="EL47" s="946"/>
      <c r="EM47" s="943" t="s">
        <v>327</v>
      </c>
      <c r="EN47" s="943"/>
      <c r="EO47" s="943"/>
      <c r="EP47" s="943"/>
      <c r="EQ47" s="943"/>
      <c r="ER47" s="943"/>
      <c r="ES47" s="943"/>
      <c r="ET47" s="943"/>
      <c r="EU47" s="943"/>
      <c r="EV47" s="943"/>
      <c r="EW47" s="943"/>
      <c r="EX47" s="943"/>
      <c r="EY47" s="943"/>
      <c r="EZ47" s="943"/>
      <c r="FA47" s="943"/>
      <c r="FB47" s="943"/>
      <c r="FC47" s="943"/>
      <c r="FD47" s="943"/>
      <c r="FE47" s="947"/>
    </row>
    <row r="48" spans="1:161" s="194" customFormat="1" ht="12.75">
      <c r="A48" s="221"/>
      <c r="B48" s="782" t="s">
        <v>357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2"/>
      <c r="Q48" s="782"/>
      <c r="R48" s="782"/>
      <c r="S48" s="782"/>
      <c r="T48" s="782"/>
      <c r="U48" s="782"/>
      <c r="V48" s="782"/>
      <c r="W48" s="782"/>
      <c r="X48" s="782"/>
      <c r="Y48" s="782"/>
      <c r="Z48" s="782"/>
      <c r="AA48" s="782"/>
      <c r="AB48" s="782"/>
      <c r="AC48" s="782"/>
      <c r="AD48" s="782"/>
      <c r="AE48" s="782"/>
      <c r="AF48" s="782"/>
      <c r="AG48" s="782"/>
      <c r="AH48" s="782"/>
      <c r="AI48" s="782"/>
      <c r="AJ48" s="782"/>
      <c r="AK48" s="782"/>
      <c r="AL48" s="782"/>
      <c r="AM48" s="782"/>
      <c r="AN48" s="782"/>
      <c r="AO48" s="782"/>
      <c r="AP48" s="782"/>
      <c r="AQ48" s="890" t="s">
        <v>358</v>
      </c>
      <c r="AR48" s="891"/>
      <c r="AS48" s="891"/>
      <c r="AT48" s="891"/>
      <c r="AU48" s="891"/>
      <c r="AV48" s="891"/>
      <c r="AW48" s="892"/>
      <c r="AX48" s="945" t="s">
        <v>327</v>
      </c>
      <c r="AY48" s="943"/>
      <c r="AZ48" s="943"/>
      <c r="BA48" s="943"/>
      <c r="BB48" s="943"/>
      <c r="BC48" s="943"/>
      <c r="BD48" s="943"/>
      <c r="BE48" s="943"/>
      <c r="BF48" s="943"/>
      <c r="BG48" s="943"/>
      <c r="BH48" s="943"/>
      <c r="BI48" s="943"/>
      <c r="BJ48" s="943"/>
      <c r="BK48" s="943"/>
      <c r="BL48" s="943"/>
      <c r="BM48" s="943"/>
      <c r="BN48" s="943"/>
      <c r="BO48" s="943"/>
      <c r="BP48" s="784"/>
      <c r="BQ48" s="943" t="s">
        <v>327</v>
      </c>
      <c r="BR48" s="943"/>
      <c r="BS48" s="943"/>
      <c r="BT48" s="943"/>
      <c r="BU48" s="943"/>
      <c r="BV48" s="943"/>
      <c r="BW48" s="943"/>
      <c r="BX48" s="943"/>
      <c r="BY48" s="943"/>
      <c r="BZ48" s="943"/>
      <c r="CA48" s="943"/>
      <c r="CB48" s="943"/>
      <c r="CC48" s="943"/>
      <c r="CD48" s="943"/>
      <c r="CE48" s="943"/>
      <c r="CF48" s="943"/>
      <c r="CG48" s="943"/>
      <c r="CH48" s="943"/>
      <c r="CI48" s="943"/>
      <c r="CJ48" s="943" t="s">
        <v>327</v>
      </c>
      <c r="CK48" s="943"/>
      <c r="CL48" s="943"/>
      <c r="CM48" s="943"/>
      <c r="CN48" s="943"/>
      <c r="CO48" s="943"/>
      <c r="CP48" s="943"/>
      <c r="CQ48" s="943"/>
      <c r="CR48" s="943"/>
      <c r="CS48" s="943"/>
      <c r="CT48" s="943"/>
      <c r="CU48" s="943"/>
      <c r="CV48" s="943"/>
      <c r="CW48" s="943"/>
      <c r="CX48" s="943"/>
      <c r="CY48" s="943"/>
      <c r="CZ48" s="943"/>
      <c r="DA48" s="943"/>
      <c r="DB48" s="784" t="s">
        <v>128</v>
      </c>
      <c r="DC48" s="785"/>
      <c r="DD48" s="781">
        <v>804</v>
      </c>
      <c r="DE48" s="781"/>
      <c r="DF48" s="781"/>
      <c r="DG48" s="781"/>
      <c r="DH48" s="781"/>
      <c r="DI48" s="781"/>
      <c r="DJ48" s="781"/>
      <c r="DK48" s="781"/>
      <c r="DL48" s="781"/>
      <c r="DM48" s="781"/>
      <c r="DN48" s="781"/>
      <c r="DO48" s="781"/>
      <c r="DP48" s="781"/>
      <c r="DQ48" s="781"/>
      <c r="DR48" s="785" t="s">
        <v>129</v>
      </c>
      <c r="DS48" s="787"/>
      <c r="DT48" s="946">
        <v>804</v>
      </c>
      <c r="DU48" s="946"/>
      <c r="DV48" s="946"/>
      <c r="DW48" s="946"/>
      <c r="DX48" s="946"/>
      <c r="DY48" s="946"/>
      <c r="DZ48" s="946"/>
      <c r="EA48" s="946"/>
      <c r="EB48" s="946"/>
      <c r="EC48" s="946"/>
      <c r="ED48" s="946"/>
      <c r="EE48" s="946"/>
      <c r="EF48" s="946"/>
      <c r="EG48" s="946"/>
      <c r="EH48" s="946"/>
      <c r="EI48" s="946"/>
      <c r="EJ48" s="946"/>
      <c r="EK48" s="946"/>
      <c r="EL48" s="946"/>
      <c r="EM48" s="943" t="s">
        <v>327</v>
      </c>
      <c r="EN48" s="943"/>
      <c r="EO48" s="943"/>
      <c r="EP48" s="943"/>
      <c r="EQ48" s="943"/>
      <c r="ER48" s="943"/>
      <c r="ES48" s="943"/>
      <c r="ET48" s="943"/>
      <c r="EU48" s="943"/>
      <c r="EV48" s="943"/>
      <c r="EW48" s="943"/>
      <c r="EX48" s="943"/>
      <c r="EY48" s="943"/>
      <c r="EZ48" s="943"/>
      <c r="FA48" s="943"/>
      <c r="FB48" s="943"/>
      <c r="FC48" s="943"/>
      <c r="FD48" s="943"/>
      <c r="FE48" s="947"/>
    </row>
    <row r="49" spans="1:161" s="194" customFormat="1" ht="25.5" customHeight="1">
      <c r="A49" s="218"/>
      <c r="B49" s="196" t="s">
        <v>379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7"/>
      <c r="AH49" s="197"/>
      <c r="AI49" s="197"/>
      <c r="AJ49" s="196"/>
      <c r="AK49" s="196"/>
      <c r="AL49" s="196"/>
      <c r="AM49" s="196"/>
      <c r="AN49" s="196"/>
      <c r="AO49" s="196"/>
      <c r="AP49" s="199"/>
      <c r="AQ49" s="873" t="s">
        <v>360</v>
      </c>
      <c r="AR49" s="874"/>
      <c r="AS49" s="874"/>
      <c r="AT49" s="874"/>
      <c r="AU49" s="874"/>
      <c r="AV49" s="874"/>
      <c r="AW49" s="875"/>
      <c r="AX49" s="948">
        <f>AX21</f>
        <v>8039</v>
      </c>
      <c r="AY49" s="949"/>
      <c r="AZ49" s="949"/>
      <c r="BA49" s="949"/>
      <c r="BB49" s="949"/>
      <c r="BC49" s="949"/>
      <c r="BD49" s="949"/>
      <c r="BE49" s="949"/>
      <c r="BF49" s="949"/>
      <c r="BG49" s="949"/>
      <c r="BH49" s="949"/>
      <c r="BI49" s="949"/>
      <c r="BJ49" s="949"/>
      <c r="BK49" s="949"/>
      <c r="BL49" s="949"/>
      <c r="BM49" s="949"/>
      <c r="BN49" s="949"/>
      <c r="BO49" s="949"/>
      <c r="BP49" s="950"/>
      <c r="BQ49" s="954" t="s">
        <v>128</v>
      </c>
      <c r="BR49" s="955"/>
      <c r="BS49" s="956">
        <v>0</v>
      </c>
      <c r="BT49" s="956"/>
      <c r="BU49" s="956"/>
      <c r="BV49" s="956"/>
      <c r="BW49" s="956"/>
      <c r="BX49" s="956"/>
      <c r="BY49" s="956"/>
      <c r="BZ49" s="956"/>
      <c r="CA49" s="956"/>
      <c r="CB49" s="956"/>
      <c r="CC49" s="956"/>
      <c r="CD49" s="956"/>
      <c r="CE49" s="956"/>
      <c r="CF49" s="956"/>
      <c r="CG49" s="956"/>
      <c r="CH49" s="957" t="s">
        <v>129</v>
      </c>
      <c r="CI49" s="958"/>
      <c r="CJ49" s="959">
        <v>498441</v>
      </c>
      <c r="CK49" s="960"/>
      <c r="CL49" s="960"/>
      <c r="CM49" s="960"/>
      <c r="CN49" s="960"/>
      <c r="CO49" s="960"/>
      <c r="CP49" s="960"/>
      <c r="CQ49" s="960"/>
      <c r="CR49" s="960"/>
      <c r="CS49" s="960"/>
      <c r="CT49" s="960"/>
      <c r="CU49" s="960"/>
      <c r="CV49" s="960"/>
      <c r="CW49" s="960"/>
      <c r="CX49" s="960"/>
      <c r="CY49" s="960"/>
      <c r="CZ49" s="960"/>
      <c r="DA49" s="961"/>
      <c r="DB49" s="884">
        <v>402</v>
      </c>
      <c r="DC49" s="885"/>
      <c r="DD49" s="885"/>
      <c r="DE49" s="885"/>
      <c r="DF49" s="885"/>
      <c r="DG49" s="885"/>
      <c r="DH49" s="885"/>
      <c r="DI49" s="885"/>
      <c r="DJ49" s="885"/>
      <c r="DK49" s="885"/>
      <c r="DL49" s="885"/>
      <c r="DM49" s="885"/>
      <c r="DN49" s="885"/>
      <c r="DO49" s="885"/>
      <c r="DP49" s="885"/>
      <c r="DQ49" s="885"/>
      <c r="DR49" s="885"/>
      <c r="DS49" s="886"/>
      <c r="DT49" s="962">
        <f>DT21+DT23-DV38+DT47+DT48</f>
        <v>1167373</v>
      </c>
      <c r="DU49" s="949"/>
      <c r="DV49" s="949"/>
      <c r="DW49" s="949"/>
      <c r="DX49" s="949"/>
      <c r="DY49" s="949"/>
      <c r="DZ49" s="949"/>
      <c r="EA49" s="949"/>
      <c r="EB49" s="949"/>
      <c r="EC49" s="949"/>
      <c r="ED49" s="949"/>
      <c r="EE49" s="949"/>
      <c r="EF49" s="949"/>
      <c r="EG49" s="949"/>
      <c r="EH49" s="949"/>
      <c r="EI49" s="949"/>
      <c r="EJ49" s="949"/>
      <c r="EK49" s="949"/>
      <c r="EL49" s="950"/>
      <c r="EM49" s="962">
        <f>EM21+EM23-EO38</f>
        <v>1674255</v>
      </c>
      <c r="EN49" s="949"/>
      <c r="EO49" s="949"/>
      <c r="EP49" s="949"/>
      <c r="EQ49" s="949"/>
      <c r="ER49" s="949"/>
      <c r="ES49" s="949"/>
      <c r="ET49" s="949"/>
      <c r="EU49" s="949"/>
      <c r="EV49" s="949"/>
      <c r="EW49" s="949"/>
      <c r="EX49" s="949"/>
      <c r="EY49" s="949"/>
      <c r="EZ49" s="949"/>
      <c r="FA49" s="949"/>
      <c r="FB49" s="949"/>
      <c r="FC49" s="949"/>
      <c r="FD49" s="949"/>
      <c r="FE49" s="964"/>
    </row>
    <row r="50" spans="1:161" s="194" customFormat="1" ht="3" customHeight="1" thickBo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2"/>
      <c r="Z50" s="233"/>
      <c r="AA50" s="233"/>
      <c r="AB50" s="233"/>
      <c r="AC50" s="232"/>
      <c r="AD50" s="232"/>
      <c r="AE50" s="232"/>
      <c r="AF50" s="232"/>
      <c r="AG50" s="232"/>
      <c r="AH50" s="232"/>
      <c r="AI50" s="231"/>
      <c r="AJ50" s="234"/>
      <c r="AK50" s="234"/>
      <c r="AL50" s="234"/>
      <c r="AM50" s="235"/>
      <c r="AN50" s="235"/>
      <c r="AO50" s="235"/>
      <c r="AP50" s="231"/>
      <c r="AQ50" s="966"/>
      <c r="AR50" s="967"/>
      <c r="AS50" s="967"/>
      <c r="AT50" s="967"/>
      <c r="AU50" s="967"/>
      <c r="AV50" s="967"/>
      <c r="AW50" s="968"/>
      <c r="AX50" s="951"/>
      <c r="AY50" s="952"/>
      <c r="AZ50" s="952"/>
      <c r="BA50" s="952"/>
      <c r="BB50" s="952"/>
      <c r="BC50" s="952"/>
      <c r="BD50" s="952"/>
      <c r="BE50" s="952"/>
      <c r="BF50" s="952"/>
      <c r="BG50" s="952"/>
      <c r="BH50" s="952"/>
      <c r="BI50" s="952"/>
      <c r="BJ50" s="952"/>
      <c r="BK50" s="952"/>
      <c r="BL50" s="952"/>
      <c r="BM50" s="952"/>
      <c r="BN50" s="952"/>
      <c r="BO50" s="952"/>
      <c r="BP50" s="953"/>
      <c r="BQ50" s="237"/>
      <c r="BR50" s="233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1"/>
      <c r="CI50" s="238"/>
      <c r="CJ50" s="850"/>
      <c r="CK50" s="842"/>
      <c r="CL50" s="842"/>
      <c r="CM50" s="842"/>
      <c r="CN50" s="842"/>
      <c r="CO50" s="842"/>
      <c r="CP50" s="842"/>
      <c r="CQ50" s="842"/>
      <c r="CR50" s="842"/>
      <c r="CS50" s="842"/>
      <c r="CT50" s="842"/>
      <c r="CU50" s="842"/>
      <c r="CV50" s="842"/>
      <c r="CW50" s="842"/>
      <c r="CX50" s="842"/>
      <c r="CY50" s="842"/>
      <c r="CZ50" s="842"/>
      <c r="DA50" s="843"/>
      <c r="DB50" s="850"/>
      <c r="DC50" s="842"/>
      <c r="DD50" s="842"/>
      <c r="DE50" s="842"/>
      <c r="DF50" s="842"/>
      <c r="DG50" s="842"/>
      <c r="DH50" s="842"/>
      <c r="DI50" s="842"/>
      <c r="DJ50" s="842"/>
      <c r="DK50" s="842"/>
      <c r="DL50" s="842"/>
      <c r="DM50" s="842"/>
      <c r="DN50" s="842"/>
      <c r="DO50" s="842"/>
      <c r="DP50" s="842"/>
      <c r="DQ50" s="842"/>
      <c r="DR50" s="842"/>
      <c r="DS50" s="843"/>
      <c r="DT50" s="963"/>
      <c r="DU50" s="952"/>
      <c r="DV50" s="952"/>
      <c r="DW50" s="952"/>
      <c r="DX50" s="952"/>
      <c r="DY50" s="952"/>
      <c r="DZ50" s="952"/>
      <c r="EA50" s="952"/>
      <c r="EB50" s="952"/>
      <c r="EC50" s="952"/>
      <c r="ED50" s="952"/>
      <c r="EE50" s="952"/>
      <c r="EF50" s="952"/>
      <c r="EG50" s="952"/>
      <c r="EH50" s="952"/>
      <c r="EI50" s="952"/>
      <c r="EJ50" s="952"/>
      <c r="EK50" s="952"/>
      <c r="EL50" s="953"/>
      <c r="EM50" s="963"/>
      <c r="EN50" s="952"/>
      <c r="EO50" s="952"/>
      <c r="EP50" s="952"/>
      <c r="EQ50" s="952"/>
      <c r="ER50" s="952"/>
      <c r="ES50" s="952"/>
      <c r="ET50" s="952"/>
      <c r="EU50" s="952"/>
      <c r="EV50" s="952"/>
      <c r="EW50" s="952"/>
      <c r="EX50" s="952"/>
      <c r="EY50" s="952"/>
      <c r="EZ50" s="952"/>
      <c r="FA50" s="952"/>
      <c r="FB50" s="952"/>
      <c r="FC50" s="952"/>
      <c r="FD50" s="952"/>
      <c r="FE50" s="965"/>
    </row>
    <row r="51" spans="1:161" s="194" customFormat="1" ht="12.75" customHeight="1">
      <c r="A51" s="201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5"/>
      <c r="O51" s="185"/>
      <c r="P51" s="217"/>
      <c r="Q51" s="217"/>
      <c r="R51" s="217"/>
      <c r="S51" s="217"/>
      <c r="T51" s="227" t="s">
        <v>322</v>
      </c>
      <c r="U51" s="969" t="s">
        <v>219</v>
      </c>
      <c r="V51" s="969"/>
      <c r="W51" s="969"/>
      <c r="X51" s="217" t="s">
        <v>361</v>
      </c>
      <c r="Y51" s="217"/>
      <c r="Z51" s="217"/>
      <c r="AA51" s="187"/>
      <c r="AB51" s="187"/>
      <c r="AC51" s="187"/>
      <c r="AD51" s="187"/>
      <c r="AE51" s="187"/>
      <c r="AF51" s="187"/>
      <c r="AG51" s="187"/>
      <c r="AH51" s="187"/>
      <c r="AI51" s="240"/>
      <c r="AJ51" s="240"/>
      <c r="AK51" s="240"/>
      <c r="AL51" s="240"/>
      <c r="AM51" s="240"/>
      <c r="AN51" s="240"/>
      <c r="AO51" s="240"/>
      <c r="AP51" s="240"/>
      <c r="AQ51" s="835" t="s">
        <v>362</v>
      </c>
      <c r="AR51" s="836"/>
      <c r="AS51" s="836"/>
      <c r="AT51" s="836"/>
      <c r="AU51" s="836"/>
      <c r="AV51" s="836"/>
      <c r="AW51" s="837"/>
      <c r="AX51" s="970">
        <v>0</v>
      </c>
      <c r="AY51" s="971"/>
      <c r="AZ51" s="971"/>
      <c r="BA51" s="971"/>
      <c r="BB51" s="971"/>
      <c r="BC51" s="971"/>
      <c r="BD51" s="971"/>
      <c r="BE51" s="971"/>
      <c r="BF51" s="971"/>
      <c r="BG51" s="971"/>
      <c r="BH51" s="971"/>
      <c r="BI51" s="971"/>
      <c r="BJ51" s="971"/>
      <c r="BK51" s="971"/>
      <c r="BL51" s="971"/>
      <c r="BM51" s="971"/>
      <c r="BN51" s="971"/>
      <c r="BO51" s="971"/>
      <c r="BP51" s="866"/>
      <c r="BQ51" s="971">
        <v>0</v>
      </c>
      <c r="BR51" s="971"/>
      <c r="BS51" s="971"/>
      <c r="BT51" s="971"/>
      <c r="BU51" s="971"/>
      <c r="BV51" s="971"/>
      <c r="BW51" s="971"/>
      <c r="BX51" s="971"/>
      <c r="BY51" s="971"/>
      <c r="BZ51" s="971"/>
      <c r="CA51" s="971"/>
      <c r="CB51" s="971"/>
      <c r="CC51" s="971"/>
      <c r="CD51" s="971"/>
      <c r="CE51" s="971"/>
      <c r="CF51" s="971"/>
      <c r="CG51" s="971"/>
      <c r="CH51" s="971"/>
      <c r="CI51" s="971"/>
      <c r="CJ51" s="971">
        <v>0</v>
      </c>
      <c r="CK51" s="971"/>
      <c r="CL51" s="971"/>
      <c r="CM51" s="971"/>
      <c r="CN51" s="971"/>
      <c r="CO51" s="971"/>
      <c r="CP51" s="971"/>
      <c r="CQ51" s="971"/>
      <c r="CR51" s="971"/>
      <c r="CS51" s="971"/>
      <c r="CT51" s="971"/>
      <c r="CU51" s="971"/>
      <c r="CV51" s="971"/>
      <c r="CW51" s="971"/>
      <c r="CX51" s="971"/>
      <c r="CY51" s="971"/>
      <c r="CZ51" s="971"/>
      <c r="DA51" s="971"/>
      <c r="DB51" s="971">
        <v>0</v>
      </c>
      <c r="DC51" s="971"/>
      <c r="DD51" s="971"/>
      <c r="DE51" s="971"/>
      <c r="DF51" s="971"/>
      <c r="DG51" s="971"/>
      <c r="DH51" s="971"/>
      <c r="DI51" s="971"/>
      <c r="DJ51" s="971"/>
      <c r="DK51" s="971"/>
      <c r="DL51" s="971"/>
      <c r="DM51" s="971"/>
      <c r="DN51" s="971"/>
      <c r="DO51" s="971"/>
      <c r="DP51" s="971"/>
      <c r="DQ51" s="971"/>
      <c r="DR51" s="971"/>
      <c r="DS51" s="971"/>
      <c r="DT51" s="972">
        <f>DT53+DT56</f>
        <v>52502</v>
      </c>
      <c r="DU51" s="972"/>
      <c r="DV51" s="972"/>
      <c r="DW51" s="972"/>
      <c r="DX51" s="972"/>
      <c r="DY51" s="972"/>
      <c r="DZ51" s="972"/>
      <c r="EA51" s="972"/>
      <c r="EB51" s="972"/>
      <c r="EC51" s="972"/>
      <c r="ED51" s="972"/>
      <c r="EE51" s="972"/>
      <c r="EF51" s="972"/>
      <c r="EG51" s="972"/>
      <c r="EH51" s="972"/>
      <c r="EI51" s="972"/>
      <c r="EJ51" s="972"/>
      <c r="EK51" s="972"/>
      <c r="EL51" s="972"/>
      <c r="EM51" s="972">
        <f>EM53+EM56</f>
        <v>52502</v>
      </c>
      <c r="EN51" s="972"/>
      <c r="EO51" s="972"/>
      <c r="EP51" s="972"/>
      <c r="EQ51" s="972"/>
      <c r="ER51" s="972"/>
      <c r="ES51" s="972"/>
      <c r="ET51" s="972"/>
      <c r="EU51" s="972"/>
      <c r="EV51" s="972"/>
      <c r="EW51" s="972"/>
      <c r="EX51" s="972"/>
      <c r="EY51" s="972"/>
      <c r="EZ51" s="972"/>
      <c r="FA51" s="972"/>
      <c r="FB51" s="972"/>
      <c r="FC51" s="972"/>
      <c r="FD51" s="972"/>
      <c r="FE51" s="973"/>
    </row>
    <row r="52" spans="1:161" s="194" customFormat="1" ht="16.5" customHeight="1">
      <c r="A52" s="241"/>
      <c r="B52" s="871" t="s">
        <v>325</v>
      </c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871"/>
      <c r="AI52" s="871"/>
      <c r="AJ52" s="871"/>
      <c r="AK52" s="871"/>
      <c r="AL52" s="871"/>
      <c r="AM52" s="871"/>
      <c r="AN52" s="871"/>
      <c r="AO52" s="871"/>
      <c r="AP52" s="871"/>
      <c r="AQ52" s="857"/>
      <c r="AR52" s="858"/>
      <c r="AS52" s="858"/>
      <c r="AT52" s="858"/>
      <c r="AU52" s="858"/>
      <c r="AV52" s="858"/>
      <c r="AW52" s="859"/>
      <c r="AX52" s="944"/>
      <c r="AY52" s="786"/>
      <c r="AZ52" s="786"/>
      <c r="BA52" s="786"/>
      <c r="BB52" s="786"/>
      <c r="BC52" s="786"/>
      <c r="BD52" s="786"/>
      <c r="BE52" s="786"/>
      <c r="BF52" s="786"/>
      <c r="BG52" s="786"/>
      <c r="BH52" s="786"/>
      <c r="BI52" s="786"/>
      <c r="BJ52" s="786"/>
      <c r="BK52" s="786"/>
      <c r="BL52" s="786"/>
      <c r="BM52" s="786"/>
      <c r="BN52" s="786"/>
      <c r="BO52" s="786"/>
      <c r="BP52" s="894"/>
      <c r="BQ52" s="786"/>
      <c r="BR52" s="786"/>
      <c r="BS52" s="786"/>
      <c r="BT52" s="786"/>
      <c r="BU52" s="786"/>
      <c r="BV52" s="786"/>
      <c r="BW52" s="786"/>
      <c r="BX52" s="786"/>
      <c r="BY52" s="786"/>
      <c r="BZ52" s="786"/>
      <c r="CA52" s="786"/>
      <c r="CB52" s="786"/>
      <c r="CC52" s="786"/>
      <c r="CD52" s="786"/>
      <c r="CE52" s="786"/>
      <c r="CF52" s="786"/>
      <c r="CG52" s="786"/>
      <c r="CH52" s="786"/>
      <c r="CI52" s="786"/>
      <c r="CJ52" s="786"/>
      <c r="CK52" s="786"/>
      <c r="CL52" s="786"/>
      <c r="CM52" s="786"/>
      <c r="CN52" s="786"/>
      <c r="CO52" s="786"/>
      <c r="CP52" s="786"/>
      <c r="CQ52" s="786"/>
      <c r="CR52" s="786"/>
      <c r="CS52" s="786"/>
      <c r="CT52" s="786"/>
      <c r="CU52" s="786"/>
      <c r="CV52" s="786"/>
      <c r="CW52" s="786"/>
      <c r="CX52" s="786"/>
      <c r="CY52" s="786"/>
      <c r="CZ52" s="786"/>
      <c r="DA52" s="786"/>
      <c r="DB52" s="786"/>
      <c r="DC52" s="786"/>
      <c r="DD52" s="786"/>
      <c r="DE52" s="786"/>
      <c r="DF52" s="786"/>
      <c r="DG52" s="786"/>
      <c r="DH52" s="786"/>
      <c r="DI52" s="786"/>
      <c r="DJ52" s="786"/>
      <c r="DK52" s="786"/>
      <c r="DL52" s="786"/>
      <c r="DM52" s="786"/>
      <c r="DN52" s="786"/>
      <c r="DO52" s="786"/>
      <c r="DP52" s="786"/>
      <c r="DQ52" s="786"/>
      <c r="DR52" s="786"/>
      <c r="DS52" s="786"/>
      <c r="DT52" s="946"/>
      <c r="DU52" s="946"/>
      <c r="DV52" s="946"/>
      <c r="DW52" s="946"/>
      <c r="DX52" s="946"/>
      <c r="DY52" s="946"/>
      <c r="DZ52" s="946"/>
      <c r="EA52" s="946"/>
      <c r="EB52" s="946"/>
      <c r="EC52" s="946"/>
      <c r="ED52" s="946"/>
      <c r="EE52" s="946"/>
      <c r="EF52" s="946"/>
      <c r="EG52" s="946"/>
      <c r="EH52" s="946"/>
      <c r="EI52" s="946"/>
      <c r="EJ52" s="946"/>
      <c r="EK52" s="946"/>
      <c r="EL52" s="946"/>
      <c r="EM52" s="946"/>
      <c r="EN52" s="946"/>
      <c r="EO52" s="946"/>
      <c r="EP52" s="946"/>
      <c r="EQ52" s="946"/>
      <c r="ER52" s="946"/>
      <c r="ES52" s="946"/>
      <c r="ET52" s="946"/>
      <c r="EU52" s="946"/>
      <c r="EV52" s="946"/>
      <c r="EW52" s="946"/>
      <c r="EX52" s="946"/>
      <c r="EY52" s="946"/>
      <c r="EZ52" s="946"/>
      <c r="FA52" s="946"/>
      <c r="FB52" s="946"/>
      <c r="FC52" s="946"/>
      <c r="FD52" s="946"/>
      <c r="FE52" s="974"/>
    </row>
    <row r="53" spans="1:161" s="194" customFormat="1" ht="12.75">
      <c r="A53" s="195"/>
      <c r="B53" s="872" t="s">
        <v>69</v>
      </c>
      <c r="C53" s="872"/>
      <c r="D53" s="872"/>
      <c r="E53" s="872"/>
      <c r="F53" s="872"/>
      <c r="G53" s="872"/>
      <c r="H53" s="872"/>
      <c r="I53" s="872"/>
      <c r="J53" s="872"/>
      <c r="K53" s="872"/>
      <c r="L53" s="872"/>
      <c r="M53" s="872"/>
      <c r="N53" s="872"/>
      <c r="O53" s="872"/>
      <c r="P53" s="872"/>
      <c r="Q53" s="872"/>
      <c r="R53" s="872"/>
      <c r="S53" s="872"/>
      <c r="T53" s="872"/>
      <c r="U53" s="872"/>
      <c r="V53" s="872"/>
      <c r="W53" s="872"/>
      <c r="X53" s="872"/>
      <c r="Y53" s="872"/>
      <c r="Z53" s="872"/>
      <c r="AA53" s="872"/>
      <c r="AB53" s="872"/>
      <c r="AC53" s="872"/>
      <c r="AD53" s="872"/>
      <c r="AE53" s="872"/>
      <c r="AF53" s="872"/>
      <c r="AG53" s="872"/>
      <c r="AH53" s="872"/>
      <c r="AI53" s="872"/>
      <c r="AJ53" s="872"/>
      <c r="AK53" s="872"/>
      <c r="AL53" s="872"/>
      <c r="AM53" s="872"/>
      <c r="AN53" s="872"/>
      <c r="AO53" s="872"/>
      <c r="AP53" s="872"/>
      <c r="AQ53" s="873" t="s">
        <v>363</v>
      </c>
      <c r="AR53" s="874"/>
      <c r="AS53" s="874"/>
      <c r="AT53" s="874"/>
      <c r="AU53" s="874"/>
      <c r="AV53" s="874"/>
      <c r="AW53" s="875"/>
      <c r="AX53" s="876" t="s">
        <v>327</v>
      </c>
      <c r="AY53" s="877"/>
      <c r="AZ53" s="877"/>
      <c r="BA53" s="877"/>
      <c r="BB53" s="877"/>
      <c r="BC53" s="877"/>
      <c r="BD53" s="877"/>
      <c r="BE53" s="877"/>
      <c r="BF53" s="877"/>
      <c r="BG53" s="877"/>
      <c r="BH53" s="877"/>
      <c r="BI53" s="877"/>
      <c r="BJ53" s="877"/>
      <c r="BK53" s="877"/>
      <c r="BL53" s="877"/>
      <c r="BM53" s="877"/>
      <c r="BN53" s="877"/>
      <c r="BO53" s="877"/>
      <c r="BP53" s="878"/>
      <c r="BQ53" s="882" t="s">
        <v>327</v>
      </c>
      <c r="BR53" s="877"/>
      <c r="BS53" s="877"/>
      <c r="BT53" s="877"/>
      <c r="BU53" s="877"/>
      <c r="BV53" s="877"/>
      <c r="BW53" s="877"/>
      <c r="BX53" s="877"/>
      <c r="BY53" s="877"/>
      <c r="BZ53" s="877"/>
      <c r="CA53" s="877"/>
      <c r="CB53" s="877"/>
      <c r="CC53" s="877"/>
      <c r="CD53" s="877"/>
      <c r="CE53" s="877"/>
      <c r="CF53" s="877"/>
      <c r="CG53" s="877"/>
      <c r="CH53" s="877"/>
      <c r="CI53" s="878"/>
      <c r="CJ53" s="882" t="s">
        <v>327</v>
      </c>
      <c r="CK53" s="877"/>
      <c r="CL53" s="877"/>
      <c r="CM53" s="877"/>
      <c r="CN53" s="877"/>
      <c r="CO53" s="877"/>
      <c r="CP53" s="877"/>
      <c r="CQ53" s="877"/>
      <c r="CR53" s="877"/>
      <c r="CS53" s="877"/>
      <c r="CT53" s="877"/>
      <c r="CU53" s="877"/>
      <c r="CV53" s="877"/>
      <c r="CW53" s="877"/>
      <c r="CX53" s="877"/>
      <c r="CY53" s="877"/>
      <c r="CZ53" s="877"/>
      <c r="DA53" s="878"/>
      <c r="DB53" s="882" t="s">
        <v>327</v>
      </c>
      <c r="DC53" s="877"/>
      <c r="DD53" s="877"/>
      <c r="DE53" s="877"/>
      <c r="DF53" s="877"/>
      <c r="DG53" s="877"/>
      <c r="DH53" s="877"/>
      <c r="DI53" s="877"/>
      <c r="DJ53" s="877"/>
      <c r="DK53" s="877"/>
      <c r="DL53" s="877"/>
      <c r="DM53" s="877"/>
      <c r="DN53" s="877"/>
      <c r="DO53" s="877"/>
      <c r="DP53" s="877"/>
      <c r="DQ53" s="877"/>
      <c r="DR53" s="877"/>
      <c r="DS53" s="878"/>
      <c r="DT53" s="884">
        <v>52502</v>
      </c>
      <c r="DU53" s="885"/>
      <c r="DV53" s="885"/>
      <c r="DW53" s="885"/>
      <c r="DX53" s="885"/>
      <c r="DY53" s="885"/>
      <c r="DZ53" s="885"/>
      <c r="EA53" s="885"/>
      <c r="EB53" s="885"/>
      <c r="EC53" s="885"/>
      <c r="ED53" s="885"/>
      <c r="EE53" s="885"/>
      <c r="EF53" s="885"/>
      <c r="EG53" s="885"/>
      <c r="EH53" s="885"/>
      <c r="EI53" s="885"/>
      <c r="EJ53" s="885"/>
      <c r="EK53" s="885"/>
      <c r="EL53" s="886"/>
      <c r="EM53" s="884">
        <v>52502</v>
      </c>
      <c r="EN53" s="885"/>
      <c r="EO53" s="885"/>
      <c r="EP53" s="885"/>
      <c r="EQ53" s="885"/>
      <c r="ER53" s="885"/>
      <c r="ES53" s="885"/>
      <c r="ET53" s="885"/>
      <c r="EU53" s="885"/>
      <c r="EV53" s="885"/>
      <c r="EW53" s="885"/>
      <c r="EX53" s="885"/>
      <c r="EY53" s="885"/>
      <c r="EZ53" s="885"/>
      <c r="FA53" s="885"/>
      <c r="FB53" s="885"/>
      <c r="FC53" s="885"/>
      <c r="FD53" s="885"/>
      <c r="FE53" s="887"/>
    </row>
    <row r="54" spans="1:161" s="194" customFormat="1" ht="12.75">
      <c r="A54" s="241"/>
      <c r="B54" s="888" t="s">
        <v>328</v>
      </c>
      <c r="C54" s="888"/>
      <c r="D54" s="888"/>
      <c r="E54" s="888"/>
      <c r="F54" s="888"/>
      <c r="G54" s="888"/>
      <c r="H54" s="888"/>
      <c r="I54" s="888"/>
      <c r="J54" s="888"/>
      <c r="K54" s="888"/>
      <c r="L54" s="888"/>
      <c r="M54" s="888"/>
      <c r="N54" s="888"/>
      <c r="O54" s="888"/>
      <c r="P54" s="888"/>
      <c r="Q54" s="888"/>
      <c r="R54" s="888"/>
      <c r="S54" s="888"/>
      <c r="T54" s="888"/>
      <c r="U54" s="888"/>
      <c r="V54" s="888"/>
      <c r="W54" s="888"/>
      <c r="X54" s="888"/>
      <c r="Y54" s="888"/>
      <c r="Z54" s="888"/>
      <c r="AA54" s="888"/>
      <c r="AB54" s="888"/>
      <c r="AC54" s="888"/>
      <c r="AD54" s="888"/>
      <c r="AE54" s="888"/>
      <c r="AF54" s="888"/>
      <c r="AG54" s="888"/>
      <c r="AH54" s="888"/>
      <c r="AI54" s="888"/>
      <c r="AJ54" s="888"/>
      <c r="AK54" s="888"/>
      <c r="AL54" s="888"/>
      <c r="AM54" s="888"/>
      <c r="AN54" s="888"/>
      <c r="AO54" s="888"/>
      <c r="AP54" s="888"/>
      <c r="AQ54" s="857"/>
      <c r="AR54" s="858"/>
      <c r="AS54" s="858"/>
      <c r="AT54" s="858"/>
      <c r="AU54" s="858"/>
      <c r="AV54" s="858"/>
      <c r="AW54" s="859"/>
      <c r="AX54" s="879"/>
      <c r="AY54" s="880"/>
      <c r="AZ54" s="880"/>
      <c r="BA54" s="880"/>
      <c r="BB54" s="880"/>
      <c r="BC54" s="880"/>
      <c r="BD54" s="880"/>
      <c r="BE54" s="880"/>
      <c r="BF54" s="880"/>
      <c r="BG54" s="880"/>
      <c r="BH54" s="880"/>
      <c r="BI54" s="880"/>
      <c r="BJ54" s="880"/>
      <c r="BK54" s="880"/>
      <c r="BL54" s="880"/>
      <c r="BM54" s="880"/>
      <c r="BN54" s="880"/>
      <c r="BO54" s="880"/>
      <c r="BP54" s="881"/>
      <c r="BQ54" s="883"/>
      <c r="BR54" s="880"/>
      <c r="BS54" s="880"/>
      <c r="BT54" s="880"/>
      <c r="BU54" s="880"/>
      <c r="BV54" s="880"/>
      <c r="BW54" s="880"/>
      <c r="BX54" s="880"/>
      <c r="BY54" s="880"/>
      <c r="BZ54" s="880"/>
      <c r="CA54" s="880"/>
      <c r="CB54" s="880"/>
      <c r="CC54" s="880"/>
      <c r="CD54" s="880"/>
      <c r="CE54" s="880"/>
      <c r="CF54" s="880"/>
      <c r="CG54" s="880"/>
      <c r="CH54" s="880"/>
      <c r="CI54" s="881"/>
      <c r="CJ54" s="883"/>
      <c r="CK54" s="880"/>
      <c r="CL54" s="880"/>
      <c r="CM54" s="880"/>
      <c r="CN54" s="880"/>
      <c r="CO54" s="880"/>
      <c r="CP54" s="880"/>
      <c r="CQ54" s="880"/>
      <c r="CR54" s="880"/>
      <c r="CS54" s="880"/>
      <c r="CT54" s="880"/>
      <c r="CU54" s="880"/>
      <c r="CV54" s="880"/>
      <c r="CW54" s="880"/>
      <c r="CX54" s="880"/>
      <c r="CY54" s="880"/>
      <c r="CZ54" s="880"/>
      <c r="DA54" s="881"/>
      <c r="DB54" s="883"/>
      <c r="DC54" s="880"/>
      <c r="DD54" s="880"/>
      <c r="DE54" s="880"/>
      <c r="DF54" s="880"/>
      <c r="DG54" s="880"/>
      <c r="DH54" s="880"/>
      <c r="DI54" s="880"/>
      <c r="DJ54" s="880"/>
      <c r="DK54" s="880"/>
      <c r="DL54" s="880"/>
      <c r="DM54" s="880"/>
      <c r="DN54" s="880"/>
      <c r="DO54" s="880"/>
      <c r="DP54" s="880"/>
      <c r="DQ54" s="880"/>
      <c r="DR54" s="880"/>
      <c r="DS54" s="881"/>
      <c r="DT54" s="867"/>
      <c r="DU54" s="868"/>
      <c r="DV54" s="868"/>
      <c r="DW54" s="868"/>
      <c r="DX54" s="868"/>
      <c r="DY54" s="868"/>
      <c r="DZ54" s="868"/>
      <c r="EA54" s="868"/>
      <c r="EB54" s="868"/>
      <c r="EC54" s="868"/>
      <c r="ED54" s="868"/>
      <c r="EE54" s="868"/>
      <c r="EF54" s="868"/>
      <c r="EG54" s="868"/>
      <c r="EH54" s="868"/>
      <c r="EI54" s="868"/>
      <c r="EJ54" s="868"/>
      <c r="EK54" s="868"/>
      <c r="EL54" s="869"/>
      <c r="EM54" s="867"/>
      <c r="EN54" s="868"/>
      <c r="EO54" s="868"/>
      <c r="EP54" s="868"/>
      <c r="EQ54" s="868"/>
      <c r="ER54" s="868"/>
      <c r="ES54" s="868"/>
      <c r="ET54" s="868"/>
      <c r="EU54" s="868"/>
      <c r="EV54" s="868"/>
      <c r="EW54" s="868"/>
      <c r="EX54" s="868"/>
      <c r="EY54" s="868"/>
      <c r="EZ54" s="868"/>
      <c r="FA54" s="868"/>
      <c r="FB54" s="868"/>
      <c r="FC54" s="868"/>
      <c r="FD54" s="868"/>
      <c r="FE54" s="870"/>
    </row>
    <row r="55" spans="1:161" s="194" customFormat="1" ht="12.75">
      <c r="A55" s="241"/>
      <c r="B55" s="889" t="s">
        <v>329</v>
      </c>
      <c r="C55" s="889"/>
      <c r="D55" s="889"/>
      <c r="E55" s="889"/>
      <c r="F55" s="889"/>
      <c r="G55" s="889"/>
      <c r="H55" s="889"/>
      <c r="I55" s="889"/>
      <c r="J55" s="889"/>
      <c r="K55" s="889"/>
      <c r="L55" s="889"/>
      <c r="M55" s="889"/>
      <c r="N55" s="889"/>
      <c r="O55" s="889"/>
      <c r="P55" s="889"/>
      <c r="Q55" s="889"/>
      <c r="R55" s="889"/>
      <c r="S55" s="889"/>
      <c r="T55" s="889"/>
      <c r="U55" s="889"/>
      <c r="V55" s="889"/>
      <c r="W55" s="889"/>
      <c r="X55" s="889"/>
      <c r="Y55" s="889"/>
      <c r="Z55" s="889"/>
      <c r="AA55" s="889"/>
      <c r="AB55" s="889"/>
      <c r="AC55" s="889"/>
      <c r="AD55" s="889"/>
      <c r="AE55" s="889"/>
      <c r="AF55" s="889"/>
      <c r="AG55" s="889"/>
      <c r="AH55" s="889"/>
      <c r="AI55" s="889"/>
      <c r="AJ55" s="889"/>
      <c r="AK55" s="889"/>
      <c r="AL55" s="889"/>
      <c r="AM55" s="889"/>
      <c r="AN55" s="889"/>
      <c r="AO55" s="889"/>
      <c r="AP55" s="889"/>
      <c r="AQ55" s="890" t="s">
        <v>364</v>
      </c>
      <c r="AR55" s="891"/>
      <c r="AS55" s="891"/>
      <c r="AT55" s="891"/>
      <c r="AU55" s="891"/>
      <c r="AV55" s="891"/>
      <c r="AW55" s="892"/>
      <c r="AX55" s="945" t="s">
        <v>327</v>
      </c>
      <c r="AY55" s="943"/>
      <c r="AZ55" s="943"/>
      <c r="BA55" s="943"/>
      <c r="BB55" s="943"/>
      <c r="BC55" s="943"/>
      <c r="BD55" s="943"/>
      <c r="BE55" s="943"/>
      <c r="BF55" s="943"/>
      <c r="BG55" s="943"/>
      <c r="BH55" s="943"/>
      <c r="BI55" s="943"/>
      <c r="BJ55" s="943"/>
      <c r="BK55" s="943"/>
      <c r="BL55" s="943"/>
      <c r="BM55" s="943"/>
      <c r="BN55" s="943"/>
      <c r="BO55" s="943"/>
      <c r="BP55" s="784"/>
      <c r="BQ55" s="943" t="s">
        <v>327</v>
      </c>
      <c r="BR55" s="943"/>
      <c r="BS55" s="943"/>
      <c r="BT55" s="943"/>
      <c r="BU55" s="943"/>
      <c r="BV55" s="943"/>
      <c r="BW55" s="943"/>
      <c r="BX55" s="943"/>
      <c r="BY55" s="943"/>
      <c r="BZ55" s="943"/>
      <c r="CA55" s="943"/>
      <c r="CB55" s="943"/>
      <c r="CC55" s="943"/>
      <c r="CD55" s="943"/>
      <c r="CE55" s="943"/>
      <c r="CF55" s="943"/>
      <c r="CG55" s="943"/>
      <c r="CH55" s="943"/>
      <c r="CI55" s="943"/>
      <c r="CJ55" s="786">
        <v>0</v>
      </c>
      <c r="CK55" s="786"/>
      <c r="CL55" s="786"/>
      <c r="CM55" s="786"/>
      <c r="CN55" s="786"/>
      <c r="CO55" s="786"/>
      <c r="CP55" s="786"/>
      <c r="CQ55" s="786"/>
      <c r="CR55" s="786"/>
      <c r="CS55" s="786"/>
      <c r="CT55" s="786"/>
      <c r="CU55" s="786"/>
      <c r="CV55" s="786"/>
      <c r="CW55" s="786"/>
      <c r="CX55" s="786"/>
      <c r="CY55" s="786"/>
      <c r="CZ55" s="786"/>
      <c r="DA55" s="786"/>
      <c r="DB55" s="943" t="s">
        <v>327</v>
      </c>
      <c r="DC55" s="943"/>
      <c r="DD55" s="943"/>
      <c r="DE55" s="943"/>
      <c r="DF55" s="943"/>
      <c r="DG55" s="943"/>
      <c r="DH55" s="943"/>
      <c r="DI55" s="943"/>
      <c r="DJ55" s="943"/>
      <c r="DK55" s="943"/>
      <c r="DL55" s="943"/>
      <c r="DM55" s="943"/>
      <c r="DN55" s="943"/>
      <c r="DO55" s="943"/>
      <c r="DP55" s="943"/>
      <c r="DQ55" s="943"/>
      <c r="DR55" s="943"/>
      <c r="DS55" s="943"/>
      <c r="DT55" s="946"/>
      <c r="DU55" s="946"/>
      <c r="DV55" s="946"/>
      <c r="DW55" s="946"/>
      <c r="DX55" s="946"/>
      <c r="DY55" s="946"/>
      <c r="DZ55" s="946"/>
      <c r="EA55" s="946"/>
      <c r="EB55" s="946"/>
      <c r="EC55" s="946"/>
      <c r="ED55" s="946"/>
      <c r="EE55" s="946"/>
      <c r="EF55" s="946"/>
      <c r="EG55" s="946"/>
      <c r="EH55" s="946"/>
      <c r="EI55" s="946"/>
      <c r="EJ55" s="946"/>
      <c r="EK55" s="946"/>
      <c r="EL55" s="946"/>
      <c r="EM55" s="946"/>
      <c r="EN55" s="946"/>
      <c r="EO55" s="946"/>
      <c r="EP55" s="946"/>
      <c r="EQ55" s="946"/>
      <c r="ER55" s="946"/>
      <c r="ES55" s="946"/>
      <c r="ET55" s="946"/>
      <c r="EU55" s="946"/>
      <c r="EV55" s="946"/>
      <c r="EW55" s="946"/>
      <c r="EX55" s="946"/>
      <c r="EY55" s="946"/>
      <c r="EZ55" s="946"/>
      <c r="FA55" s="946"/>
      <c r="FB55" s="946"/>
      <c r="FC55" s="946"/>
      <c r="FD55" s="946"/>
      <c r="FE55" s="974"/>
    </row>
    <row r="56" spans="1:161" s="194" customFormat="1" ht="36.75" customHeight="1">
      <c r="A56" s="241"/>
      <c r="B56" s="898" t="s">
        <v>331</v>
      </c>
      <c r="C56" s="898"/>
      <c r="D56" s="898"/>
      <c r="E56" s="898"/>
      <c r="F56" s="898"/>
      <c r="G56" s="898"/>
      <c r="H56" s="898"/>
      <c r="I56" s="898"/>
      <c r="J56" s="898"/>
      <c r="K56" s="898"/>
      <c r="L56" s="898"/>
      <c r="M56" s="898"/>
      <c r="N56" s="898"/>
      <c r="O56" s="898"/>
      <c r="P56" s="898"/>
      <c r="Q56" s="898"/>
      <c r="R56" s="898"/>
      <c r="S56" s="898"/>
      <c r="T56" s="898"/>
      <c r="U56" s="898"/>
      <c r="V56" s="898"/>
      <c r="W56" s="898"/>
      <c r="X56" s="898"/>
      <c r="Y56" s="898"/>
      <c r="Z56" s="898"/>
      <c r="AA56" s="898"/>
      <c r="AB56" s="898"/>
      <c r="AC56" s="898"/>
      <c r="AD56" s="898"/>
      <c r="AE56" s="898"/>
      <c r="AF56" s="898"/>
      <c r="AG56" s="898"/>
      <c r="AH56" s="898"/>
      <c r="AI56" s="898"/>
      <c r="AJ56" s="898"/>
      <c r="AK56" s="898"/>
      <c r="AL56" s="898"/>
      <c r="AM56" s="898"/>
      <c r="AN56" s="898"/>
      <c r="AO56" s="898"/>
      <c r="AP56" s="898"/>
      <c r="AQ56" s="899" t="s">
        <v>365</v>
      </c>
      <c r="AR56" s="900"/>
      <c r="AS56" s="900"/>
      <c r="AT56" s="900"/>
      <c r="AU56" s="900"/>
      <c r="AV56" s="900"/>
      <c r="AW56" s="901"/>
      <c r="AX56" s="945" t="s">
        <v>327</v>
      </c>
      <c r="AY56" s="943"/>
      <c r="AZ56" s="943"/>
      <c r="BA56" s="943"/>
      <c r="BB56" s="943"/>
      <c r="BC56" s="943"/>
      <c r="BD56" s="943"/>
      <c r="BE56" s="943"/>
      <c r="BF56" s="943"/>
      <c r="BG56" s="943"/>
      <c r="BH56" s="943"/>
      <c r="BI56" s="943"/>
      <c r="BJ56" s="943"/>
      <c r="BK56" s="943"/>
      <c r="BL56" s="943"/>
      <c r="BM56" s="943"/>
      <c r="BN56" s="943"/>
      <c r="BO56" s="943"/>
      <c r="BP56" s="784"/>
      <c r="BQ56" s="943" t="s">
        <v>327</v>
      </c>
      <c r="BR56" s="943"/>
      <c r="BS56" s="943"/>
      <c r="BT56" s="943"/>
      <c r="BU56" s="943"/>
      <c r="BV56" s="943"/>
      <c r="BW56" s="943"/>
      <c r="BX56" s="943"/>
      <c r="BY56" s="943"/>
      <c r="BZ56" s="943"/>
      <c r="CA56" s="943"/>
      <c r="CB56" s="943"/>
      <c r="CC56" s="943"/>
      <c r="CD56" s="943"/>
      <c r="CE56" s="943"/>
      <c r="CF56" s="943"/>
      <c r="CG56" s="943"/>
      <c r="CH56" s="943"/>
      <c r="CI56" s="943"/>
      <c r="CJ56" s="786">
        <v>0</v>
      </c>
      <c r="CK56" s="786"/>
      <c r="CL56" s="786"/>
      <c r="CM56" s="786"/>
      <c r="CN56" s="786"/>
      <c r="CO56" s="786"/>
      <c r="CP56" s="786"/>
      <c r="CQ56" s="786"/>
      <c r="CR56" s="786"/>
      <c r="CS56" s="786"/>
      <c r="CT56" s="786"/>
      <c r="CU56" s="786"/>
      <c r="CV56" s="786"/>
      <c r="CW56" s="786"/>
      <c r="CX56" s="786"/>
      <c r="CY56" s="786"/>
      <c r="CZ56" s="786"/>
      <c r="DA56" s="786"/>
      <c r="DB56" s="943" t="s">
        <v>327</v>
      </c>
      <c r="DC56" s="943"/>
      <c r="DD56" s="943"/>
      <c r="DE56" s="943"/>
      <c r="DF56" s="943"/>
      <c r="DG56" s="943"/>
      <c r="DH56" s="943"/>
      <c r="DI56" s="943"/>
      <c r="DJ56" s="943"/>
      <c r="DK56" s="943"/>
      <c r="DL56" s="943"/>
      <c r="DM56" s="943"/>
      <c r="DN56" s="943"/>
      <c r="DO56" s="943"/>
      <c r="DP56" s="943"/>
      <c r="DQ56" s="943"/>
      <c r="DR56" s="943"/>
      <c r="DS56" s="943"/>
      <c r="DT56" s="975"/>
      <c r="DU56" s="975"/>
      <c r="DV56" s="975"/>
      <c r="DW56" s="975"/>
      <c r="DX56" s="975"/>
      <c r="DY56" s="975"/>
      <c r="DZ56" s="975"/>
      <c r="EA56" s="975"/>
      <c r="EB56" s="975"/>
      <c r="EC56" s="975"/>
      <c r="ED56" s="975"/>
      <c r="EE56" s="975"/>
      <c r="EF56" s="975"/>
      <c r="EG56" s="975"/>
      <c r="EH56" s="975"/>
      <c r="EI56" s="975"/>
      <c r="EJ56" s="975"/>
      <c r="EK56" s="975"/>
      <c r="EL56" s="975"/>
      <c r="EM56" s="975"/>
      <c r="EN56" s="975"/>
      <c r="EO56" s="975"/>
      <c r="EP56" s="975"/>
      <c r="EQ56" s="975"/>
      <c r="ER56" s="975"/>
      <c r="ES56" s="975"/>
      <c r="ET56" s="975"/>
      <c r="EU56" s="975"/>
      <c r="EV56" s="975"/>
      <c r="EW56" s="975"/>
      <c r="EX56" s="975"/>
      <c r="EY56" s="975"/>
      <c r="EZ56" s="975"/>
      <c r="FA56" s="975"/>
      <c r="FB56" s="975"/>
      <c r="FC56" s="975"/>
      <c r="FD56" s="975"/>
      <c r="FE56" s="976"/>
    </row>
    <row r="57" spans="1:161" s="194" customFormat="1" ht="12.75">
      <c r="A57" s="242"/>
      <c r="B57" s="889" t="s">
        <v>333</v>
      </c>
      <c r="C57" s="889"/>
      <c r="D57" s="88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889"/>
      <c r="X57" s="889"/>
      <c r="Y57" s="889"/>
      <c r="Z57" s="889"/>
      <c r="AA57" s="889"/>
      <c r="AB57" s="889"/>
      <c r="AC57" s="889"/>
      <c r="AD57" s="889"/>
      <c r="AE57" s="889"/>
      <c r="AF57" s="889"/>
      <c r="AG57" s="889"/>
      <c r="AH57" s="889"/>
      <c r="AI57" s="889"/>
      <c r="AJ57" s="889"/>
      <c r="AK57" s="889"/>
      <c r="AL57" s="889"/>
      <c r="AM57" s="889"/>
      <c r="AN57" s="889"/>
      <c r="AO57" s="889"/>
      <c r="AP57" s="889"/>
      <c r="AQ57" s="890" t="s">
        <v>366</v>
      </c>
      <c r="AR57" s="891"/>
      <c r="AS57" s="891"/>
      <c r="AT57" s="891"/>
      <c r="AU57" s="891"/>
      <c r="AV57" s="891"/>
      <c r="AW57" s="892"/>
      <c r="AX57" s="944">
        <v>0</v>
      </c>
      <c r="AY57" s="786"/>
      <c r="AZ57" s="786"/>
      <c r="BA57" s="786"/>
      <c r="BB57" s="786"/>
      <c r="BC57" s="786"/>
      <c r="BD57" s="786"/>
      <c r="BE57" s="786"/>
      <c r="BF57" s="786"/>
      <c r="BG57" s="786"/>
      <c r="BH57" s="786"/>
      <c r="BI57" s="786"/>
      <c r="BJ57" s="786"/>
      <c r="BK57" s="786"/>
      <c r="BL57" s="786"/>
      <c r="BM57" s="786"/>
      <c r="BN57" s="786"/>
      <c r="BO57" s="786"/>
      <c r="BP57" s="894"/>
      <c r="BQ57" s="786">
        <v>0</v>
      </c>
      <c r="BR57" s="786"/>
      <c r="BS57" s="786"/>
      <c r="BT57" s="786"/>
      <c r="BU57" s="786"/>
      <c r="BV57" s="786"/>
      <c r="BW57" s="786"/>
      <c r="BX57" s="786"/>
      <c r="BY57" s="786"/>
      <c r="BZ57" s="786"/>
      <c r="CA57" s="786"/>
      <c r="CB57" s="786"/>
      <c r="CC57" s="786"/>
      <c r="CD57" s="786"/>
      <c r="CE57" s="786"/>
      <c r="CF57" s="786"/>
      <c r="CG57" s="786"/>
      <c r="CH57" s="786"/>
      <c r="CI57" s="786"/>
      <c r="CJ57" s="786">
        <v>0</v>
      </c>
      <c r="CK57" s="786"/>
      <c r="CL57" s="786"/>
      <c r="CM57" s="786"/>
      <c r="CN57" s="786"/>
      <c r="CO57" s="786"/>
      <c r="CP57" s="786"/>
      <c r="CQ57" s="786"/>
      <c r="CR57" s="786"/>
      <c r="CS57" s="786"/>
      <c r="CT57" s="786"/>
      <c r="CU57" s="786"/>
      <c r="CV57" s="786"/>
      <c r="CW57" s="786"/>
      <c r="CX57" s="786"/>
      <c r="CY57" s="786"/>
      <c r="CZ57" s="786"/>
      <c r="DA57" s="786"/>
      <c r="DB57" s="943" t="s">
        <v>327</v>
      </c>
      <c r="DC57" s="943"/>
      <c r="DD57" s="943"/>
      <c r="DE57" s="943"/>
      <c r="DF57" s="943"/>
      <c r="DG57" s="943"/>
      <c r="DH57" s="943"/>
      <c r="DI57" s="943"/>
      <c r="DJ57" s="943"/>
      <c r="DK57" s="943"/>
      <c r="DL57" s="943"/>
      <c r="DM57" s="943"/>
      <c r="DN57" s="943"/>
      <c r="DO57" s="943"/>
      <c r="DP57" s="943"/>
      <c r="DQ57" s="943"/>
      <c r="DR57" s="943"/>
      <c r="DS57" s="943"/>
      <c r="DT57" s="943" t="s">
        <v>327</v>
      </c>
      <c r="DU57" s="943"/>
      <c r="DV57" s="943"/>
      <c r="DW57" s="943"/>
      <c r="DX57" s="943"/>
      <c r="DY57" s="943"/>
      <c r="DZ57" s="943"/>
      <c r="EA57" s="943"/>
      <c r="EB57" s="943"/>
      <c r="EC57" s="943"/>
      <c r="ED57" s="943"/>
      <c r="EE57" s="943"/>
      <c r="EF57" s="943"/>
      <c r="EG57" s="943"/>
      <c r="EH57" s="943"/>
      <c r="EI57" s="943"/>
      <c r="EJ57" s="943"/>
      <c r="EK57" s="943"/>
      <c r="EL57" s="943"/>
      <c r="EM57" s="786">
        <v>0</v>
      </c>
      <c r="EN57" s="786"/>
      <c r="EO57" s="786"/>
      <c r="EP57" s="786"/>
      <c r="EQ57" s="786"/>
      <c r="ER57" s="786"/>
      <c r="ES57" s="786"/>
      <c r="ET57" s="786"/>
      <c r="EU57" s="786"/>
      <c r="EV57" s="786"/>
      <c r="EW57" s="786"/>
      <c r="EX57" s="786"/>
      <c r="EY57" s="786"/>
      <c r="EZ57" s="786"/>
      <c r="FA57" s="786"/>
      <c r="FB57" s="786"/>
      <c r="FC57" s="786"/>
      <c r="FD57" s="786"/>
      <c r="FE57" s="977"/>
    </row>
    <row r="58" spans="1:161" s="194" customFormat="1" ht="25.5" customHeight="1">
      <c r="A58" s="242"/>
      <c r="B58" s="898" t="s">
        <v>335</v>
      </c>
      <c r="C58" s="898"/>
      <c r="D58" s="898"/>
      <c r="E58" s="898"/>
      <c r="F58" s="898"/>
      <c r="G58" s="898"/>
      <c r="H58" s="898"/>
      <c r="I58" s="898"/>
      <c r="J58" s="898"/>
      <c r="K58" s="898"/>
      <c r="L58" s="898"/>
      <c r="M58" s="898"/>
      <c r="N58" s="898"/>
      <c r="O58" s="898"/>
      <c r="P58" s="898"/>
      <c r="Q58" s="898"/>
      <c r="R58" s="898"/>
      <c r="S58" s="898"/>
      <c r="T58" s="898"/>
      <c r="U58" s="898"/>
      <c r="V58" s="898"/>
      <c r="W58" s="898"/>
      <c r="X58" s="898"/>
      <c r="Y58" s="898"/>
      <c r="Z58" s="898"/>
      <c r="AA58" s="898"/>
      <c r="AB58" s="898"/>
      <c r="AC58" s="898"/>
      <c r="AD58" s="898"/>
      <c r="AE58" s="898"/>
      <c r="AF58" s="898"/>
      <c r="AG58" s="898"/>
      <c r="AH58" s="898"/>
      <c r="AI58" s="898"/>
      <c r="AJ58" s="898"/>
      <c r="AK58" s="898"/>
      <c r="AL58" s="898"/>
      <c r="AM58" s="898"/>
      <c r="AN58" s="898"/>
      <c r="AO58" s="898"/>
      <c r="AP58" s="907"/>
      <c r="AQ58" s="890" t="s">
        <v>367</v>
      </c>
      <c r="AR58" s="891"/>
      <c r="AS58" s="891"/>
      <c r="AT58" s="891"/>
      <c r="AU58" s="891"/>
      <c r="AV58" s="891"/>
      <c r="AW58" s="892"/>
      <c r="AX58" s="978">
        <v>0</v>
      </c>
      <c r="AY58" s="979"/>
      <c r="AZ58" s="979"/>
      <c r="BA58" s="979"/>
      <c r="BB58" s="979"/>
      <c r="BC58" s="979"/>
      <c r="BD58" s="979"/>
      <c r="BE58" s="979"/>
      <c r="BF58" s="979"/>
      <c r="BG58" s="979"/>
      <c r="BH58" s="979"/>
      <c r="BI58" s="979"/>
      <c r="BJ58" s="979"/>
      <c r="BK58" s="979"/>
      <c r="BL58" s="979"/>
      <c r="BM58" s="979"/>
      <c r="BN58" s="979"/>
      <c r="BO58" s="979"/>
      <c r="BP58" s="980"/>
      <c r="BQ58" s="979">
        <v>0</v>
      </c>
      <c r="BR58" s="979"/>
      <c r="BS58" s="979"/>
      <c r="BT58" s="979"/>
      <c r="BU58" s="979"/>
      <c r="BV58" s="979"/>
      <c r="BW58" s="979"/>
      <c r="BX58" s="979"/>
      <c r="BY58" s="979"/>
      <c r="BZ58" s="979"/>
      <c r="CA58" s="979"/>
      <c r="CB58" s="979"/>
      <c r="CC58" s="979"/>
      <c r="CD58" s="979"/>
      <c r="CE58" s="979"/>
      <c r="CF58" s="979"/>
      <c r="CG58" s="979"/>
      <c r="CH58" s="979"/>
      <c r="CI58" s="979"/>
      <c r="CJ58" s="979">
        <v>0</v>
      </c>
      <c r="CK58" s="979"/>
      <c r="CL58" s="979"/>
      <c r="CM58" s="979"/>
      <c r="CN58" s="979"/>
      <c r="CO58" s="979"/>
      <c r="CP58" s="979"/>
      <c r="CQ58" s="979"/>
      <c r="CR58" s="979"/>
      <c r="CS58" s="979"/>
      <c r="CT58" s="979"/>
      <c r="CU58" s="979"/>
      <c r="CV58" s="979"/>
      <c r="CW58" s="979"/>
      <c r="CX58" s="979"/>
      <c r="CY58" s="979"/>
      <c r="CZ58" s="979"/>
      <c r="DA58" s="979"/>
      <c r="DB58" s="981" t="s">
        <v>327</v>
      </c>
      <c r="DC58" s="981"/>
      <c r="DD58" s="981"/>
      <c r="DE58" s="981"/>
      <c r="DF58" s="981"/>
      <c r="DG58" s="981"/>
      <c r="DH58" s="981"/>
      <c r="DI58" s="981"/>
      <c r="DJ58" s="981"/>
      <c r="DK58" s="981"/>
      <c r="DL58" s="981"/>
      <c r="DM58" s="981"/>
      <c r="DN58" s="981"/>
      <c r="DO58" s="981"/>
      <c r="DP58" s="981"/>
      <c r="DQ58" s="981"/>
      <c r="DR58" s="981"/>
      <c r="DS58" s="981"/>
      <c r="DT58" s="981" t="s">
        <v>327</v>
      </c>
      <c r="DU58" s="981"/>
      <c r="DV58" s="981"/>
      <c r="DW58" s="981"/>
      <c r="DX58" s="981"/>
      <c r="DY58" s="981"/>
      <c r="DZ58" s="981"/>
      <c r="EA58" s="981"/>
      <c r="EB58" s="981"/>
      <c r="EC58" s="981"/>
      <c r="ED58" s="981"/>
      <c r="EE58" s="981"/>
      <c r="EF58" s="981"/>
      <c r="EG58" s="981"/>
      <c r="EH58" s="981"/>
      <c r="EI58" s="981"/>
      <c r="EJ58" s="981"/>
      <c r="EK58" s="981"/>
      <c r="EL58" s="981"/>
      <c r="EM58" s="979">
        <v>0</v>
      </c>
      <c r="EN58" s="979"/>
      <c r="EO58" s="979"/>
      <c r="EP58" s="979"/>
      <c r="EQ58" s="979"/>
      <c r="ER58" s="979"/>
      <c r="ES58" s="979"/>
      <c r="ET58" s="979"/>
      <c r="EU58" s="979"/>
      <c r="EV58" s="979"/>
      <c r="EW58" s="979"/>
      <c r="EX58" s="979"/>
      <c r="EY58" s="979"/>
      <c r="EZ58" s="979"/>
      <c r="FA58" s="979"/>
      <c r="FB58" s="979"/>
      <c r="FC58" s="979"/>
      <c r="FD58" s="979"/>
      <c r="FE58" s="982"/>
    </row>
    <row r="59" spans="1:161" s="194" customFormat="1" ht="12.75">
      <c r="A59" s="242"/>
      <c r="B59" s="889" t="s">
        <v>337</v>
      </c>
      <c r="C59" s="889"/>
      <c r="D59" s="889"/>
      <c r="E59" s="889"/>
      <c r="F59" s="889"/>
      <c r="G59" s="889"/>
      <c r="H59" s="889"/>
      <c r="I59" s="889"/>
      <c r="J59" s="889"/>
      <c r="K59" s="889"/>
      <c r="L59" s="889"/>
      <c r="M59" s="889"/>
      <c r="N59" s="889"/>
      <c r="O59" s="889"/>
      <c r="P59" s="889"/>
      <c r="Q59" s="889"/>
      <c r="R59" s="889"/>
      <c r="S59" s="889"/>
      <c r="T59" s="889"/>
      <c r="U59" s="889"/>
      <c r="V59" s="889"/>
      <c r="W59" s="889"/>
      <c r="X59" s="889"/>
      <c r="Y59" s="889"/>
      <c r="Z59" s="889"/>
      <c r="AA59" s="889"/>
      <c r="AB59" s="889"/>
      <c r="AC59" s="889"/>
      <c r="AD59" s="889"/>
      <c r="AE59" s="889"/>
      <c r="AF59" s="889"/>
      <c r="AG59" s="889"/>
      <c r="AH59" s="889"/>
      <c r="AI59" s="889"/>
      <c r="AJ59" s="889"/>
      <c r="AK59" s="889"/>
      <c r="AL59" s="889"/>
      <c r="AM59" s="889"/>
      <c r="AN59" s="889"/>
      <c r="AO59" s="889"/>
      <c r="AP59" s="889"/>
      <c r="AQ59" s="890" t="s">
        <v>368</v>
      </c>
      <c r="AR59" s="891"/>
      <c r="AS59" s="891"/>
      <c r="AT59" s="891"/>
      <c r="AU59" s="891"/>
      <c r="AV59" s="891"/>
      <c r="AW59" s="892"/>
      <c r="AX59" s="944">
        <v>0</v>
      </c>
      <c r="AY59" s="786"/>
      <c r="AZ59" s="786"/>
      <c r="BA59" s="786"/>
      <c r="BB59" s="786"/>
      <c r="BC59" s="786"/>
      <c r="BD59" s="786"/>
      <c r="BE59" s="786"/>
      <c r="BF59" s="786"/>
      <c r="BG59" s="786"/>
      <c r="BH59" s="786"/>
      <c r="BI59" s="786"/>
      <c r="BJ59" s="786"/>
      <c r="BK59" s="786"/>
      <c r="BL59" s="786"/>
      <c r="BM59" s="786"/>
      <c r="BN59" s="786"/>
      <c r="BO59" s="786"/>
      <c r="BP59" s="786"/>
      <c r="BQ59" s="786">
        <v>0</v>
      </c>
      <c r="BR59" s="786"/>
      <c r="BS59" s="786"/>
      <c r="BT59" s="786"/>
      <c r="BU59" s="786"/>
      <c r="BV59" s="786"/>
      <c r="BW59" s="786"/>
      <c r="BX59" s="786"/>
      <c r="BY59" s="786"/>
      <c r="BZ59" s="786"/>
      <c r="CA59" s="786"/>
      <c r="CB59" s="786"/>
      <c r="CC59" s="786"/>
      <c r="CD59" s="786"/>
      <c r="CE59" s="786"/>
      <c r="CF59" s="786"/>
      <c r="CG59" s="786"/>
      <c r="CH59" s="786"/>
      <c r="CI59" s="786"/>
      <c r="CJ59" s="786">
        <v>0</v>
      </c>
      <c r="CK59" s="786"/>
      <c r="CL59" s="786"/>
      <c r="CM59" s="786"/>
      <c r="CN59" s="786"/>
      <c r="CO59" s="786"/>
      <c r="CP59" s="786"/>
      <c r="CQ59" s="786"/>
      <c r="CR59" s="786"/>
      <c r="CS59" s="786"/>
      <c r="CT59" s="786"/>
      <c r="CU59" s="786"/>
      <c r="CV59" s="786"/>
      <c r="CW59" s="786"/>
      <c r="CX59" s="786"/>
      <c r="CY59" s="786"/>
      <c r="CZ59" s="786"/>
      <c r="DA59" s="786"/>
      <c r="DB59" s="786">
        <v>0</v>
      </c>
      <c r="DC59" s="786"/>
      <c r="DD59" s="786"/>
      <c r="DE59" s="786"/>
      <c r="DF59" s="786"/>
      <c r="DG59" s="786"/>
      <c r="DH59" s="786"/>
      <c r="DI59" s="786"/>
      <c r="DJ59" s="786"/>
      <c r="DK59" s="786"/>
      <c r="DL59" s="786"/>
      <c r="DM59" s="786"/>
      <c r="DN59" s="786"/>
      <c r="DO59" s="786"/>
      <c r="DP59" s="786"/>
      <c r="DQ59" s="786"/>
      <c r="DR59" s="786"/>
      <c r="DS59" s="786"/>
      <c r="DT59" s="786">
        <v>0</v>
      </c>
      <c r="DU59" s="786"/>
      <c r="DV59" s="786"/>
      <c r="DW59" s="786"/>
      <c r="DX59" s="786"/>
      <c r="DY59" s="786"/>
      <c r="DZ59" s="786"/>
      <c r="EA59" s="786"/>
      <c r="EB59" s="786"/>
      <c r="EC59" s="786"/>
      <c r="ED59" s="786"/>
      <c r="EE59" s="786"/>
      <c r="EF59" s="786"/>
      <c r="EG59" s="786"/>
      <c r="EH59" s="786"/>
      <c r="EI59" s="786"/>
      <c r="EJ59" s="786"/>
      <c r="EK59" s="786"/>
      <c r="EL59" s="786"/>
      <c r="EM59" s="786">
        <v>0</v>
      </c>
      <c r="EN59" s="786"/>
      <c r="EO59" s="786"/>
      <c r="EP59" s="786"/>
      <c r="EQ59" s="786"/>
      <c r="ER59" s="786"/>
      <c r="ES59" s="786"/>
      <c r="ET59" s="786"/>
      <c r="EU59" s="786"/>
      <c r="EV59" s="786"/>
      <c r="EW59" s="786"/>
      <c r="EX59" s="786"/>
      <c r="EY59" s="786"/>
      <c r="EZ59" s="786"/>
      <c r="FA59" s="786"/>
      <c r="FB59" s="786"/>
      <c r="FC59" s="786"/>
      <c r="FD59" s="786"/>
      <c r="FE59" s="977"/>
    </row>
    <row r="60" spans="1:161" s="194" customFormat="1" ht="12.75">
      <c r="A60" s="242"/>
      <c r="B60" s="782" t="s">
        <v>341</v>
      </c>
      <c r="C60" s="782"/>
      <c r="D60" s="782"/>
      <c r="E60" s="782"/>
      <c r="F60" s="782"/>
      <c r="G60" s="782"/>
      <c r="H60" s="782"/>
      <c r="I60" s="782"/>
      <c r="J60" s="782"/>
      <c r="K60" s="782"/>
      <c r="L60" s="782"/>
      <c r="M60" s="782"/>
      <c r="N60" s="782"/>
      <c r="O60" s="782"/>
      <c r="P60" s="782"/>
      <c r="Q60" s="782"/>
      <c r="R60" s="782"/>
      <c r="S60" s="782"/>
      <c r="T60" s="782"/>
      <c r="U60" s="782"/>
      <c r="V60" s="782"/>
      <c r="W60" s="782"/>
      <c r="X60" s="782"/>
      <c r="Y60" s="782"/>
      <c r="Z60" s="782"/>
      <c r="AA60" s="782"/>
      <c r="AB60" s="782"/>
      <c r="AC60" s="782"/>
      <c r="AD60" s="782"/>
      <c r="AE60" s="782"/>
      <c r="AF60" s="782"/>
      <c r="AG60" s="782"/>
      <c r="AH60" s="782"/>
      <c r="AI60" s="782"/>
      <c r="AJ60" s="782"/>
      <c r="AK60" s="782"/>
      <c r="AL60" s="782"/>
      <c r="AM60" s="782"/>
      <c r="AN60" s="782"/>
      <c r="AO60" s="782"/>
      <c r="AP60" s="782"/>
      <c r="AQ60" s="890" t="s">
        <v>369</v>
      </c>
      <c r="AR60" s="891"/>
      <c r="AS60" s="891"/>
      <c r="AT60" s="891"/>
      <c r="AU60" s="891"/>
      <c r="AV60" s="891"/>
      <c r="AW60" s="892"/>
      <c r="AX60" s="930" t="s">
        <v>128</v>
      </c>
      <c r="AY60" s="780"/>
      <c r="AZ60" s="895">
        <v>0</v>
      </c>
      <c r="BA60" s="895"/>
      <c r="BB60" s="895"/>
      <c r="BC60" s="895"/>
      <c r="BD60" s="895"/>
      <c r="BE60" s="895"/>
      <c r="BF60" s="895"/>
      <c r="BG60" s="895"/>
      <c r="BH60" s="895"/>
      <c r="BI60" s="895"/>
      <c r="BJ60" s="895"/>
      <c r="BK60" s="895"/>
      <c r="BL60" s="895"/>
      <c r="BM60" s="895"/>
      <c r="BN60" s="895"/>
      <c r="BO60" s="782" t="s">
        <v>129</v>
      </c>
      <c r="BP60" s="783"/>
      <c r="BQ60" s="894">
        <v>0</v>
      </c>
      <c r="BR60" s="895"/>
      <c r="BS60" s="895"/>
      <c r="BT60" s="895"/>
      <c r="BU60" s="895"/>
      <c r="BV60" s="895"/>
      <c r="BW60" s="895"/>
      <c r="BX60" s="895"/>
      <c r="BY60" s="895"/>
      <c r="BZ60" s="895"/>
      <c r="CA60" s="895"/>
      <c r="CB60" s="895"/>
      <c r="CC60" s="895"/>
      <c r="CD60" s="895"/>
      <c r="CE60" s="895"/>
      <c r="CF60" s="895"/>
      <c r="CG60" s="895"/>
      <c r="CH60" s="895"/>
      <c r="CI60" s="896"/>
      <c r="CJ60" s="779" t="s">
        <v>128</v>
      </c>
      <c r="CK60" s="780"/>
      <c r="CL60" s="781"/>
      <c r="CM60" s="781"/>
      <c r="CN60" s="781"/>
      <c r="CO60" s="781"/>
      <c r="CP60" s="781"/>
      <c r="CQ60" s="781"/>
      <c r="CR60" s="781"/>
      <c r="CS60" s="781"/>
      <c r="CT60" s="781"/>
      <c r="CU60" s="781"/>
      <c r="CV60" s="781"/>
      <c r="CW60" s="781"/>
      <c r="CX60" s="781"/>
      <c r="CY60" s="781"/>
      <c r="CZ60" s="782" t="s">
        <v>129</v>
      </c>
      <c r="DA60" s="783"/>
      <c r="DB60" s="779" t="s">
        <v>128</v>
      </c>
      <c r="DC60" s="780"/>
      <c r="DD60" s="895">
        <v>0</v>
      </c>
      <c r="DE60" s="895"/>
      <c r="DF60" s="895"/>
      <c r="DG60" s="895"/>
      <c r="DH60" s="895"/>
      <c r="DI60" s="895"/>
      <c r="DJ60" s="895"/>
      <c r="DK60" s="895"/>
      <c r="DL60" s="895"/>
      <c r="DM60" s="895"/>
      <c r="DN60" s="895"/>
      <c r="DO60" s="895"/>
      <c r="DP60" s="895"/>
      <c r="DQ60" s="895"/>
      <c r="DR60" s="782" t="s">
        <v>129</v>
      </c>
      <c r="DS60" s="783"/>
      <c r="DT60" s="779" t="s">
        <v>128</v>
      </c>
      <c r="DU60" s="780"/>
      <c r="DV60" s="781">
        <f>DV64</f>
        <v>804952</v>
      </c>
      <c r="DW60" s="781"/>
      <c r="DX60" s="781"/>
      <c r="DY60" s="781"/>
      <c r="DZ60" s="781"/>
      <c r="EA60" s="781"/>
      <c r="EB60" s="781"/>
      <c r="EC60" s="781"/>
      <c r="ED60" s="781"/>
      <c r="EE60" s="781"/>
      <c r="EF60" s="781"/>
      <c r="EG60" s="781"/>
      <c r="EH60" s="781"/>
      <c r="EI60" s="781"/>
      <c r="EJ60" s="781"/>
      <c r="EK60" s="782" t="s">
        <v>129</v>
      </c>
      <c r="EL60" s="783"/>
      <c r="EM60" s="779" t="s">
        <v>128</v>
      </c>
      <c r="EN60" s="780"/>
      <c r="EO60" s="781">
        <f>EO64</f>
        <v>804952</v>
      </c>
      <c r="EP60" s="781"/>
      <c r="EQ60" s="781"/>
      <c r="ER60" s="781"/>
      <c r="ES60" s="781"/>
      <c r="ET60" s="781"/>
      <c r="EU60" s="781"/>
      <c r="EV60" s="781"/>
      <c r="EW60" s="781"/>
      <c r="EX60" s="781"/>
      <c r="EY60" s="781"/>
      <c r="EZ60" s="781"/>
      <c r="FA60" s="781"/>
      <c r="FB60" s="781"/>
      <c r="FC60" s="781"/>
      <c r="FD60" s="782" t="s">
        <v>129</v>
      </c>
      <c r="FE60" s="932"/>
    </row>
    <row r="61" spans="1:161" s="194" customFormat="1" ht="12.75">
      <c r="A61" s="195"/>
      <c r="B61" s="872" t="s">
        <v>69</v>
      </c>
      <c r="C61" s="872"/>
      <c r="D61" s="872"/>
      <c r="E61" s="872"/>
      <c r="F61" s="872"/>
      <c r="G61" s="872"/>
      <c r="H61" s="872"/>
      <c r="I61" s="872"/>
      <c r="J61" s="872"/>
      <c r="K61" s="872"/>
      <c r="L61" s="872"/>
      <c r="M61" s="872"/>
      <c r="N61" s="872"/>
      <c r="O61" s="872"/>
      <c r="P61" s="872"/>
      <c r="Q61" s="872"/>
      <c r="R61" s="872"/>
      <c r="S61" s="872"/>
      <c r="T61" s="872"/>
      <c r="U61" s="872"/>
      <c r="V61" s="872"/>
      <c r="W61" s="872"/>
      <c r="X61" s="872"/>
      <c r="Y61" s="872"/>
      <c r="Z61" s="872"/>
      <c r="AA61" s="872"/>
      <c r="AB61" s="872"/>
      <c r="AC61" s="872"/>
      <c r="AD61" s="872"/>
      <c r="AE61" s="872"/>
      <c r="AF61" s="872"/>
      <c r="AG61" s="872"/>
      <c r="AH61" s="872"/>
      <c r="AI61" s="872"/>
      <c r="AJ61" s="872"/>
      <c r="AK61" s="872"/>
      <c r="AL61" s="872"/>
      <c r="AM61" s="872"/>
      <c r="AN61" s="872"/>
      <c r="AO61" s="872"/>
      <c r="AP61" s="872"/>
      <c r="AQ61" s="873" t="s">
        <v>370</v>
      </c>
      <c r="AR61" s="874"/>
      <c r="AS61" s="874"/>
      <c r="AT61" s="874"/>
      <c r="AU61" s="874"/>
      <c r="AV61" s="874"/>
      <c r="AW61" s="875"/>
      <c r="AX61" s="876" t="s">
        <v>327</v>
      </c>
      <c r="AY61" s="877"/>
      <c r="AZ61" s="877"/>
      <c r="BA61" s="877"/>
      <c r="BB61" s="877"/>
      <c r="BC61" s="877"/>
      <c r="BD61" s="877"/>
      <c r="BE61" s="877"/>
      <c r="BF61" s="877"/>
      <c r="BG61" s="877"/>
      <c r="BH61" s="877"/>
      <c r="BI61" s="877"/>
      <c r="BJ61" s="877"/>
      <c r="BK61" s="877"/>
      <c r="BL61" s="877"/>
      <c r="BM61" s="877"/>
      <c r="BN61" s="877"/>
      <c r="BO61" s="877"/>
      <c r="BP61" s="878"/>
      <c r="BQ61" s="882" t="s">
        <v>327</v>
      </c>
      <c r="BR61" s="877"/>
      <c r="BS61" s="877"/>
      <c r="BT61" s="877"/>
      <c r="BU61" s="877"/>
      <c r="BV61" s="877"/>
      <c r="BW61" s="877"/>
      <c r="BX61" s="877"/>
      <c r="BY61" s="877"/>
      <c r="BZ61" s="877"/>
      <c r="CA61" s="877"/>
      <c r="CB61" s="877"/>
      <c r="CC61" s="877"/>
      <c r="CD61" s="877"/>
      <c r="CE61" s="877"/>
      <c r="CF61" s="877"/>
      <c r="CG61" s="877"/>
      <c r="CH61" s="877"/>
      <c r="CI61" s="878"/>
      <c r="CJ61" s="882" t="s">
        <v>327</v>
      </c>
      <c r="CK61" s="877"/>
      <c r="CL61" s="877"/>
      <c r="CM61" s="877"/>
      <c r="CN61" s="877"/>
      <c r="CO61" s="877"/>
      <c r="CP61" s="877"/>
      <c r="CQ61" s="877"/>
      <c r="CR61" s="877"/>
      <c r="CS61" s="877"/>
      <c r="CT61" s="877"/>
      <c r="CU61" s="877"/>
      <c r="CV61" s="877"/>
      <c r="CW61" s="877"/>
      <c r="CX61" s="877"/>
      <c r="CY61" s="877"/>
      <c r="CZ61" s="877"/>
      <c r="DA61" s="878"/>
      <c r="DB61" s="882" t="s">
        <v>327</v>
      </c>
      <c r="DC61" s="877"/>
      <c r="DD61" s="877"/>
      <c r="DE61" s="877"/>
      <c r="DF61" s="877"/>
      <c r="DG61" s="877"/>
      <c r="DH61" s="877"/>
      <c r="DI61" s="877"/>
      <c r="DJ61" s="877"/>
      <c r="DK61" s="877"/>
      <c r="DL61" s="877"/>
      <c r="DM61" s="877"/>
      <c r="DN61" s="877"/>
      <c r="DO61" s="877"/>
      <c r="DP61" s="877"/>
      <c r="DQ61" s="877"/>
      <c r="DR61" s="877"/>
      <c r="DS61" s="878"/>
      <c r="DT61" s="933" t="s">
        <v>128</v>
      </c>
      <c r="DU61" s="934"/>
      <c r="DV61" s="937">
        <v>0</v>
      </c>
      <c r="DW61" s="937"/>
      <c r="DX61" s="937"/>
      <c r="DY61" s="937"/>
      <c r="DZ61" s="937"/>
      <c r="EA61" s="937"/>
      <c r="EB61" s="937"/>
      <c r="EC61" s="937"/>
      <c r="ED61" s="937"/>
      <c r="EE61" s="937"/>
      <c r="EF61" s="937"/>
      <c r="EG61" s="937"/>
      <c r="EH61" s="937"/>
      <c r="EI61" s="937"/>
      <c r="EJ61" s="937"/>
      <c r="EK61" s="938" t="s">
        <v>129</v>
      </c>
      <c r="EL61" s="939"/>
      <c r="EM61" s="933" t="s">
        <v>128</v>
      </c>
      <c r="EN61" s="934"/>
      <c r="EO61" s="937">
        <v>0</v>
      </c>
      <c r="EP61" s="937"/>
      <c r="EQ61" s="937"/>
      <c r="ER61" s="937"/>
      <c r="ES61" s="937"/>
      <c r="ET61" s="937"/>
      <c r="EU61" s="937"/>
      <c r="EV61" s="937"/>
      <c r="EW61" s="937"/>
      <c r="EX61" s="937"/>
      <c r="EY61" s="937"/>
      <c r="EZ61" s="937"/>
      <c r="FA61" s="937"/>
      <c r="FB61" s="937"/>
      <c r="FC61" s="937"/>
      <c r="FD61" s="938" t="s">
        <v>129</v>
      </c>
      <c r="FE61" s="941"/>
    </row>
    <row r="62" spans="1:161" s="194" customFormat="1" ht="12.75">
      <c r="A62" s="241"/>
      <c r="B62" s="888" t="s">
        <v>344</v>
      </c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8"/>
      <c r="V62" s="888"/>
      <c r="W62" s="888"/>
      <c r="X62" s="888"/>
      <c r="Y62" s="888"/>
      <c r="Z62" s="888"/>
      <c r="AA62" s="888"/>
      <c r="AB62" s="888"/>
      <c r="AC62" s="888"/>
      <c r="AD62" s="888"/>
      <c r="AE62" s="888"/>
      <c r="AF62" s="888"/>
      <c r="AG62" s="888"/>
      <c r="AH62" s="888"/>
      <c r="AI62" s="888"/>
      <c r="AJ62" s="888"/>
      <c r="AK62" s="888"/>
      <c r="AL62" s="888"/>
      <c r="AM62" s="888"/>
      <c r="AN62" s="888"/>
      <c r="AO62" s="888"/>
      <c r="AP62" s="888"/>
      <c r="AQ62" s="857"/>
      <c r="AR62" s="858"/>
      <c r="AS62" s="858"/>
      <c r="AT62" s="858"/>
      <c r="AU62" s="858"/>
      <c r="AV62" s="858"/>
      <c r="AW62" s="859"/>
      <c r="AX62" s="879"/>
      <c r="AY62" s="880"/>
      <c r="AZ62" s="880"/>
      <c r="BA62" s="880"/>
      <c r="BB62" s="880"/>
      <c r="BC62" s="880"/>
      <c r="BD62" s="880"/>
      <c r="BE62" s="880"/>
      <c r="BF62" s="880"/>
      <c r="BG62" s="880"/>
      <c r="BH62" s="880"/>
      <c r="BI62" s="880"/>
      <c r="BJ62" s="880"/>
      <c r="BK62" s="880"/>
      <c r="BL62" s="880"/>
      <c r="BM62" s="880"/>
      <c r="BN62" s="880"/>
      <c r="BO62" s="880"/>
      <c r="BP62" s="881"/>
      <c r="BQ62" s="883"/>
      <c r="BR62" s="880"/>
      <c r="BS62" s="880"/>
      <c r="BT62" s="880"/>
      <c r="BU62" s="880"/>
      <c r="BV62" s="880"/>
      <c r="BW62" s="880"/>
      <c r="BX62" s="880"/>
      <c r="BY62" s="880"/>
      <c r="BZ62" s="880"/>
      <c r="CA62" s="880"/>
      <c r="CB62" s="880"/>
      <c r="CC62" s="880"/>
      <c r="CD62" s="880"/>
      <c r="CE62" s="880"/>
      <c r="CF62" s="880"/>
      <c r="CG62" s="880"/>
      <c r="CH62" s="880"/>
      <c r="CI62" s="881"/>
      <c r="CJ62" s="883"/>
      <c r="CK62" s="880"/>
      <c r="CL62" s="880"/>
      <c r="CM62" s="880"/>
      <c r="CN62" s="880"/>
      <c r="CO62" s="880"/>
      <c r="CP62" s="880"/>
      <c r="CQ62" s="880"/>
      <c r="CR62" s="880"/>
      <c r="CS62" s="880"/>
      <c r="CT62" s="880"/>
      <c r="CU62" s="880"/>
      <c r="CV62" s="880"/>
      <c r="CW62" s="880"/>
      <c r="CX62" s="880"/>
      <c r="CY62" s="880"/>
      <c r="CZ62" s="880"/>
      <c r="DA62" s="881"/>
      <c r="DB62" s="883"/>
      <c r="DC62" s="880"/>
      <c r="DD62" s="880"/>
      <c r="DE62" s="880"/>
      <c r="DF62" s="880"/>
      <c r="DG62" s="880"/>
      <c r="DH62" s="880"/>
      <c r="DI62" s="880"/>
      <c r="DJ62" s="880"/>
      <c r="DK62" s="880"/>
      <c r="DL62" s="880"/>
      <c r="DM62" s="880"/>
      <c r="DN62" s="880"/>
      <c r="DO62" s="880"/>
      <c r="DP62" s="880"/>
      <c r="DQ62" s="880"/>
      <c r="DR62" s="880"/>
      <c r="DS62" s="881"/>
      <c r="DT62" s="935"/>
      <c r="DU62" s="936"/>
      <c r="DV62" s="863"/>
      <c r="DW62" s="863"/>
      <c r="DX62" s="863"/>
      <c r="DY62" s="863"/>
      <c r="DZ62" s="863"/>
      <c r="EA62" s="863"/>
      <c r="EB62" s="863"/>
      <c r="EC62" s="863"/>
      <c r="ED62" s="863"/>
      <c r="EE62" s="863"/>
      <c r="EF62" s="863"/>
      <c r="EG62" s="863"/>
      <c r="EH62" s="863"/>
      <c r="EI62" s="863"/>
      <c r="EJ62" s="863"/>
      <c r="EK62" s="871"/>
      <c r="EL62" s="940"/>
      <c r="EM62" s="935"/>
      <c r="EN62" s="936"/>
      <c r="EO62" s="863"/>
      <c r="EP62" s="863"/>
      <c r="EQ62" s="863"/>
      <c r="ER62" s="863"/>
      <c r="ES62" s="863"/>
      <c r="ET62" s="863"/>
      <c r="EU62" s="863"/>
      <c r="EV62" s="863"/>
      <c r="EW62" s="863"/>
      <c r="EX62" s="863"/>
      <c r="EY62" s="863"/>
      <c r="EZ62" s="863"/>
      <c r="FA62" s="863"/>
      <c r="FB62" s="863"/>
      <c r="FC62" s="863"/>
      <c r="FD62" s="871"/>
      <c r="FE62" s="942"/>
    </row>
    <row r="63" spans="1:161" s="194" customFormat="1" ht="12.75">
      <c r="A63" s="241"/>
      <c r="B63" s="889" t="s">
        <v>329</v>
      </c>
      <c r="C63" s="889"/>
      <c r="D63" s="889"/>
      <c r="E63" s="889"/>
      <c r="F63" s="889"/>
      <c r="G63" s="889"/>
      <c r="H63" s="889"/>
      <c r="I63" s="889"/>
      <c r="J63" s="889"/>
      <c r="K63" s="889"/>
      <c r="L63" s="889"/>
      <c r="M63" s="889"/>
      <c r="N63" s="889"/>
      <c r="O63" s="889"/>
      <c r="P63" s="889"/>
      <c r="Q63" s="889"/>
      <c r="R63" s="889"/>
      <c r="S63" s="889"/>
      <c r="T63" s="889"/>
      <c r="U63" s="889"/>
      <c r="V63" s="889"/>
      <c r="W63" s="889"/>
      <c r="X63" s="889"/>
      <c r="Y63" s="889"/>
      <c r="Z63" s="889"/>
      <c r="AA63" s="889"/>
      <c r="AB63" s="889"/>
      <c r="AC63" s="889"/>
      <c r="AD63" s="889"/>
      <c r="AE63" s="889"/>
      <c r="AF63" s="889"/>
      <c r="AG63" s="889"/>
      <c r="AH63" s="889"/>
      <c r="AI63" s="889"/>
      <c r="AJ63" s="889"/>
      <c r="AK63" s="889"/>
      <c r="AL63" s="889"/>
      <c r="AM63" s="889"/>
      <c r="AN63" s="889"/>
      <c r="AO63" s="889"/>
      <c r="AP63" s="889"/>
      <c r="AQ63" s="890" t="s">
        <v>371</v>
      </c>
      <c r="AR63" s="891"/>
      <c r="AS63" s="891"/>
      <c r="AT63" s="891"/>
      <c r="AU63" s="891"/>
      <c r="AV63" s="891"/>
      <c r="AW63" s="892"/>
      <c r="AX63" s="945" t="s">
        <v>327</v>
      </c>
      <c r="AY63" s="943"/>
      <c r="AZ63" s="943"/>
      <c r="BA63" s="943"/>
      <c r="BB63" s="943"/>
      <c r="BC63" s="943"/>
      <c r="BD63" s="943"/>
      <c r="BE63" s="943"/>
      <c r="BF63" s="943"/>
      <c r="BG63" s="943"/>
      <c r="BH63" s="943"/>
      <c r="BI63" s="943"/>
      <c r="BJ63" s="943"/>
      <c r="BK63" s="943"/>
      <c r="BL63" s="943"/>
      <c r="BM63" s="943"/>
      <c r="BN63" s="943"/>
      <c r="BO63" s="943"/>
      <c r="BP63" s="784"/>
      <c r="BQ63" s="943" t="s">
        <v>327</v>
      </c>
      <c r="BR63" s="943"/>
      <c r="BS63" s="943"/>
      <c r="BT63" s="943"/>
      <c r="BU63" s="943"/>
      <c r="BV63" s="943"/>
      <c r="BW63" s="943"/>
      <c r="BX63" s="943"/>
      <c r="BY63" s="943"/>
      <c r="BZ63" s="943"/>
      <c r="CA63" s="943"/>
      <c r="CB63" s="943"/>
      <c r="CC63" s="943"/>
      <c r="CD63" s="943"/>
      <c r="CE63" s="943"/>
      <c r="CF63" s="943"/>
      <c r="CG63" s="943"/>
      <c r="CH63" s="943"/>
      <c r="CI63" s="943"/>
      <c r="CJ63" s="779" t="s">
        <v>128</v>
      </c>
      <c r="CK63" s="780"/>
      <c r="CL63" s="781"/>
      <c r="CM63" s="781"/>
      <c r="CN63" s="781"/>
      <c r="CO63" s="781"/>
      <c r="CP63" s="781"/>
      <c r="CQ63" s="781"/>
      <c r="CR63" s="781"/>
      <c r="CS63" s="781"/>
      <c r="CT63" s="781"/>
      <c r="CU63" s="781"/>
      <c r="CV63" s="781"/>
      <c r="CW63" s="781"/>
      <c r="CX63" s="781"/>
      <c r="CY63" s="781"/>
      <c r="CZ63" s="782" t="s">
        <v>129</v>
      </c>
      <c r="DA63" s="783"/>
      <c r="DB63" s="943" t="s">
        <v>327</v>
      </c>
      <c r="DC63" s="943"/>
      <c r="DD63" s="943"/>
      <c r="DE63" s="943"/>
      <c r="DF63" s="943"/>
      <c r="DG63" s="943"/>
      <c r="DH63" s="943"/>
      <c r="DI63" s="943"/>
      <c r="DJ63" s="943"/>
      <c r="DK63" s="943"/>
      <c r="DL63" s="943"/>
      <c r="DM63" s="943"/>
      <c r="DN63" s="943"/>
      <c r="DO63" s="943"/>
      <c r="DP63" s="943"/>
      <c r="DQ63" s="943"/>
      <c r="DR63" s="943"/>
      <c r="DS63" s="943"/>
      <c r="DT63" s="779" t="s">
        <v>128</v>
      </c>
      <c r="DU63" s="780"/>
      <c r="DV63" s="895">
        <v>0</v>
      </c>
      <c r="DW63" s="895"/>
      <c r="DX63" s="895"/>
      <c r="DY63" s="895"/>
      <c r="DZ63" s="895"/>
      <c r="EA63" s="895"/>
      <c r="EB63" s="895"/>
      <c r="EC63" s="895"/>
      <c r="ED63" s="895"/>
      <c r="EE63" s="895"/>
      <c r="EF63" s="895"/>
      <c r="EG63" s="895"/>
      <c r="EH63" s="895"/>
      <c r="EI63" s="895"/>
      <c r="EJ63" s="895"/>
      <c r="EK63" s="782" t="s">
        <v>129</v>
      </c>
      <c r="EL63" s="783"/>
      <c r="EM63" s="779" t="s">
        <v>128</v>
      </c>
      <c r="EN63" s="780"/>
      <c r="EO63" s="903"/>
      <c r="EP63" s="903"/>
      <c r="EQ63" s="903"/>
      <c r="ER63" s="903"/>
      <c r="ES63" s="903"/>
      <c r="ET63" s="903"/>
      <c r="EU63" s="903"/>
      <c r="EV63" s="903"/>
      <c r="EW63" s="903"/>
      <c r="EX63" s="903"/>
      <c r="EY63" s="903"/>
      <c r="EZ63" s="903"/>
      <c r="FA63" s="903"/>
      <c r="FB63" s="903"/>
      <c r="FC63" s="903"/>
      <c r="FD63" s="782" t="s">
        <v>129</v>
      </c>
      <c r="FE63" s="932"/>
    </row>
    <row r="64" spans="1:161" s="194" customFormat="1" ht="36.75" customHeight="1">
      <c r="A64" s="241"/>
      <c r="B64" s="898" t="s">
        <v>346</v>
      </c>
      <c r="C64" s="898"/>
      <c r="D64" s="898"/>
      <c r="E64" s="898"/>
      <c r="F64" s="898"/>
      <c r="G64" s="898"/>
      <c r="H64" s="898"/>
      <c r="I64" s="898"/>
      <c r="J64" s="898"/>
      <c r="K64" s="898"/>
      <c r="L64" s="898"/>
      <c r="M64" s="898"/>
      <c r="N64" s="898"/>
      <c r="O64" s="898"/>
      <c r="P64" s="898"/>
      <c r="Q64" s="898"/>
      <c r="R64" s="898"/>
      <c r="S64" s="898"/>
      <c r="T64" s="898"/>
      <c r="U64" s="898"/>
      <c r="V64" s="898"/>
      <c r="W64" s="898"/>
      <c r="X64" s="898"/>
      <c r="Y64" s="898"/>
      <c r="Z64" s="898"/>
      <c r="AA64" s="898"/>
      <c r="AB64" s="898"/>
      <c r="AC64" s="898"/>
      <c r="AD64" s="898"/>
      <c r="AE64" s="898"/>
      <c r="AF64" s="898"/>
      <c r="AG64" s="898"/>
      <c r="AH64" s="898"/>
      <c r="AI64" s="898"/>
      <c r="AJ64" s="898"/>
      <c r="AK64" s="898"/>
      <c r="AL64" s="898"/>
      <c r="AM64" s="898"/>
      <c r="AN64" s="898"/>
      <c r="AO64" s="898"/>
      <c r="AP64" s="898"/>
      <c r="AQ64" s="899" t="s">
        <v>372</v>
      </c>
      <c r="AR64" s="900"/>
      <c r="AS64" s="900"/>
      <c r="AT64" s="900"/>
      <c r="AU64" s="900"/>
      <c r="AV64" s="900"/>
      <c r="AW64" s="901"/>
      <c r="AX64" s="945" t="s">
        <v>327</v>
      </c>
      <c r="AY64" s="943"/>
      <c r="AZ64" s="943"/>
      <c r="BA64" s="943"/>
      <c r="BB64" s="943"/>
      <c r="BC64" s="943"/>
      <c r="BD64" s="943"/>
      <c r="BE64" s="943"/>
      <c r="BF64" s="943"/>
      <c r="BG64" s="943"/>
      <c r="BH64" s="943"/>
      <c r="BI64" s="943"/>
      <c r="BJ64" s="943"/>
      <c r="BK64" s="943"/>
      <c r="BL64" s="943"/>
      <c r="BM64" s="943"/>
      <c r="BN64" s="943"/>
      <c r="BO64" s="943"/>
      <c r="BP64" s="784"/>
      <c r="BQ64" s="943" t="s">
        <v>327</v>
      </c>
      <c r="BR64" s="943"/>
      <c r="BS64" s="943"/>
      <c r="BT64" s="943"/>
      <c r="BU64" s="943"/>
      <c r="BV64" s="943"/>
      <c r="BW64" s="943"/>
      <c r="BX64" s="943"/>
      <c r="BY64" s="943"/>
      <c r="BZ64" s="943"/>
      <c r="CA64" s="943"/>
      <c r="CB64" s="943"/>
      <c r="CC64" s="943"/>
      <c r="CD64" s="943"/>
      <c r="CE64" s="943"/>
      <c r="CF64" s="943"/>
      <c r="CG64" s="943"/>
      <c r="CH64" s="943"/>
      <c r="CI64" s="943"/>
      <c r="CJ64" s="779" t="s">
        <v>128</v>
      </c>
      <c r="CK64" s="780"/>
      <c r="CL64" s="895">
        <v>0</v>
      </c>
      <c r="CM64" s="895"/>
      <c r="CN64" s="895"/>
      <c r="CO64" s="895"/>
      <c r="CP64" s="895"/>
      <c r="CQ64" s="895"/>
      <c r="CR64" s="895"/>
      <c r="CS64" s="895"/>
      <c r="CT64" s="895"/>
      <c r="CU64" s="895"/>
      <c r="CV64" s="895"/>
      <c r="CW64" s="895"/>
      <c r="CX64" s="895"/>
      <c r="CY64" s="895"/>
      <c r="CZ64" s="782" t="s">
        <v>129</v>
      </c>
      <c r="DA64" s="783"/>
      <c r="DB64" s="943" t="s">
        <v>327</v>
      </c>
      <c r="DC64" s="943"/>
      <c r="DD64" s="943"/>
      <c r="DE64" s="943"/>
      <c r="DF64" s="943"/>
      <c r="DG64" s="943"/>
      <c r="DH64" s="943"/>
      <c r="DI64" s="943"/>
      <c r="DJ64" s="943"/>
      <c r="DK64" s="943"/>
      <c r="DL64" s="943"/>
      <c r="DM64" s="943"/>
      <c r="DN64" s="943"/>
      <c r="DO64" s="943"/>
      <c r="DP64" s="943"/>
      <c r="DQ64" s="943"/>
      <c r="DR64" s="943"/>
      <c r="DS64" s="943"/>
      <c r="DT64" s="779" t="s">
        <v>128</v>
      </c>
      <c r="DU64" s="780"/>
      <c r="DV64" s="781">
        <f>30883+438852-30383+365600</f>
        <v>804952</v>
      </c>
      <c r="DW64" s="781"/>
      <c r="DX64" s="781"/>
      <c r="DY64" s="781"/>
      <c r="DZ64" s="781"/>
      <c r="EA64" s="781"/>
      <c r="EB64" s="781"/>
      <c r="EC64" s="781"/>
      <c r="ED64" s="781"/>
      <c r="EE64" s="781"/>
      <c r="EF64" s="781"/>
      <c r="EG64" s="781"/>
      <c r="EH64" s="781"/>
      <c r="EI64" s="781"/>
      <c r="EJ64" s="781"/>
      <c r="EK64" s="782" t="s">
        <v>129</v>
      </c>
      <c r="EL64" s="783"/>
      <c r="EM64" s="779" t="s">
        <v>128</v>
      </c>
      <c r="EN64" s="780"/>
      <c r="EO64" s="781">
        <v>804952</v>
      </c>
      <c r="EP64" s="781"/>
      <c r="EQ64" s="781"/>
      <c r="ER64" s="781"/>
      <c r="ES64" s="781"/>
      <c r="ET64" s="781"/>
      <c r="EU64" s="781"/>
      <c r="EV64" s="781"/>
      <c r="EW64" s="781"/>
      <c r="EX64" s="781"/>
      <c r="EY64" s="781"/>
      <c r="EZ64" s="781"/>
      <c r="FA64" s="781"/>
      <c r="FB64" s="781"/>
      <c r="FC64" s="781"/>
      <c r="FD64" s="782" t="s">
        <v>129</v>
      </c>
      <c r="FE64" s="932"/>
    </row>
    <row r="65" spans="1:161" s="194" customFormat="1" ht="25.5" customHeight="1">
      <c r="A65" s="242"/>
      <c r="B65" s="898" t="s">
        <v>348</v>
      </c>
      <c r="C65" s="898"/>
      <c r="D65" s="898"/>
      <c r="E65" s="898"/>
      <c r="F65" s="898"/>
      <c r="G65" s="898"/>
      <c r="H65" s="898"/>
      <c r="I65" s="898"/>
      <c r="J65" s="898"/>
      <c r="K65" s="898"/>
      <c r="L65" s="898"/>
      <c r="M65" s="898"/>
      <c r="N65" s="898"/>
      <c r="O65" s="898"/>
      <c r="P65" s="898"/>
      <c r="Q65" s="898"/>
      <c r="R65" s="898"/>
      <c r="S65" s="898"/>
      <c r="T65" s="898"/>
      <c r="U65" s="898"/>
      <c r="V65" s="898"/>
      <c r="W65" s="898"/>
      <c r="X65" s="898"/>
      <c r="Y65" s="898"/>
      <c r="Z65" s="898"/>
      <c r="AA65" s="898"/>
      <c r="AB65" s="898"/>
      <c r="AC65" s="898"/>
      <c r="AD65" s="898"/>
      <c r="AE65" s="898"/>
      <c r="AF65" s="898"/>
      <c r="AG65" s="898"/>
      <c r="AH65" s="898"/>
      <c r="AI65" s="898"/>
      <c r="AJ65" s="898"/>
      <c r="AK65" s="898"/>
      <c r="AL65" s="898"/>
      <c r="AM65" s="898"/>
      <c r="AN65" s="898"/>
      <c r="AO65" s="898"/>
      <c r="AP65" s="907"/>
      <c r="AQ65" s="890" t="s">
        <v>373</v>
      </c>
      <c r="AR65" s="891"/>
      <c r="AS65" s="891"/>
      <c r="AT65" s="891"/>
      <c r="AU65" s="891"/>
      <c r="AV65" s="891"/>
      <c r="AW65" s="892"/>
      <c r="AX65" s="930" t="s">
        <v>128</v>
      </c>
      <c r="AY65" s="780"/>
      <c r="AZ65" s="895">
        <v>0</v>
      </c>
      <c r="BA65" s="895"/>
      <c r="BB65" s="895"/>
      <c r="BC65" s="895"/>
      <c r="BD65" s="895"/>
      <c r="BE65" s="895"/>
      <c r="BF65" s="895"/>
      <c r="BG65" s="895"/>
      <c r="BH65" s="895"/>
      <c r="BI65" s="895"/>
      <c r="BJ65" s="895"/>
      <c r="BK65" s="895"/>
      <c r="BL65" s="895"/>
      <c r="BM65" s="895"/>
      <c r="BN65" s="895"/>
      <c r="BO65" s="782" t="s">
        <v>129</v>
      </c>
      <c r="BP65" s="783"/>
      <c r="BQ65" s="786">
        <v>0</v>
      </c>
      <c r="BR65" s="786"/>
      <c r="BS65" s="786"/>
      <c r="BT65" s="786"/>
      <c r="BU65" s="786"/>
      <c r="BV65" s="786"/>
      <c r="BW65" s="786"/>
      <c r="BX65" s="786"/>
      <c r="BY65" s="786"/>
      <c r="BZ65" s="786"/>
      <c r="CA65" s="786"/>
      <c r="CB65" s="786"/>
      <c r="CC65" s="786"/>
      <c r="CD65" s="786"/>
      <c r="CE65" s="786"/>
      <c r="CF65" s="786"/>
      <c r="CG65" s="786"/>
      <c r="CH65" s="786"/>
      <c r="CI65" s="786"/>
      <c r="CJ65" s="786">
        <v>0</v>
      </c>
      <c r="CK65" s="786"/>
      <c r="CL65" s="786"/>
      <c r="CM65" s="786"/>
      <c r="CN65" s="786"/>
      <c r="CO65" s="786"/>
      <c r="CP65" s="786"/>
      <c r="CQ65" s="786"/>
      <c r="CR65" s="786"/>
      <c r="CS65" s="786"/>
      <c r="CT65" s="786"/>
      <c r="CU65" s="786"/>
      <c r="CV65" s="786"/>
      <c r="CW65" s="786"/>
      <c r="CX65" s="786"/>
      <c r="CY65" s="786"/>
      <c r="CZ65" s="786"/>
      <c r="DA65" s="786"/>
      <c r="DB65" s="943" t="s">
        <v>327</v>
      </c>
      <c r="DC65" s="943"/>
      <c r="DD65" s="943"/>
      <c r="DE65" s="943"/>
      <c r="DF65" s="943"/>
      <c r="DG65" s="943"/>
      <c r="DH65" s="943"/>
      <c r="DI65" s="943"/>
      <c r="DJ65" s="943"/>
      <c r="DK65" s="943"/>
      <c r="DL65" s="943"/>
      <c r="DM65" s="943"/>
      <c r="DN65" s="943"/>
      <c r="DO65" s="943"/>
      <c r="DP65" s="943"/>
      <c r="DQ65" s="943"/>
      <c r="DR65" s="943"/>
      <c r="DS65" s="943"/>
      <c r="DT65" s="786">
        <v>0</v>
      </c>
      <c r="DU65" s="786"/>
      <c r="DV65" s="786"/>
      <c r="DW65" s="786"/>
      <c r="DX65" s="786"/>
      <c r="DY65" s="786"/>
      <c r="DZ65" s="786"/>
      <c r="EA65" s="786"/>
      <c r="EB65" s="786"/>
      <c r="EC65" s="786"/>
      <c r="ED65" s="786"/>
      <c r="EE65" s="786"/>
      <c r="EF65" s="786"/>
      <c r="EG65" s="786"/>
      <c r="EH65" s="786"/>
      <c r="EI65" s="786"/>
      <c r="EJ65" s="786"/>
      <c r="EK65" s="786"/>
      <c r="EL65" s="786"/>
      <c r="EM65" s="779" t="s">
        <v>128</v>
      </c>
      <c r="EN65" s="780"/>
      <c r="EO65" s="895">
        <v>0</v>
      </c>
      <c r="EP65" s="895"/>
      <c r="EQ65" s="895"/>
      <c r="ER65" s="895"/>
      <c r="ES65" s="895"/>
      <c r="ET65" s="895"/>
      <c r="EU65" s="895"/>
      <c r="EV65" s="895"/>
      <c r="EW65" s="895"/>
      <c r="EX65" s="895"/>
      <c r="EY65" s="895"/>
      <c r="EZ65" s="895"/>
      <c r="FA65" s="895"/>
      <c r="FB65" s="895"/>
      <c r="FC65" s="895"/>
      <c r="FD65" s="782" t="s">
        <v>129</v>
      </c>
      <c r="FE65" s="932"/>
    </row>
    <row r="66" spans="1:161" s="194" customFormat="1" ht="12.75">
      <c r="A66" s="242"/>
      <c r="B66" s="889" t="s">
        <v>350</v>
      </c>
      <c r="C66" s="889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  <c r="S66" s="889"/>
      <c r="T66" s="889"/>
      <c r="U66" s="889"/>
      <c r="V66" s="889"/>
      <c r="W66" s="889"/>
      <c r="X66" s="889"/>
      <c r="Y66" s="889"/>
      <c r="Z66" s="889"/>
      <c r="AA66" s="889"/>
      <c r="AB66" s="889"/>
      <c r="AC66" s="889"/>
      <c r="AD66" s="889"/>
      <c r="AE66" s="889"/>
      <c r="AF66" s="889"/>
      <c r="AG66" s="889"/>
      <c r="AH66" s="889"/>
      <c r="AI66" s="889"/>
      <c r="AJ66" s="889"/>
      <c r="AK66" s="889"/>
      <c r="AL66" s="889"/>
      <c r="AM66" s="889"/>
      <c r="AN66" s="889"/>
      <c r="AO66" s="889"/>
      <c r="AP66" s="889"/>
      <c r="AQ66" s="890" t="s">
        <v>374</v>
      </c>
      <c r="AR66" s="891"/>
      <c r="AS66" s="891"/>
      <c r="AT66" s="891"/>
      <c r="AU66" s="891"/>
      <c r="AV66" s="891"/>
      <c r="AW66" s="892"/>
      <c r="AX66" s="930" t="s">
        <v>128</v>
      </c>
      <c r="AY66" s="780"/>
      <c r="AZ66" s="895">
        <v>0</v>
      </c>
      <c r="BA66" s="895"/>
      <c r="BB66" s="895"/>
      <c r="BC66" s="895"/>
      <c r="BD66" s="895"/>
      <c r="BE66" s="895"/>
      <c r="BF66" s="895"/>
      <c r="BG66" s="895"/>
      <c r="BH66" s="895"/>
      <c r="BI66" s="895"/>
      <c r="BJ66" s="895"/>
      <c r="BK66" s="895"/>
      <c r="BL66" s="895"/>
      <c r="BM66" s="895"/>
      <c r="BN66" s="895"/>
      <c r="BO66" s="782" t="s">
        <v>129</v>
      </c>
      <c r="BP66" s="783"/>
      <c r="BQ66" s="786">
        <v>0</v>
      </c>
      <c r="BR66" s="786"/>
      <c r="BS66" s="786"/>
      <c r="BT66" s="786"/>
      <c r="BU66" s="786"/>
      <c r="BV66" s="786"/>
      <c r="BW66" s="786"/>
      <c r="BX66" s="786"/>
      <c r="BY66" s="786"/>
      <c r="BZ66" s="786"/>
      <c r="CA66" s="786"/>
      <c r="CB66" s="786"/>
      <c r="CC66" s="786"/>
      <c r="CD66" s="786"/>
      <c r="CE66" s="786"/>
      <c r="CF66" s="786"/>
      <c r="CG66" s="786"/>
      <c r="CH66" s="786"/>
      <c r="CI66" s="786"/>
      <c r="CJ66" s="786">
        <v>0</v>
      </c>
      <c r="CK66" s="786"/>
      <c r="CL66" s="786"/>
      <c r="CM66" s="786"/>
      <c r="CN66" s="786"/>
      <c r="CO66" s="786"/>
      <c r="CP66" s="786"/>
      <c r="CQ66" s="786"/>
      <c r="CR66" s="786"/>
      <c r="CS66" s="786"/>
      <c r="CT66" s="786"/>
      <c r="CU66" s="786"/>
      <c r="CV66" s="786"/>
      <c r="CW66" s="786"/>
      <c r="CX66" s="786"/>
      <c r="CY66" s="786"/>
      <c r="CZ66" s="786"/>
      <c r="DA66" s="786"/>
      <c r="DB66" s="943" t="s">
        <v>327</v>
      </c>
      <c r="DC66" s="943"/>
      <c r="DD66" s="943"/>
      <c r="DE66" s="943"/>
      <c r="DF66" s="943"/>
      <c r="DG66" s="943"/>
      <c r="DH66" s="943"/>
      <c r="DI66" s="943"/>
      <c r="DJ66" s="943"/>
      <c r="DK66" s="943"/>
      <c r="DL66" s="943"/>
      <c r="DM66" s="943"/>
      <c r="DN66" s="943"/>
      <c r="DO66" s="943"/>
      <c r="DP66" s="943"/>
      <c r="DQ66" s="943"/>
      <c r="DR66" s="943"/>
      <c r="DS66" s="943"/>
      <c r="DT66" s="786">
        <v>0</v>
      </c>
      <c r="DU66" s="786"/>
      <c r="DV66" s="786"/>
      <c r="DW66" s="786"/>
      <c r="DX66" s="786"/>
      <c r="DY66" s="786"/>
      <c r="DZ66" s="786"/>
      <c r="EA66" s="786"/>
      <c r="EB66" s="786"/>
      <c r="EC66" s="786"/>
      <c r="ED66" s="786"/>
      <c r="EE66" s="786"/>
      <c r="EF66" s="786"/>
      <c r="EG66" s="786"/>
      <c r="EH66" s="786"/>
      <c r="EI66" s="786"/>
      <c r="EJ66" s="786"/>
      <c r="EK66" s="786"/>
      <c r="EL66" s="786"/>
      <c r="EM66" s="779" t="s">
        <v>128</v>
      </c>
      <c r="EN66" s="780"/>
      <c r="EO66" s="895">
        <v>0</v>
      </c>
      <c r="EP66" s="895"/>
      <c r="EQ66" s="895"/>
      <c r="ER66" s="895"/>
      <c r="ES66" s="895"/>
      <c r="ET66" s="895"/>
      <c r="EU66" s="895"/>
      <c r="EV66" s="895"/>
      <c r="EW66" s="895"/>
      <c r="EX66" s="895"/>
      <c r="EY66" s="895"/>
      <c r="EZ66" s="895"/>
      <c r="FA66" s="895"/>
      <c r="FB66" s="895"/>
      <c r="FC66" s="895"/>
      <c r="FD66" s="782" t="s">
        <v>129</v>
      </c>
      <c r="FE66" s="932"/>
    </row>
    <row r="67" spans="1:161" s="194" customFormat="1" ht="12.75">
      <c r="A67" s="242"/>
      <c r="B67" s="889" t="s">
        <v>337</v>
      </c>
      <c r="C67" s="889"/>
      <c r="D67" s="889"/>
      <c r="E67" s="889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  <c r="AJ67" s="889"/>
      <c r="AK67" s="889"/>
      <c r="AL67" s="889"/>
      <c r="AM67" s="889"/>
      <c r="AN67" s="889"/>
      <c r="AO67" s="889"/>
      <c r="AP67" s="889"/>
      <c r="AQ67" s="890" t="s">
        <v>375</v>
      </c>
      <c r="AR67" s="891"/>
      <c r="AS67" s="891"/>
      <c r="AT67" s="891"/>
      <c r="AU67" s="891"/>
      <c r="AV67" s="891"/>
      <c r="AW67" s="892"/>
      <c r="AX67" s="944">
        <v>0</v>
      </c>
      <c r="AY67" s="786"/>
      <c r="AZ67" s="786"/>
      <c r="BA67" s="786"/>
      <c r="BB67" s="786"/>
      <c r="BC67" s="786"/>
      <c r="BD67" s="786"/>
      <c r="BE67" s="786"/>
      <c r="BF67" s="786"/>
      <c r="BG67" s="786"/>
      <c r="BH67" s="786"/>
      <c r="BI67" s="786"/>
      <c r="BJ67" s="786"/>
      <c r="BK67" s="786"/>
      <c r="BL67" s="786"/>
      <c r="BM67" s="786"/>
      <c r="BN67" s="786"/>
      <c r="BO67" s="786"/>
      <c r="BP67" s="894"/>
      <c r="BQ67" s="786">
        <v>0</v>
      </c>
      <c r="BR67" s="786"/>
      <c r="BS67" s="786"/>
      <c r="BT67" s="786"/>
      <c r="BU67" s="786"/>
      <c r="BV67" s="786"/>
      <c r="BW67" s="786"/>
      <c r="BX67" s="786"/>
      <c r="BY67" s="786"/>
      <c r="BZ67" s="786"/>
      <c r="CA67" s="786"/>
      <c r="CB67" s="786"/>
      <c r="CC67" s="786"/>
      <c r="CD67" s="786"/>
      <c r="CE67" s="786"/>
      <c r="CF67" s="786"/>
      <c r="CG67" s="786"/>
      <c r="CH67" s="786"/>
      <c r="CI67" s="786"/>
      <c r="CJ67" s="786">
        <v>0</v>
      </c>
      <c r="CK67" s="786"/>
      <c r="CL67" s="786"/>
      <c r="CM67" s="786"/>
      <c r="CN67" s="786"/>
      <c r="CO67" s="786"/>
      <c r="CP67" s="786"/>
      <c r="CQ67" s="786"/>
      <c r="CR67" s="786"/>
      <c r="CS67" s="786"/>
      <c r="CT67" s="786"/>
      <c r="CU67" s="786"/>
      <c r="CV67" s="786"/>
      <c r="CW67" s="786"/>
      <c r="CX67" s="786"/>
      <c r="CY67" s="786"/>
      <c r="CZ67" s="786"/>
      <c r="DA67" s="786"/>
      <c r="DB67" s="943"/>
      <c r="DC67" s="943"/>
      <c r="DD67" s="943"/>
      <c r="DE67" s="943"/>
      <c r="DF67" s="943"/>
      <c r="DG67" s="943"/>
      <c r="DH67" s="943"/>
      <c r="DI67" s="943"/>
      <c r="DJ67" s="943"/>
      <c r="DK67" s="943"/>
      <c r="DL67" s="943"/>
      <c r="DM67" s="943"/>
      <c r="DN67" s="943"/>
      <c r="DO67" s="943"/>
      <c r="DP67" s="943"/>
      <c r="DQ67" s="943"/>
      <c r="DR67" s="943"/>
      <c r="DS67" s="943"/>
      <c r="DT67" s="786">
        <v>0</v>
      </c>
      <c r="DU67" s="786"/>
      <c r="DV67" s="786"/>
      <c r="DW67" s="786"/>
      <c r="DX67" s="786"/>
      <c r="DY67" s="786"/>
      <c r="DZ67" s="786"/>
      <c r="EA67" s="786"/>
      <c r="EB67" s="786"/>
      <c r="EC67" s="786"/>
      <c r="ED67" s="786"/>
      <c r="EE67" s="786"/>
      <c r="EF67" s="786"/>
      <c r="EG67" s="786"/>
      <c r="EH67" s="786"/>
      <c r="EI67" s="786"/>
      <c r="EJ67" s="786"/>
      <c r="EK67" s="786"/>
      <c r="EL67" s="786"/>
      <c r="EM67" s="779" t="s">
        <v>128</v>
      </c>
      <c r="EN67" s="780"/>
      <c r="EO67" s="895">
        <v>0</v>
      </c>
      <c r="EP67" s="895"/>
      <c r="EQ67" s="895"/>
      <c r="ER67" s="895"/>
      <c r="ES67" s="895"/>
      <c r="ET67" s="895"/>
      <c r="EU67" s="895"/>
      <c r="EV67" s="895"/>
      <c r="EW67" s="895"/>
      <c r="EX67" s="895"/>
      <c r="EY67" s="895"/>
      <c r="EZ67" s="895"/>
      <c r="FA67" s="895"/>
      <c r="FB67" s="895"/>
      <c r="FC67" s="895"/>
      <c r="FD67" s="782" t="s">
        <v>129</v>
      </c>
      <c r="FE67" s="932"/>
    </row>
    <row r="68" spans="1:161" s="194" customFormat="1" ht="12.75">
      <c r="A68" s="242"/>
      <c r="B68" s="889" t="s">
        <v>353</v>
      </c>
      <c r="C68" s="889"/>
      <c r="D68" s="889"/>
      <c r="E68" s="889"/>
      <c r="F68" s="889"/>
      <c r="G68" s="889"/>
      <c r="H68" s="889"/>
      <c r="I68" s="889"/>
      <c r="J68" s="889"/>
      <c r="K68" s="889"/>
      <c r="L68" s="889"/>
      <c r="M68" s="889"/>
      <c r="N68" s="889"/>
      <c r="O68" s="889"/>
      <c r="P68" s="889"/>
      <c r="Q68" s="889"/>
      <c r="R68" s="889"/>
      <c r="S68" s="889"/>
      <c r="T68" s="889"/>
      <c r="U68" s="889"/>
      <c r="V68" s="889"/>
      <c r="W68" s="889"/>
      <c r="X68" s="889"/>
      <c r="Y68" s="889"/>
      <c r="Z68" s="889"/>
      <c r="AA68" s="889"/>
      <c r="AB68" s="889"/>
      <c r="AC68" s="889"/>
      <c r="AD68" s="889"/>
      <c r="AE68" s="889"/>
      <c r="AF68" s="889"/>
      <c r="AG68" s="889"/>
      <c r="AH68" s="889"/>
      <c r="AI68" s="889"/>
      <c r="AJ68" s="889"/>
      <c r="AK68" s="889"/>
      <c r="AL68" s="889"/>
      <c r="AM68" s="889"/>
      <c r="AN68" s="889"/>
      <c r="AO68" s="889"/>
      <c r="AP68" s="889"/>
      <c r="AQ68" s="890" t="s">
        <v>376</v>
      </c>
      <c r="AR68" s="891"/>
      <c r="AS68" s="891"/>
      <c r="AT68" s="891"/>
      <c r="AU68" s="891"/>
      <c r="AV68" s="891"/>
      <c r="AW68" s="892"/>
      <c r="AX68" s="945" t="s">
        <v>327</v>
      </c>
      <c r="AY68" s="943"/>
      <c r="AZ68" s="943"/>
      <c r="BA68" s="943"/>
      <c r="BB68" s="943"/>
      <c r="BC68" s="943"/>
      <c r="BD68" s="943"/>
      <c r="BE68" s="943"/>
      <c r="BF68" s="943"/>
      <c r="BG68" s="943"/>
      <c r="BH68" s="943"/>
      <c r="BI68" s="943"/>
      <c r="BJ68" s="943"/>
      <c r="BK68" s="943"/>
      <c r="BL68" s="943"/>
      <c r="BM68" s="943"/>
      <c r="BN68" s="943"/>
      <c r="BO68" s="943"/>
      <c r="BP68" s="784"/>
      <c r="BQ68" s="943" t="s">
        <v>327</v>
      </c>
      <c r="BR68" s="943"/>
      <c r="BS68" s="943"/>
      <c r="BT68" s="943"/>
      <c r="BU68" s="943"/>
      <c r="BV68" s="943"/>
      <c r="BW68" s="943"/>
      <c r="BX68" s="943"/>
      <c r="BY68" s="943"/>
      <c r="BZ68" s="943"/>
      <c r="CA68" s="943"/>
      <c r="CB68" s="943"/>
      <c r="CC68" s="943"/>
      <c r="CD68" s="943"/>
      <c r="CE68" s="943"/>
      <c r="CF68" s="943"/>
      <c r="CG68" s="943"/>
      <c r="CH68" s="943"/>
      <c r="CI68" s="943"/>
      <c r="CJ68" s="943" t="s">
        <v>327</v>
      </c>
      <c r="CK68" s="943"/>
      <c r="CL68" s="943"/>
      <c r="CM68" s="943"/>
      <c r="CN68" s="943"/>
      <c r="CO68" s="943"/>
      <c r="CP68" s="943"/>
      <c r="CQ68" s="943"/>
      <c r="CR68" s="943"/>
      <c r="CS68" s="943"/>
      <c r="CT68" s="943"/>
      <c r="CU68" s="943"/>
      <c r="CV68" s="943"/>
      <c r="CW68" s="943"/>
      <c r="CX68" s="943"/>
      <c r="CY68" s="943"/>
      <c r="CZ68" s="943"/>
      <c r="DA68" s="943"/>
      <c r="DB68" s="943" t="s">
        <v>327</v>
      </c>
      <c r="DC68" s="943"/>
      <c r="DD68" s="943"/>
      <c r="DE68" s="943"/>
      <c r="DF68" s="943"/>
      <c r="DG68" s="943"/>
      <c r="DH68" s="943"/>
      <c r="DI68" s="943"/>
      <c r="DJ68" s="943"/>
      <c r="DK68" s="943"/>
      <c r="DL68" s="943"/>
      <c r="DM68" s="943"/>
      <c r="DN68" s="943"/>
      <c r="DO68" s="943"/>
      <c r="DP68" s="943"/>
      <c r="DQ68" s="943"/>
      <c r="DR68" s="943"/>
      <c r="DS68" s="943"/>
      <c r="DT68" s="779" t="s">
        <v>128</v>
      </c>
      <c r="DU68" s="780"/>
      <c r="DV68" s="895">
        <v>0</v>
      </c>
      <c r="DW68" s="895"/>
      <c r="DX68" s="895"/>
      <c r="DY68" s="895"/>
      <c r="DZ68" s="895"/>
      <c r="EA68" s="895"/>
      <c r="EB68" s="895"/>
      <c r="EC68" s="895"/>
      <c r="ED68" s="895"/>
      <c r="EE68" s="895"/>
      <c r="EF68" s="895"/>
      <c r="EG68" s="895"/>
      <c r="EH68" s="895"/>
      <c r="EI68" s="895"/>
      <c r="EJ68" s="895"/>
      <c r="EK68" s="782" t="s">
        <v>129</v>
      </c>
      <c r="EL68" s="783"/>
      <c r="EM68" s="779" t="s">
        <v>128</v>
      </c>
      <c r="EN68" s="780"/>
      <c r="EO68" s="895">
        <v>0</v>
      </c>
      <c r="EP68" s="895"/>
      <c r="EQ68" s="895"/>
      <c r="ER68" s="895"/>
      <c r="ES68" s="895"/>
      <c r="ET68" s="895"/>
      <c r="EU68" s="895"/>
      <c r="EV68" s="895"/>
      <c r="EW68" s="895"/>
      <c r="EX68" s="895"/>
      <c r="EY68" s="895"/>
      <c r="EZ68" s="895"/>
      <c r="FA68" s="895"/>
      <c r="FB68" s="895"/>
      <c r="FC68" s="895"/>
      <c r="FD68" s="782" t="s">
        <v>129</v>
      </c>
      <c r="FE68" s="932"/>
    </row>
    <row r="69" spans="1:161" s="194" customFormat="1" ht="12.75">
      <c r="A69" s="242"/>
      <c r="B69" s="782" t="s">
        <v>355</v>
      </c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N69" s="782"/>
      <c r="O69" s="782"/>
      <c r="P69" s="782"/>
      <c r="Q69" s="782"/>
      <c r="R69" s="782"/>
      <c r="S69" s="782"/>
      <c r="T69" s="782"/>
      <c r="U69" s="782"/>
      <c r="V69" s="782"/>
      <c r="W69" s="782"/>
      <c r="X69" s="782"/>
      <c r="Y69" s="782"/>
      <c r="Z69" s="782"/>
      <c r="AA69" s="782"/>
      <c r="AB69" s="782"/>
      <c r="AC69" s="782"/>
      <c r="AD69" s="782"/>
      <c r="AE69" s="782"/>
      <c r="AF69" s="782"/>
      <c r="AG69" s="782"/>
      <c r="AH69" s="782"/>
      <c r="AI69" s="782"/>
      <c r="AJ69" s="782"/>
      <c r="AK69" s="782"/>
      <c r="AL69" s="782"/>
      <c r="AM69" s="782"/>
      <c r="AN69" s="782"/>
      <c r="AO69" s="782"/>
      <c r="AP69" s="782"/>
      <c r="AQ69" s="890" t="s">
        <v>377</v>
      </c>
      <c r="AR69" s="891"/>
      <c r="AS69" s="891"/>
      <c r="AT69" s="891"/>
      <c r="AU69" s="891"/>
      <c r="AV69" s="891"/>
      <c r="AW69" s="892"/>
      <c r="AX69" s="945" t="s">
        <v>327</v>
      </c>
      <c r="AY69" s="943"/>
      <c r="AZ69" s="943"/>
      <c r="BA69" s="943"/>
      <c r="BB69" s="943"/>
      <c r="BC69" s="943"/>
      <c r="BD69" s="943"/>
      <c r="BE69" s="943"/>
      <c r="BF69" s="943"/>
      <c r="BG69" s="943"/>
      <c r="BH69" s="943"/>
      <c r="BI69" s="943"/>
      <c r="BJ69" s="943"/>
      <c r="BK69" s="943"/>
      <c r="BL69" s="943"/>
      <c r="BM69" s="943"/>
      <c r="BN69" s="943"/>
      <c r="BO69" s="943"/>
      <c r="BP69" s="784"/>
      <c r="BQ69" s="943" t="s">
        <v>327</v>
      </c>
      <c r="BR69" s="943"/>
      <c r="BS69" s="943"/>
      <c r="BT69" s="943"/>
      <c r="BU69" s="943"/>
      <c r="BV69" s="943"/>
      <c r="BW69" s="943"/>
      <c r="BX69" s="943"/>
      <c r="BY69" s="943"/>
      <c r="BZ69" s="943"/>
      <c r="CA69" s="943"/>
      <c r="CB69" s="943"/>
      <c r="CC69" s="943"/>
      <c r="CD69" s="943"/>
      <c r="CE69" s="943"/>
      <c r="CF69" s="943"/>
      <c r="CG69" s="943"/>
      <c r="CH69" s="943"/>
      <c r="CI69" s="943"/>
      <c r="CJ69" s="779" t="s">
        <v>128</v>
      </c>
      <c r="CK69" s="780"/>
      <c r="CL69" s="781">
        <v>3309</v>
      </c>
      <c r="CM69" s="781"/>
      <c r="CN69" s="781"/>
      <c r="CO69" s="781"/>
      <c r="CP69" s="781"/>
      <c r="CQ69" s="781"/>
      <c r="CR69" s="781"/>
      <c r="CS69" s="781"/>
      <c r="CT69" s="781"/>
      <c r="CU69" s="781"/>
      <c r="CV69" s="781"/>
      <c r="CW69" s="781"/>
      <c r="CX69" s="781"/>
      <c r="CY69" s="781"/>
      <c r="CZ69" s="782" t="s">
        <v>129</v>
      </c>
      <c r="DA69" s="783"/>
      <c r="DB69" s="786">
        <v>0</v>
      </c>
      <c r="DC69" s="786"/>
      <c r="DD69" s="786"/>
      <c r="DE69" s="786"/>
      <c r="DF69" s="786"/>
      <c r="DG69" s="786"/>
      <c r="DH69" s="786"/>
      <c r="DI69" s="786"/>
      <c r="DJ69" s="786"/>
      <c r="DK69" s="786"/>
      <c r="DL69" s="786"/>
      <c r="DM69" s="786"/>
      <c r="DN69" s="786"/>
      <c r="DO69" s="786"/>
      <c r="DP69" s="786"/>
      <c r="DQ69" s="786"/>
      <c r="DR69" s="786"/>
      <c r="DS69" s="786"/>
      <c r="DT69" s="946">
        <v>3309</v>
      </c>
      <c r="DU69" s="946"/>
      <c r="DV69" s="946"/>
      <c r="DW69" s="946"/>
      <c r="DX69" s="946"/>
      <c r="DY69" s="946"/>
      <c r="DZ69" s="946"/>
      <c r="EA69" s="946"/>
      <c r="EB69" s="946"/>
      <c r="EC69" s="946"/>
      <c r="ED69" s="946"/>
      <c r="EE69" s="946"/>
      <c r="EF69" s="946"/>
      <c r="EG69" s="946"/>
      <c r="EH69" s="946"/>
      <c r="EI69" s="946"/>
      <c r="EJ69" s="946"/>
      <c r="EK69" s="946"/>
      <c r="EL69" s="946"/>
      <c r="EM69" s="943" t="s">
        <v>327</v>
      </c>
      <c r="EN69" s="943"/>
      <c r="EO69" s="943"/>
      <c r="EP69" s="943"/>
      <c r="EQ69" s="943"/>
      <c r="ER69" s="943"/>
      <c r="ES69" s="943"/>
      <c r="ET69" s="943"/>
      <c r="EU69" s="943"/>
      <c r="EV69" s="943"/>
      <c r="EW69" s="943"/>
      <c r="EX69" s="943"/>
      <c r="EY69" s="943"/>
      <c r="EZ69" s="943"/>
      <c r="FA69" s="943"/>
      <c r="FB69" s="943"/>
      <c r="FC69" s="943"/>
      <c r="FD69" s="943"/>
      <c r="FE69" s="947"/>
    </row>
    <row r="70" spans="1:161" s="194" customFormat="1" ht="12.75">
      <c r="A70" s="242"/>
      <c r="B70" s="782" t="s">
        <v>357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782"/>
      <c r="P70" s="782"/>
      <c r="Q70" s="782"/>
      <c r="R70" s="782"/>
      <c r="S70" s="782"/>
      <c r="T70" s="782"/>
      <c r="U70" s="782"/>
      <c r="V70" s="782"/>
      <c r="W70" s="782"/>
      <c r="X70" s="782"/>
      <c r="Y70" s="782"/>
      <c r="Z70" s="782"/>
      <c r="AA70" s="782"/>
      <c r="AB70" s="782"/>
      <c r="AC70" s="782"/>
      <c r="AD70" s="782"/>
      <c r="AE70" s="782"/>
      <c r="AF70" s="782"/>
      <c r="AG70" s="782"/>
      <c r="AH70" s="782"/>
      <c r="AI70" s="782"/>
      <c r="AJ70" s="782"/>
      <c r="AK70" s="782"/>
      <c r="AL70" s="782"/>
      <c r="AM70" s="782"/>
      <c r="AN70" s="782"/>
      <c r="AO70" s="782"/>
      <c r="AP70" s="782"/>
      <c r="AQ70" s="890" t="s">
        <v>378</v>
      </c>
      <c r="AR70" s="891"/>
      <c r="AS70" s="891"/>
      <c r="AT70" s="891"/>
      <c r="AU70" s="891"/>
      <c r="AV70" s="891"/>
      <c r="AW70" s="892"/>
      <c r="AX70" s="945" t="s">
        <v>327</v>
      </c>
      <c r="AY70" s="943"/>
      <c r="AZ70" s="943"/>
      <c r="BA70" s="943"/>
      <c r="BB70" s="943"/>
      <c r="BC70" s="943"/>
      <c r="BD70" s="943"/>
      <c r="BE70" s="943"/>
      <c r="BF70" s="943"/>
      <c r="BG70" s="943"/>
      <c r="BH70" s="943"/>
      <c r="BI70" s="943"/>
      <c r="BJ70" s="943"/>
      <c r="BK70" s="943"/>
      <c r="BL70" s="943"/>
      <c r="BM70" s="943"/>
      <c r="BN70" s="943"/>
      <c r="BO70" s="943"/>
      <c r="BP70" s="784"/>
      <c r="BQ70" s="943" t="s">
        <v>327</v>
      </c>
      <c r="BR70" s="943"/>
      <c r="BS70" s="943"/>
      <c r="BT70" s="943"/>
      <c r="BU70" s="943"/>
      <c r="BV70" s="943"/>
      <c r="BW70" s="943"/>
      <c r="BX70" s="943"/>
      <c r="BY70" s="943"/>
      <c r="BZ70" s="943"/>
      <c r="CA70" s="943"/>
      <c r="CB70" s="943"/>
      <c r="CC70" s="943"/>
      <c r="CD70" s="943"/>
      <c r="CE70" s="943"/>
      <c r="CF70" s="943"/>
      <c r="CG70" s="943"/>
      <c r="CH70" s="943"/>
      <c r="CI70" s="943"/>
      <c r="CJ70" s="943" t="s">
        <v>327</v>
      </c>
      <c r="CK70" s="943"/>
      <c r="CL70" s="943"/>
      <c r="CM70" s="943"/>
      <c r="CN70" s="943"/>
      <c r="CO70" s="943"/>
      <c r="CP70" s="943"/>
      <c r="CQ70" s="943"/>
      <c r="CR70" s="943"/>
      <c r="CS70" s="943"/>
      <c r="CT70" s="943"/>
      <c r="CU70" s="943"/>
      <c r="CV70" s="943"/>
      <c r="CW70" s="943"/>
      <c r="CX70" s="943"/>
      <c r="CY70" s="943"/>
      <c r="CZ70" s="943"/>
      <c r="DA70" s="943"/>
      <c r="DB70" s="784" t="s">
        <v>128</v>
      </c>
      <c r="DC70" s="785"/>
      <c r="DD70" s="781"/>
      <c r="DE70" s="781"/>
      <c r="DF70" s="781"/>
      <c r="DG70" s="781"/>
      <c r="DH70" s="781"/>
      <c r="DI70" s="781"/>
      <c r="DJ70" s="781"/>
      <c r="DK70" s="781"/>
      <c r="DL70" s="781"/>
      <c r="DM70" s="781"/>
      <c r="DN70" s="781"/>
      <c r="DO70" s="781"/>
      <c r="DP70" s="781"/>
      <c r="DQ70" s="781"/>
      <c r="DR70" s="785" t="s">
        <v>129</v>
      </c>
      <c r="DS70" s="787"/>
      <c r="DT70" s="946"/>
      <c r="DU70" s="946"/>
      <c r="DV70" s="946"/>
      <c r="DW70" s="946"/>
      <c r="DX70" s="946"/>
      <c r="DY70" s="946"/>
      <c r="DZ70" s="946"/>
      <c r="EA70" s="946"/>
      <c r="EB70" s="946"/>
      <c r="EC70" s="946"/>
      <c r="ED70" s="946"/>
      <c r="EE70" s="946"/>
      <c r="EF70" s="946"/>
      <c r="EG70" s="946"/>
      <c r="EH70" s="946"/>
      <c r="EI70" s="946"/>
      <c r="EJ70" s="946"/>
      <c r="EK70" s="946"/>
      <c r="EL70" s="946"/>
      <c r="EM70" s="943" t="s">
        <v>327</v>
      </c>
      <c r="EN70" s="943"/>
      <c r="EO70" s="943"/>
      <c r="EP70" s="943"/>
      <c r="EQ70" s="943"/>
      <c r="ER70" s="943"/>
      <c r="ES70" s="943"/>
      <c r="ET70" s="943"/>
      <c r="EU70" s="943"/>
      <c r="EV70" s="943"/>
      <c r="EW70" s="943"/>
      <c r="EX70" s="943"/>
      <c r="EY70" s="943"/>
      <c r="EZ70" s="943"/>
      <c r="FA70" s="943"/>
      <c r="FB70" s="943"/>
      <c r="FC70" s="943"/>
      <c r="FD70" s="943"/>
      <c r="FE70" s="947"/>
    </row>
    <row r="71" spans="1:161" s="194" customFormat="1" ht="12.75" customHeight="1">
      <c r="A71" s="195"/>
      <c r="B71" s="196" t="s">
        <v>702</v>
      </c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7"/>
      <c r="AH71" s="197"/>
      <c r="AI71" s="197"/>
      <c r="AJ71" s="198"/>
      <c r="AK71" s="196"/>
      <c r="AL71" s="196"/>
      <c r="AM71" s="198"/>
      <c r="AN71" s="198"/>
      <c r="AO71" s="196"/>
      <c r="AP71" s="199"/>
      <c r="AQ71" s="873" t="s">
        <v>380</v>
      </c>
      <c r="AR71" s="874"/>
      <c r="AS71" s="874"/>
      <c r="AT71" s="874"/>
      <c r="AU71" s="874"/>
      <c r="AV71" s="874"/>
      <c r="AW71" s="875"/>
      <c r="AX71" s="983">
        <v>8039</v>
      </c>
      <c r="AY71" s="960"/>
      <c r="AZ71" s="960"/>
      <c r="BA71" s="960"/>
      <c r="BB71" s="960"/>
      <c r="BC71" s="960"/>
      <c r="BD71" s="960"/>
      <c r="BE71" s="960"/>
      <c r="BF71" s="960"/>
      <c r="BG71" s="960"/>
      <c r="BH71" s="960"/>
      <c r="BI71" s="960"/>
      <c r="BJ71" s="960"/>
      <c r="BK71" s="960"/>
      <c r="BL71" s="960"/>
      <c r="BM71" s="960"/>
      <c r="BN71" s="960"/>
      <c r="BO71" s="960"/>
      <c r="BP71" s="961"/>
      <c r="BQ71" s="954" t="s">
        <v>128</v>
      </c>
      <c r="BR71" s="955"/>
      <c r="BS71" s="985">
        <v>0</v>
      </c>
      <c r="BT71" s="985"/>
      <c r="BU71" s="985"/>
      <c r="BV71" s="985"/>
      <c r="BW71" s="985"/>
      <c r="BX71" s="985"/>
      <c r="BY71" s="985"/>
      <c r="BZ71" s="985"/>
      <c r="CA71" s="985"/>
      <c r="CB71" s="985"/>
      <c r="CC71" s="985"/>
      <c r="CD71" s="985"/>
      <c r="CE71" s="985"/>
      <c r="CF71" s="985"/>
      <c r="CG71" s="985"/>
      <c r="CH71" s="957" t="s">
        <v>129</v>
      </c>
      <c r="CI71" s="958"/>
      <c r="CJ71" s="959">
        <f>498893-452-3309</f>
        <v>495132</v>
      </c>
      <c r="CK71" s="960"/>
      <c r="CL71" s="960"/>
      <c r="CM71" s="960"/>
      <c r="CN71" s="960"/>
      <c r="CO71" s="960"/>
      <c r="CP71" s="960"/>
      <c r="CQ71" s="960"/>
      <c r="CR71" s="960"/>
      <c r="CS71" s="960"/>
      <c r="CT71" s="960"/>
      <c r="CU71" s="960"/>
      <c r="CV71" s="960"/>
      <c r="CW71" s="960"/>
      <c r="CX71" s="960"/>
      <c r="CY71" s="960"/>
      <c r="CZ71" s="960"/>
      <c r="DA71" s="961"/>
      <c r="DB71" s="959">
        <f>1206-804</f>
        <v>402</v>
      </c>
      <c r="DC71" s="960"/>
      <c r="DD71" s="960"/>
      <c r="DE71" s="960"/>
      <c r="DF71" s="960"/>
      <c r="DG71" s="960"/>
      <c r="DH71" s="960"/>
      <c r="DI71" s="960"/>
      <c r="DJ71" s="960"/>
      <c r="DK71" s="960"/>
      <c r="DL71" s="960"/>
      <c r="DM71" s="960"/>
      <c r="DN71" s="960"/>
      <c r="DO71" s="960"/>
      <c r="DP71" s="960"/>
      <c r="DQ71" s="960"/>
      <c r="DR71" s="960"/>
      <c r="DS71" s="961"/>
      <c r="DT71" s="962">
        <f>DT49+DT51-DV60+DT70+DT69</f>
        <v>418232</v>
      </c>
      <c r="DU71" s="949"/>
      <c r="DV71" s="949"/>
      <c r="DW71" s="949"/>
      <c r="DX71" s="949"/>
      <c r="DY71" s="949"/>
      <c r="DZ71" s="949"/>
      <c r="EA71" s="949"/>
      <c r="EB71" s="949"/>
      <c r="EC71" s="949"/>
      <c r="ED71" s="949"/>
      <c r="EE71" s="949"/>
      <c r="EF71" s="949"/>
      <c r="EG71" s="949"/>
      <c r="EH71" s="949"/>
      <c r="EI71" s="949"/>
      <c r="EJ71" s="949"/>
      <c r="EK71" s="949"/>
      <c r="EL71" s="950"/>
      <c r="EM71" s="962">
        <f>EM49+EM51-EO60</f>
        <v>921805</v>
      </c>
      <c r="EN71" s="949"/>
      <c r="EO71" s="949"/>
      <c r="EP71" s="949"/>
      <c r="EQ71" s="949"/>
      <c r="ER71" s="949"/>
      <c r="ES71" s="949"/>
      <c r="ET71" s="949"/>
      <c r="EU71" s="949"/>
      <c r="EV71" s="949"/>
      <c r="EW71" s="949"/>
      <c r="EX71" s="949"/>
      <c r="EY71" s="949"/>
      <c r="EZ71" s="949"/>
      <c r="FA71" s="949"/>
      <c r="FB71" s="949"/>
      <c r="FC71" s="949"/>
      <c r="FD71" s="949"/>
      <c r="FE71" s="964"/>
    </row>
    <row r="72" spans="1:161" s="194" customFormat="1" ht="3" customHeight="1">
      <c r="A72" s="241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184"/>
      <c r="Z72" s="227"/>
      <c r="AA72" s="227"/>
      <c r="AB72" s="227"/>
      <c r="AC72" s="184"/>
      <c r="AD72" s="184"/>
      <c r="AE72" s="184"/>
      <c r="AF72" s="184"/>
      <c r="AG72" s="184"/>
      <c r="AH72" s="184"/>
      <c r="AI72" s="217"/>
      <c r="AJ72" s="239"/>
      <c r="AK72" s="239"/>
      <c r="AL72" s="239"/>
      <c r="AM72" s="243"/>
      <c r="AN72" s="243"/>
      <c r="AO72" s="243"/>
      <c r="AP72" s="217"/>
      <c r="AQ72" s="857"/>
      <c r="AR72" s="858"/>
      <c r="AS72" s="858"/>
      <c r="AT72" s="858"/>
      <c r="AU72" s="858"/>
      <c r="AV72" s="858"/>
      <c r="AW72" s="859"/>
      <c r="AX72" s="984"/>
      <c r="AY72" s="868"/>
      <c r="AZ72" s="868"/>
      <c r="BA72" s="868"/>
      <c r="BB72" s="868"/>
      <c r="BC72" s="868"/>
      <c r="BD72" s="868"/>
      <c r="BE72" s="868"/>
      <c r="BF72" s="868"/>
      <c r="BG72" s="868"/>
      <c r="BH72" s="868"/>
      <c r="BI72" s="868"/>
      <c r="BJ72" s="868"/>
      <c r="BK72" s="868"/>
      <c r="BL72" s="868"/>
      <c r="BM72" s="868"/>
      <c r="BN72" s="868"/>
      <c r="BO72" s="868"/>
      <c r="BP72" s="869"/>
      <c r="BQ72" s="226"/>
      <c r="BR72" s="227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17"/>
      <c r="CI72" s="228"/>
      <c r="CJ72" s="867"/>
      <c r="CK72" s="868"/>
      <c r="CL72" s="868"/>
      <c r="CM72" s="868"/>
      <c r="CN72" s="868"/>
      <c r="CO72" s="868"/>
      <c r="CP72" s="868"/>
      <c r="CQ72" s="868"/>
      <c r="CR72" s="868"/>
      <c r="CS72" s="868"/>
      <c r="CT72" s="868"/>
      <c r="CU72" s="868"/>
      <c r="CV72" s="868"/>
      <c r="CW72" s="868"/>
      <c r="CX72" s="868"/>
      <c r="CY72" s="868"/>
      <c r="CZ72" s="868"/>
      <c r="DA72" s="869"/>
      <c r="DB72" s="867"/>
      <c r="DC72" s="868"/>
      <c r="DD72" s="868"/>
      <c r="DE72" s="868"/>
      <c r="DF72" s="868"/>
      <c r="DG72" s="868"/>
      <c r="DH72" s="868"/>
      <c r="DI72" s="868"/>
      <c r="DJ72" s="868"/>
      <c r="DK72" s="868"/>
      <c r="DL72" s="868"/>
      <c r="DM72" s="868"/>
      <c r="DN72" s="868"/>
      <c r="DO72" s="868"/>
      <c r="DP72" s="868"/>
      <c r="DQ72" s="868"/>
      <c r="DR72" s="868"/>
      <c r="DS72" s="869"/>
      <c r="DT72" s="883"/>
      <c r="DU72" s="880"/>
      <c r="DV72" s="880"/>
      <c r="DW72" s="880"/>
      <c r="DX72" s="880"/>
      <c r="DY72" s="880"/>
      <c r="DZ72" s="880"/>
      <c r="EA72" s="880"/>
      <c r="EB72" s="880"/>
      <c r="EC72" s="880"/>
      <c r="ED72" s="880"/>
      <c r="EE72" s="880"/>
      <c r="EF72" s="880"/>
      <c r="EG72" s="880"/>
      <c r="EH72" s="880"/>
      <c r="EI72" s="880"/>
      <c r="EJ72" s="880"/>
      <c r="EK72" s="880"/>
      <c r="EL72" s="881"/>
      <c r="EM72" s="883"/>
      <c r="EN72" s="880"/>
      <c r="EO72" s="880"/>
      <c r="EP72" s="880"/>
      <c r="EQ72" s="880"/>
      <c r="ER72" s="880"/>
      <c r="ES72" s="880"/>
      <c r="ET72" s="880"/>
      <c r="EU72" s="880"/>
      <c r="EV72" s="880"/>
      <c r="EW72" s="880"/>
      <c r="EX72" s="880"/>
      <c r="EY72" s="880"/>
      <c r="EZ72" s="880"/>
      <c r="FA72" s="880"/>
      <c r="FB72" s="880"/>
      <c r="FC72" s="880"/>
      <c r="FD72" s="880"/>
      <c r="FE72" s="986"/>
    </row>
    <row r="73" spans="1:161" s="194" customFormat="1" ht="12" thickBot="1">
      <c r="A73" s="244"/>
      <c r="B73" s="987"/>
      <c r="C73" s="987"/>
      <c r="D73" s="987"/>
      <c r="E73" s="987"/>
      <c r="F73" s="987"/>
      <c r="G73" s="987"/>
      <c r="H73" s="987"/>
      <c r="I73" s="987"/>
      <c r="J73" s="987"/>
      <c r="K73" s="987"/>
      <c r="L73" s="987"/>
      <c r="M73" s="987"/>
      <c r="N73" s="987"/>
      <c r="O73" s="987"/>
      <c r="P73" s="987"/>
      <c r="Q73" s="987"/>
      <c r="R73" s="987"/>
      <c r="S73" s="987"/>
      <c r="T73" s="987"/>
      <c r="U73" s="987"/>
      <c r="V73" s="987"/>
      <c r="W73" s="987"/>
      <c r="X73" s="987"/>
      <c r="Y73" s="987"/>
      <c r="Z73" s="987"/>
      <c r="AA73" s="987"/>
      <c r="AB73" s="987"/>
      <c r="AC73" s="987"/>
      <c r="AD73" s="987"/>
      <c r="AE73" s="987"/>
      <c r="AF73" s="987"/>
      <c r="AG73" s="987"/>
      <c r="AH73" s="987"/>
      <c r="AI73" s="987"/>
      <c r="AJ73" s="987"/>
      <c r="AK73" s="987"/>
      <c r="AL73" s="987"/>
      <c r="AM73" s="987"/>
      <c r="AN73" s="987"/>
      <c r="AO73" s="987"/>
      <c r="AP73" s="987"/>
      <c r="AQ73" s="988"/>
      <c r="AR73" s="989"/>
      <c r="AS73" s="989"/>
      <c r="AT73" s="989"/>
      <c r="AU73" s="989"/>
      <c r="AV73" s="989"/>
      <c r="AW73" s="990"/>
      <c r="AX73" s="991"/>
      <c r="AY73" s="992"/>
      <c r="AZ73" s="992"/>
      <c r="BA73" s="992"/>
      <c r="BB73" s="992"/>
      <c r="BC73" s="992"/>
      <c r="BD73" s="992"/>
      <c r="BE73" s="992"/>
      <c r="BF73" s="992"/>
      <c r="BG73" s="992"/>
      <c r="BH73" s="992"/>
      <c r="BI73" s="992"/>
      <c r="BJ73" s="992"/>
      <c r="BK73" s="992"/>
      <c r="BL73" s="992"/>
      <c r="BM73" s="992"/>
      <c r="BN73" s="992"/>
      <c r="BO73" s="992"/>
      <c r="BP73" s="993"/>
      <c r="BQ73" s="992"/>
      <c r="BR73" s="992"/>
      <c r="BS73" s="992"/>
      <c r="BT73" s="992"/>
      <c r="BU73" s="992"/>
      <c r="BV73" s="992"/>
      <c r="BW73" s="992"/>
      <c r="BX73" s="992"/>
      <c r="BY73" s="992"/>
      <c r="BZ73" s="992"/>
      <c r="CA73" s="992"/>
      <c r="CB73" s="992"/>
      <c r="CC73" s="992"/>
      <c r="CD73" s="992"/>
      <c r="CE73" s="992"/>
      <c r="CF73" s="992"/>
      <c r="CG73" s="992"/>
      <c r="CH73" s="992"/>
      <c r="CI73" s="992"/>
      <c r="CJ73" s="992"/>
      <c r="CK73" s="992"/>
      <c r="CL73" s="992"/>
      <c r="CM73" s="992"/>
      <c r="CN73" s="992"/>
      <c r="CO73" s="992"/>
      <c r="CP73" s="992"/>
      <c r="CQ73" s="992"/>
      <c r="CR73" s="992"/>
      <c r="CS73" s="992"/>
      <c r="CT73" s="992"/>
      <c r="CU73" s="992"/>
      <c r="CV73" s="992"/>
      <c r="CW73" s="992"/>
      <c r="CX73" s="992"/>
      <c r="CY73" s="992"/>
      <c r="CZ73" s="992"/>
      <c r="DA73" s="992"/>
      <c r="DB73" s="992"/>
      <c r="DC73" s="992"/>
      <c r="DD73" s="992"/>
      <c r="DE73" s="992"/>
      <c r="DF73" s="992"/>
      <c r="DG73" s="992"/>
      <c r="DH73" s="992"/>
      <c r="DI73" s="992"/>
      <c r="DJ73" s="992"/>
      <c r="DK73" s="992"/>
      <c r="DL73" s="992"/>
      <c r="DM73" s="992"/>
      <c r="DN73" s="992"/>
      <c r="DO73" s="992"/>
      <c r="DP73" s="992"/>
      <c r="DQ73" s="992"/>
      <c r="DR73" s="992"/>
      <c r="DS73" s="992"/>
      <c r="DT73" s="992"/>
      <c r="DU73" s="992"/>
      <c r="DV73" s="992"/>
      <c r="DW73" s="992"/>
      <c r="DX73" s="992"/>
      <c r="DY73" s="992"/>
      <c r="DZ73" s="992"/>
      <c r="EA73" s="992"/>
      <c r="EB73" s="992"/>
      <c r="EC73" s="992"/>
      <c r="ED73" s="992"/>
      <c r="EE73" s="992"/>
      <c r="EF73" s="992"/>
      <c r="EG73" s="992"/>
      <c r="EH73" s="992"/>
      <c r="EI73" s="992"/>
      <c r="EJ73" s="992"/>
      <c r="EK73" s="992"/>
      <c r="EL73" s="992"/>
      <c r="EM73" s="992"/>
      <c r="EN73" s="992"/>
      <c r="EO73" s="992"/>
      <c r="EP73" s="992"/>
      <c r="EQ73" s="992"/>
      <c r="ER73" s="992"/>
      <c r="ES73" s="992"/>
      <c r="ET73" s="992"/>
      <c r="EU73" s="992"/>
      <c r="EV73" s="992"/>
      <c r="EW73" s="992"/>
      <c r="EX73" s="992"/>
      <c r="EY73" s="992"/>
      <c r="EZ73" s="992"/>
      <c r="FA73" s="992"/>
      <c r="FB73" s="992"/>
      <c r="FC73" s="992"/>
      <c r="FD73" s="992"/>
      <c r="FE73" s="994"/>
    </row>
  </sheetData>
  <mergeCells count="437">
    <mergeCell ref="EM73:FE73"/>
    <mergeCell ref="BQ73:CI73"/>
    <mergeCell ref="CJ73:DA73"/>
    <mergeCell ref="DB73:DS73"/>
    <mergeCell ref="DT73:EL73"/>
    <mergeCell ref="AQ72:AW72"/>
    <mergeCell ref="B73:AP73"/>
    <mergeCell ref="AQ73:AW73"/>
    <mergeCell ref="AX73:BP73"/>
    <mergeCell ref="EM70:FE70"/>
    <mergeCell ref="AQ71:AW71"/>
    <mergeCell ref="AX71:BP72"/>
    <mergeCell ref="BQ71:BR71"/>
    <mergeCell ref="BS71:CG71"/>
    <mergeCell ref="CH71:CI71"/>
    <mergeCell ref="CJ71:DA72"/>
    <mergeCell ref="DB71:DS72"/>
    <mergeCell ref="DT71:EL72"/>
    <mergeCell ref="EM71:FE72"/>
    <mergeCell ref="EM69:FE69"/>
    <mergeCell ref="B70:AP70"/>
    <mergeCell ref="AQ70:AW70"/>
    <mergeCell ref="AX70:BP70"/>
    <mergeCell ref="BQ70:CI70"/>
    <mergeCell ref="CJ70:DA70"/>
    <mergeCell ref="DB70:DC70"/>
    <mergeCell ref="DD70:DQ70"/>
    <mergeCell ref="DR70:DS70"/>
    <mergeCell ref="DT70:EL70"/>
    <mergeCell ref="FD68:FE68"/>
    <mergeCell ref="B69:AP69"/>
    <mergeCell ref="AQ69:AW69"/>
    <mergeCell ref="AX69:BP69"/>
    <mergeCell ref="BQ69:CI69"/>
    <mergeCell ref="CJ69:CK69"/>
    <mergeCell ref="CL69:CY69"/>
    <mergeCell ref="CZ69:DA69"/>
    <mergeCell ref="DB69:DS69"/>
    <mergeCell ref="DT69:EL69"/>
    <mergeCell ref="DV68:EJ68"/>
    <mergeCell ref="EK68:EL68"/>
    <mergeCell ref="EM68:EN68"/>
    <mergeCell ref="EO68:FC68"/>
    <mergeCell ref="EM67:EN67"/>
    <mergeCell ref="EO67:FC67"/>
    <mergeCell ref="FD67:FE67"/>
    <mergeCell ref="B68:AP68"/>
    <mergeCell ref="AQ68:AW68"/>
    <mergeCell ref="AX68:BP68"/>
    <mergeCell ref="BQ68:CI68"/>
    <mergeCell ref="CJ68:DA68"/>
    <mergeCell ref="DB68:DS68"/>
    <mergeCell ref="DT68:DU68"/>
    <mergeCell ref="EM66:EN66"/>
    <mergeCell ref="EO66:FC66"/>
    <mergeCell ref="FD66:FE66"/>
    <mergeCell ref="B67:AP67"/>
    <mergeCell ref="AQ67:AW67"/>
    <mergeCell ref="AX67:BP67"/>
    <mergeCell ref="BQ67:CI67"/>
    <mergeCell ref="CJ67:DA67"/>
    <mergeCell ref="DB67:DS67"/>
    <mergeCell ref="DT67:EL67"/>
    <mergeCell ref="FD65:FE65"/>
    <mergeCell ref="B66:AP66"/>
    <mergeCell ref="AQ66:AW66"/>
    <mergeCell ref="AX66:AY66"/>
    <mergeCell ref="AZ66:BN66"/>
    <mergeCell ref="BO66:BP66"/>
    <mergeCell ref="BQ66:CI66"/>
    <mergeCell ref="CJ66:DA66"/>
    <mergeCell ref="DB66:DS66"/>
    <mergeCell ref="DT66:EL66"/>
    <mergeCell ref="DB65:DS65"/>
    <mergeCell ref="DT65:EL65"/>
    <mergeCell ref="EM65:EN65"/>
    <mergeCell ref="EO65:FC65"/>
    <mergeCell ref="EM64:EN64"/>
    <mergeCell ref="EO64:FC64"/>
    <mergeCell ref="FD64:FE64"/>
    <mergeCell ref="B65:AP65"/>
    <mergeCell ref="AQ65:AW65"/>
    <mergeCell ref="AX65:AY65"/>
    <mergeCell ref="AZ65:BN65"/>
    <mergeCell ref="BO65:BP65"/>
    <mergeCell ref="BQ65:CI65"/>
    <mergeCell ref="CJ65:DA65"/>
    <mergeCell ref="DB64:DS64"/>
    <mergeCell ref="DT64:DU64"/>
    <mergeCell ref="DV64:EJ64"/>
    <mergeCell ref="EK64:EL64"/>
    <mergeCell ref="EM63:EN63"/>
    <mergeCell ref="EO63:FC63"/>
    <mergeCell ref="FD63:FE63"/>
    <mergeCell ref="B64:AP64"/>
    <mergeCell ref="AQ64:AW64"/>
    <mergeCell ref="AX64:BP64"/>
    <mergeCell ref="BQ64:CI64"/>
    <mergeCell ref="CJ64:CK64"/>
    <mergeCell ref="CL64:CY64"/>
    <mergeCell ref="CZ64:DA64"/>
    <mergeCell ref="DB63:DS63"/>
    <mergeCell ref="DT63:DU63"/>
    <mergeCell ref="DV63:EJ63"/>
    <mergeCell ref="EK63:EL63"/>
    <mergeCell ref="BQ63:CI63"/>
    <mergeCell ref="CJ63:CK63"/>
    <mergeCell ref="CL63:CY63"/>
    <mergeCell ref="CZ63:DA63"/>
    <mergeCell ref="B62:AP62"/>
    <mergeCell ref="B63:AP63"/>
    <mergeCell ref="AQ63:AW63"/>
    <mergeCell ref="AX63:BP63"/>
    <mergeCell ref="EK61:EL62"/>
    <mergeCell ref="EM61:EN62"/>
    <mergeCell ref="EO61:FC62"/>
    <mergeCell ref="FD61:FE62"/>
    <mergeCell ref="EO60:FC60"/>
    <mergeCell ref="FD60:FE60"/>
    <mergeCell ref="B61:AP61"/>
    <mergeCell ref="AQ61:AW62"/>
    <mergeCell ref="AX61:BP62"/>
    <mergeCell ref="BQ61:CI62"/>
    <mergeCell ref="CJ61:DA62"/>
    <mergeCell ref="DB61:DS62"/>
    <mergeCell ref="DT61:DU62"/>
    <mergeCell ref="DV61:EJ62"/>
    <mergeCell ref="DT60:DU60"/>
    <mergeCell ref="DV60:EJ60"/>
    <mergeCell ref="EK60:EL60"/>
    <mergeCell ref="EM60:EN60"/>
    <mergeCell ref="CZ60:DA60"/>
    <mergeCell ref="DB60:DC60"/>
    <mergeCell ref="DD60:DQ60"/>
    <mergeCell ref="DR60:DS60"/>
    <mergeCell ref="BO60:BP60"/>
    <mergeCell ref="BQ60:CI60"/>
    <mergeCell ref="CJ60:CK60"/>
    <mergeCell ref="CL60:CY60"/>
    <mergeCell ref="B60:AP60"/>
    <mergeCell ref="AQ60:AW60"/>
    <mergeCell ref="AX60:AY60"/>
    <mergeCell ref="AZ60:BN60"/>
    <mergeCell ref="CJ59:DA59"/>
    <mergeCell ref="DB59:DS59"/>
    <mergeCell ref="DT59:EL59"/>
    <mergeCell ref="EM59:FE59"/>
    <mergeCell ref="B59:AP59"/>
    <mergeCell ref="AQ59:AW59"/>
    <mergeCell ref="AX59:BP59"/>
    <mergeCell ref="BQ59:CI59"/>
    <mergeCell ref="CJ58:DA58"/>
    <mergeCell ref="DB58:DS58"/>
    <mergeCell ref="DT58:EL58"/>
    <mergeCell ref="EM58:FE58"/>
    <mergeCell ref="B58:AP58"/>
    <mergeCell ref="AQ58:AW58"/>
    <mergeCell ref="AX58:BP58"/>
    <mergeCell ref="BQ58:CI58"/>
    <mergeCell ref="CJ57:DA57"/>
    <mergeCell ref="DB57:DS57"/>
    <mergeCell ref="DT57:EL57"/>
    <mergeCell ref="EM57:FE57"/>
    <mergeCell ref="B57:AP57"/>
    <mergeCell ref="AQ57:AW57"/>
    <mergeCell ref="AX57:BP57"/>
    <mergeCell ref="BQ57:CI57"/>
    <mergeCell ref="CJ56:DA56"/>
    <mergeCell ref="DB56:DS56"/>
    <mergeCell ref="DT56:EL56"/>
    <mergeCell ref="EM56:FE56"/>
    <mergeCell ref="B56:AP56"/>
    <mergeCell ref="AQ56:AW56"/>
    <mergeCell ref="AX56:BP56"/>
    <mergeCell ref="BQ56:CI56"/>
    <mergeCell ref="EM53:FE54"/>
    <mergeCell ref="B54:AP54"/>
    <mergeCell ref="B55:AP55"/>
    <mergeCell ref="AQ55:AW55"/>
    <mergeCell ref="AX55:BP55"/>
    <mergeCell ref="BQ55:CI55"/>
    <mergeCell ref="CJ55:DA55"/>
    <mergeCell ref="DB55:DS55"/>
    <mergeCell ref="DT55:EL55"/>
    <mergeCell ref="EM55:FE55"/>
    <mergeCell ref="BQ53:CI54"/>
    <mergeCell ref="CJ53:DA54"/>
    <mergeCell ref="DB53:DS54"/>
    <mergeCell ref="DT53:EL54"/>
    <mergeCell ref="B52:AP52"/>
    <mergeCell ref="B53:AP53"/>
    <mergeCell ref="AQ53:AW54"/>
    <mergeCell ref="AX53:BP54"/>
    <mergeCell ref="EM49:FE50"/>
    <mergeCell ref="AQ50:AW50"/>
    <mergeCell ref="U51:W51"/>
    <mergeCell ref="AQ51:AW52"/>
    <mergeCell ref="AX51:BP52"/>
    <mergeCell ref="BQ51:CI52"/>
    <mergeCell ref="CJ51:DA52"/>
    <mergeCell ref="DB51:DS52"/>
    <mergeCell ref="DT51:EL52"/>
    <mergeCell ref="EM51:FE52"/>
    <mergeCell ref="CH49:CI49"/>
    <mergeCell ref="CJ49:DA50"/>
    <mergeCell ref="DB49:DS50"/>
    <mergeCell ref="DT49:EL50"/>
    <mergeCell ref="AQ49:AW49"/>
    <mergeCell ref="AX49:BP50"/>
    <mergeCell ref="BQ49:BR49"/>
    <mergeCell ref="BS49:CG49"/>
    <mergeCell ref="DT47:EL47"/>
    <mergeCell ref="EM47:FE47"/>
    <mergeCell ref="DV46:EJ46"/>
    <mergeCell ref="B48:AP48"/>
    <mergeCell ref="AQ48:AW48"/>
    <mergeCell ref="AX48:BP48"/>
    <mergeCell ref="BQ48:CI48"/>
    <mergeCell ref="CJ48:DA48"/>
    <mergeCell ref="DT48:EL48"/>
    <mergeCell ref="EM48:FE48"/>
    <mergeCell ref="B47:AP47"/>
    <mergeCell ref="AQ47:AW47"/>
    <mergeCell ref="AX47:BP47"/>
    <mergeCell ref="BQ47:CI47"/>
    <mergeCell ref="EO46:FC46"/>
    <mergeCell ref="EM45:EN45"/>
    <mergeCell ref="EO45:FC45"/>
    <mergeCell ref="FD46:FE46"/>
    <mergeCell ref="FD45:FE45"/>
    <mergeCell ref="EM46:EN46"/>
    <mergeCell ref="B46:AP46"/>
    <mergeCell ref="AQ46:AW46"/>
    <mergeCell ref="AX46:BP46"/>
    <mergeCell ref="BQ46:CI46"/>
    <mergeCell ref="CJ46:DA46"/>
    <mergeCell ref="DB46:DS46"/>
    <mergeCell ref="DT46:DU46"/>
    <mergeCell ref="EK46:EL46"/>
    <mergeCell ref="EM44:EN44"/>
    <mergeCell ref="EO44:FC44"/>
    <mergeCell ref="FD44:FE44"/>
    <mergeCell ref="B45:AP45"/>
    <mergeCell ref="AQ45:AW45"/>
    <mergeCell ref="AX45:BP45"/>
    <mergeCell ref="BQ45:CI45"/>
    <mergeCell ref="CJ45:DA45"/>
    <mergeCell ref="DB45:DS45"/>
    <mergeCell ref="DT45:EL45"/>
    <mergeCell ref="FD43:FE43"/>
    <mergeCell ref="B44:AP44"/>
    <mergeCell ref="AQ44:AW44"/>
    <mergeCell ref="AX44:AY44"/>
    <mergeCell ref="AZ44:BN44"/>
    <mergeCell ref="BO44:BP44"/>
    <mergeCell ref="BQ44:CI44"/>
    <mergeCell ref="CJ44:DA44"/>
    <mergeCell ref="DB44:DS44"/>
    <mergeCell ref="DT44:EL44"/>
    <mergeCell ref="DB43:DS43"/>
    <mergeCell ref="DT43:EL43"/>
    <mergeCell ref="EM43:EN43"/>
    <mergeCell ref="EO43:FC43"/>
    <mergeCell ref="EM42:EN42"/>
    <mergeCell ref="EO42:FC42"/>
    <mergeCell ref="FD42:FE42"/>
    <mergeCell ref="B43:AP43"/>
    <mergeCell ref="AQ43:AW43"/>
    <mergeCell ref="AX43:AY43"/>
    <mergeCell ref="AZ43:BN43"/>
    <mergeCell ref="BO43:BP43"/>
    <mergeCell ref="BQ43:CI43"/>
    <mergeCell ref="CJ43:DA43"/>
    <mergeCell ref="DB42:DS42"/>
    <mergeCell ref="DT42:DU42"/>
    <mergeCell ref="DV42:EJ42"/>
    <mergeCell ref="EK42:EL42"/>
    <mergeCell ref="EM41:EN41"/>
    <mergeCell ref="EO41:FC41"/>
    <mergeCell ref="FD41:FE41"/>
    <mergeCell ref="B42:AP42"/>
    <mergeCell ref="AQ42:AW42"/>
    <mergeCell ref="AX42:BP42"/>
    <mergeCell ref="BQ42:CI42"/>
    <mergeCell ref="CJ42:CK42"/>
    <mergeCell ref="CL42:CY42"/>
    <mergeCell ref="CZ42:DA42"/>
    <mergeCell ref="DB41:DS41"/>
    <mergeCell ref="DT41:DU41"/>
    <mergeCell ref="DV41:EJ41"/>
    <mergeCell ref="EK41:EL41"/>
    <mergeCell ref="BQ41:CI41"/>
    <mergeCell ref="CJ41:CK41"/>
    <mergeCell ref="CL41:CY41"/>
    <mergeCell ref="CZ41:DA41"/>
    <mergeCell ref="B40:AP40"/>
    <mergeCell ref="B41:AP41"/>
    <mergeCell ref="AQ41:AW41"/>
    <mergeCell ref="AX41:BP41"/>
    <mergeCell ref="EK39:EL40"/>
    <mergeCell ref="EM39:EN40"/>
    <mergeCell ref="EO39:FC40"/>
    <mergeCell ref="FD39:FE40"/>
    <mergeCell ref="EO38:FC38"/>
    <mergeCell ref="FD38:FE38"/>
    <mergeCell ref="B39:AP39"/>
    <mergeCell ref="AQ39:AW40"/>
    <mergeCell ref="AX39:BP40"/>
    <mergeCell ref="BQ39:CI40"/>
    <mergeCell ref="CJ39:DA40"/>
    <mergeCell ref="DB39:DS40"/>
    <mergeCell ref="DT39:DU40"/>
    <mergeCell ref="DV39:EJ40"/>
    <mergeCell ref="DT38:DU38"/>
    <mergeCell ref="DV38:EJ38"/>
    <mergeCell ref="EK38:EL38"/>
    <mergeCell ref="EM38:EN38"/>
    <mergeCell ref="CZ38:DA38"/>
    <mergeCell ref="DB38:DC38"/>
    <mergeCell ref="DD38:DQ38"/>
    <mergeCell ref="DR38:DS38"/>
    <mergeCell ref="BO38:BP38"/>
    <mergeCell ref="BQ38:CI38"/>
    <mergeCell ref="CJ38:CK38"/>
    <mergeCell ref="CL38:CY38"/>
    <mergeCell ref="B38:AP38"/>
    <mergeCell ref="AQ38:AW38"/>
    <mergeCell ref="AX38:AY38"/>
    <mergeCell ref="AZ38:BN38"/>
    <mergeCell ref="CJ35:DA37"/>
    <mergeCell ref="DB35:DS37"/>
    <mergeCell ref="DT35:EL37"/>
    <mergeCell ref="EM35:FE37"/>
    <mergeCell ref="A35:AP37"/>
    <mergeCell ref="AQ35:AW37"/>
    <mergeCell ref="AX35:BP37"/>
    <mergeCell ref="BQ35:CI37"/>
    <mergeCell ref="CJ31:DA31"/>
    <mergeCell ref="DB31:DS31"/>
    <mergeCell ref="DT31:EL31"/>
    <mergeCell ref="EM31:FE31"/>
    <mergeCell ref="B31:AP31"/>
    <mergeCell ref="AQ31:AW31"/>
    <mergeCell ref="AX31:BP31"/>
    <mergeCell ref="BQ31:CI31"/>
    <mergeCell ref="CJ30:DA30"/>
    <mergeCell ref="DB30:DS30"/>
    <mergeCell ref="DT30:EL30"/>
    <mergeCell ref="EM30:FE30"/>
    <mergeCell ref="B30:AP30"/>
    <mergeCell ref="AQ30:AW30"/>
    <mergeCell ref="AX30:BP30"/>
    <mergeCell ref="BQ30:CI30"/>
    <mergeCell ref="CJ29:DA29"/>
    <mergeCell ref="DB29:DS29"/>
    <mergeCell ref="DT29:EL29"/>
    <mergeCell ref="EM29:FE29"/>
    <mergeCell ref="B29:AP29"/>
    <mergeCell ref="AQ29:AW29"/>
    <mergeCell ref="AX29:BP29"/>
    <mergeCell ref="BQ29:CI29"/>
    <mergeCell ref="CJ28:DA28"/>
    <mergeCell ref="DB28:DS28"/>
    <mergeCell ref="DT28:EL28"/>
    <mergeCell ref="EM28:FE28"/>
    <mergeCell ref="B28:AP28"/>
    <mergeCell ref="AQ28:AW28"/>
    <mergeCell ref="AX28:BP28"/>
    <mergeCell ref="BQ28:CI28"/>
    <mergeCell ref="EM25:FE26"/>
    <mergeCell ref="B26:AP26"/>
    <mergeCell ref="B27:AP27"/>
    <mergeCell ref="AQ27:AW27"/>
    <mergeCell ref="AX27:BP27"/>
    <mergeCell ref="BQ27:CI27"/>
    <mergeCell ref="CJ27:DA27"/>
    <mergeCell ref="DB27:DS27"/>
    <mergeCell ref="DT27:EL27"/>
    <mergeCell ref="EM27:FE27"/>
    <mergeCell ref="BQ25:CI26"/>
    <mergeCell ref="CJ25:DA26"/>
    <mergeCell ref="DB25:DS26"/>
    <mergeCell ref="DT25:EL26"/>
    <mergeCell ref="B24:AP24"/>
    <mergeCell ref="B25:AP25"/>
    <mergeCell ref="AQ25:AW26"/>
    <mergeCell ref="AX25:BP26"/>
    <mergeCell ref="EM21:FE22"/>
    <mergeCell ref="AQ22:AW22"/>
    <mergeCell ref="U23:W23"/>
    <mergeCell ref="AQ23:AW24"/>
    <mergeCell ref="AX23:BP24"/>
    <mergeCell ref="BQ23:CI24"/>
    <mergeCell ref="CJ23:DA24"/>
    <mergeCell ref="DB23:DS24"/>
    <mergeCell ref="DT23:EL24"/>
    <mergeCell ref="EM23:FE24"/>
    <mergeCell ref="CH21:CI21"/>
    <mergeCell ref="CJ21:DA22"/>
    <mergeCell ref="DB21:DS22"/>
    <mergeCell ref="DT21:EL22"/>
    <mergeCell ref="AQ21:AW21"/>
    <mergeCell ref="AX21:BP22"/>
    <mergeCell ref="BQ21:BR21"/>
    <mergeCell ref="BS21:CG21"/>
    <mergeCell ref="A16:FE16"/>
    <mergeCell ref="A18:AP20"/>
    <mergeCell ref="AQ18:AW20"/>
    <mergeCell ref="AX18:BP20"/>
    <mergeCell ref="BQ18:CI20"/>
    <mergeCell ref="CJ18:DA20"/>
    <mergeCell ref="DB18:DS20"/>
    <mergeCell ref="DT18:EL20"/>
    <mergeCell ref="EM18:FE20"/>
    <mergeCell ref="DM12:DV13"/>
    <mergeCell ref="DW12:EF13"/>
    <mergeCell ref="A13:BO13"/>
    <mergeCell ref="DM14:EF14"/>
    <mergeCell ref="DM9:EF9"/>
    <mergeCell ref="DM10:EF10"/>
    <mergeCell ref="A11:AT11"/>
    <mergeCell ref="DM11:EF11"/>
    <mergeCell ref="DM7:EF7"/>
    <mergeCell ref="DM8:DR8"/>
    <mergeCell ref="DS8:DZ8"/>
    <mergeCell ref="EA8:EF8"/>
    <mergeCell ref="A5:CG5"/>
    <mergeCell ref="AJ6:AP6"/>
    <mergeCell ref="AQ6:AT6"/>
    <mergeCell ref="DM6:EF6"/>
    <mergeCell ref="CJ47:CK47"/>
    <mergeCell ref="CL47:CY47"/>
    <mergeCell ref="CZ47:DA47"/>
    <mergeCell ref="DB48:DC48"/>
    <mergeCell ref="DB47:DS47"/>
    <mergeCell ref="DD48:DQ48"/>
    <mergeCell ref="DR48:DS48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9"/>
  <sheetViews>
    <sheetView workbookViewId="0" topLeftCell="A1">
      <selection activeCell="CU37" sqref="CU37"/>
    </sheetView>
  </sheetViews>
  <sheetFormatPr defaultColWidth="0.875" defaultRowHeight="12.75"/>
  <cols>
    <col min="1" max="12" width="0.875" style="181" customWidth="1"/>
    <col min="13" max="13" width="1.25" style="181" customWidth="1"/>
    <col min="14" max="16384" width="0.875" style="181" customWidth="1"/>
  </cols>
  <sheetData>
    <row r="1" spans="1:155" s="248" customFormat="1" ht="12">
      <c r="A1" s="245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245"/>
      <c r="AC1" s="246"/>
      <c r="AD1" s="246"/>
      <c r="AE1" s="246"/>
      <c r="AF1" s="245"/>
      <c r="AG1" s="245"/>
      <c r="AH1" s="245"/>
      <c r="AI1" s="245"/>
      <c r="AJ1" s="245"/>
      <c r="AK1" s="245"/>
      <c r="AL1" s="247"/>
      <c r="AM1" s="247"/>
      <c r="AN1" s="189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246"/>
      <c r="BQ1" s="246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89"/>
      <c r="CH1" s="189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Y1" s="246"/>
    </row>
    <row r="2" spans="1:155" s="248" customFormat="1" ht="15">
      <c r="A2" s="806" t="s">
        <v>381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806"/>
      <c r="AJ2" s="806"/>
      <c r="AK2" s="806"/>
      <c r="AL2" s="806"/>
      <c r="AM2" s="806"/>
      <c r="AN2" s="806"/>
      <c r="AO2" s="806"/>
      <c r="AP2" s="806"/>
      <c r="AQ2" s="806"/>
      <c r="AR2" s="806"/>
      <c r="AS2" s="806"/>
      <c r="AT2" s="806"/>
      <c r="AU2" s="806"/>
      <c r="AV2" s="806"/>
      <c r="AW2" s="806"/>
      <c r="AX2" s="806"/>
      <c r="AY2" s="806"/>
      <c r="AZ2" s="806"/>
      <c r="BA2" s="806"/>
      <c r="BB2" s="806"/>
      <c r="BC2" s="806"/>
      <c r="BD2" s="806"/>
      <c r="BE2" s="806"/>
      <c r="BF2" s="806"/>
      <c r="BG2" s="806"/>
      <c r="BH2" s="806"/>
      <c r="BI2" s="806"/>
      <c r="BJ2" s="806"/>
      <c r="BK2" s="806"/>
      <c r="BL2" s="806"/>
      <c r="BM2" s="806"/>
      <c r="BN2" s="806"/>
      <c r="BO2" s="806"/>
      <c r="BP2" s="806"/>
      <c r="BQ2" s="806"/>
      <c r="BR2" s="806"/>
      <c r="BS2" s="806"/>
      <c r="BT2" s="806"/>
      <c r="BU2" s="806"/>
      <c r="BV2" s="806"/>
      <c r="BW2" s="806"/>
      <c r="BX2" s="806"/>
      <c r="BY2" s="806"/>
      <c r="BZ2" s="806"/>
      <c r="CA2" s="806"/>
      <c r="CB2" s="806"/>
      <c r="CC2" s="806"/>
      <c r="CD2" s="806"/>
      <c r="CE2" s="806"/>
      <c r="CF2" s="806"/>
      <c r="CG2" s="806"/>
      <c r="CH2" s="806"/>
      <c r="CI2" s="806"/>
      <c r="CJ2" s="806"/>
      <c r="CK2" s="806"/>
      <c r="CL2" s="806"/>
      <c r="CM2" s="806"/>
      <c r="CN2" s="806"/>
      <c r="CO2" s="806"/>
      <c r="CP2" s="806"/>
      <c r="CQ2" s="806"/>
      <c r="CR2" s="806"/>
      <c r="CS2" s="806"/>
      <c r="CT2" s="806"/>
      <c r="CU2" s="806"/>
      <c r="CV2" s="806"/>
      <c r="CW2" s="806"/>
      <c r="CX2" s="806"/>
      <c r="CY2" s="806"/>
      <c r="CZ2" s="806"/>
      <c r="DA2" s="806"/>
      <c r="DB2" s="806"/>
      <c r="DC2" s="806"/>
      <c r="DD2" s="806"/>
      <c r="DE2" s="806"/>
      <c r="DF2" s="806"/>
      <c r="DG2" s="806"/>
      <c r="DH2" s="806"/>
      <c r="DI2" s="806"/>
      <c r="DJ2" s="806"/>
      <c r="DK2" s="806"/>
      <c r="DL2" s="806"/>
      <c r="DM2" s="806"/>
      <c r="DN2" s="806"/>
      <c r="DO2" s="806"/>
      <c r="DP2" s="806"/>
      <c r="DQ2" s="806"/>
      <c r="DR2" s="806"/>
      <c r="DS2" s="806"/>
      <c r="DT2" s="806"/>
      <c r="DU2" s="806"/>
      <c r="DV2" s="806"/>
      <c r="DW2" s="806"/>
      <c r="DX2" s="806"/>
      <c r="DY2" s="806"/>
      <c r="DZ2" s="806"/>
      <c r="EA2" s="806"/>
      <c r="EB2" s="806"/>
      <c r="EC2" s="806"/>
      <c r="ED2" s="806"/>
      <c r="EE2" s="806"/>
      <c r="EF2" s="806"/>
      <c r="EG2" s="806"/>
      <c r="EH2" s="806"/>
      <c r="EI2" s="806"/>
      <c r="EJ2" s="806"/>
      <c r="EK2" s="806"/>
      <c r="EL2" s="806"/>
      <c r="EM2" s="806"/>
      <c r="EN2" s="806"/>
      <c r="EO2" s="806"/>
      <c r="EP2" s="806"/>
      <c r="EQ2" s="806"/>
      <c r="ER2" s="806"/>
      <c r="ES2" s="806"/>
      <c r="ET2" s="806"/>
      <c r="EU2" s="806"/>
      <c r="EV2" s="806"/>
      <c r="EW2" s="806"/>
      <c r="EX2" s="806"/>
      <c r="EY2" s="806"/>
    </row>
    <row r="3" spans="1:154" s="248" customFormat="1" ht="12">
      <c r="A3" s="245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245"/>
      <c r="AC3" s="246"/>
      <c r="AD3" s="246"/>
      <c r="AE3" s="246"/>
      <c r="AF3" s="245"/>
      <c r="AG3" s="245"/>
      <c r="AH3" s="245"/>
      <c r="AI3" s="245"/>
      <c r="AJ3" s="245"/>
      <c r="AK3" s="245"/>
      <c r="AL3" s="247"/>
      <c r="AM3" s="247"/>
      <c r="AN3" s="189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246"/>
      <c r="BQ3" s="246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89"/>
      <c r="CH3" s="249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</row>
    <row r="4" spans="1:155" s="248" customFormat="1" ht="13.5">
      <c r="A4" s="995" t="s">
        <v>229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/>
      <c r="X4" s="996"/>
      <c r="Y4" s="996"/>
      <c r="Z4" s="996"/>
      <c r="AA4" s="996"/>
      <c r="AB4" s="996"/>
      <c r="AC4" s="996"/>
      <c r="AD4" s="996"/>
      <c r="AE4" s="996"/>
      <c r="AF4" s="996"/>
      <c r="AG4" s="996"/>
      <c r="AH4" s="996"/>
      <c r="AI4" s="996"/>
      <c r="AJ4" s="996"/>
      <c r="AK4" s="996"/>
      <c r="AL4" s="996"/>
      <c r="AM4" s="996"/>
      <c r="AN4" s="996"/>
      <c r="AO4" s="996"/>
      <c r="AP4" s="996"/>
      <c r="AQ4" s="996"/>
      <c r="AR4" s="996"/>
      <c r="AS4" s="996"/>
      <c r="AT4" s="996"/>
      <c r="AU4" s="996"/>
      <c r="AV4" s="996"/>
      <c r="AW4" s="996"/>
      <c r="AX4" s="996"/>
      <c r="AY4" s="997"/>
      <c r="AZ4" s="995" t="s">
        <v>314</v>
      </c>
      <c r="BA4" s="996"/>
      <c r="BB4" s="996"/>
      <c r="BC4" s="996"/>
      <c r="BD4" s="996"/>
      <c r="BE4" s="996"/>
      <c r="BF4" s="996"/>
      <c r="BG4" s="997"/>
      <c r="BH4" s="1004" t="s">
        <v>382</v>
      </c>
      <c r="BI4" s="1005"/>
      <c r="BJ4" s="1005"/>
      <c r="BK4" s="1005"/>
      <c r="BL4" s="1005"/>
      <c r="BM4" s="1005"/>
      <c r="BN4" s="1005"/>
      <c r="BO4" s="1005"/>
      <c r="BP4" s="1005"/>
      <c r="BQ4" s="1005"/>
      <c r="BR4" s="1005"/>
      <c r="BS4" s="1005"/>
      <c r="BT4" s="1005"/>
      <c r="BU4" s="1005"/>
      <c r="BV4" s="1005"/>
      <c r="BW4" s="1005"/>
      <c r="BX4" s="1005"/>
      <c r="BY4" s="1005"/>
      <c r="BZ4" s="1005"/>
      <c r="CA4" s="1005"/>
      <c r="CB4" s="1005"/>
      <c r="CC4" s="1005"/>
      <c r="CD4" s="1006"/>
      <c r="CE4" s="252"/>
      <c r="CF4" s="253"/>
      <c r="CG4" s="253"/>
      <c r="CH4" s="246"/>
      <c r="CI4" s="246"/>
      <c r="CJ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 t="s">
        <v>383</v>
      </c>
      <c r="DM4" s="1010" t="s">
        <v>219</v>
      </c>
      <c r="DN4" s="1010"/>
      <c r="DO4" s="1010"/>
      <c r="DP4" s="254" t="s">
        <v>384</v>
      </c>
      <c r="DQ4" s="254"/>
      <c r="DR4" s="254"/>
      <c r="DS4" s="199"/>
      <c r="DT4" s="251"/>
      <c r="DU4" s="251"/>
      <c r="DV4" s="251"/>
      <c r="DW4" s="251"/>
      <c r="DX4" s="251"/>
      <c r="DY4" s="251"/>
      <c r="DZ4" s="251"/>
      <c r="EA4" s="255"/>
      <c r="EB4" s="256"/>
      <c r="EC4" s="1004" t="s">
        <v>382</v>
      </c>
      <c r="ED4" s="1005"/>
      <c r="EE4" s="1005"/>
      <c r="EF4" s="1005"/>
      <c r="EG4" s="1005"/>
      <c r="EH4" s="1005"/>
      <c r="EI4" s="1005"/>
      <c r="EJ4" s="1005"/>
      <c r="EK4" s="1005"/>
      <c r="EL4" s="1005"/>
      <c r="EM4" s="1005"/>
      <c r="EN4" s="1005"/>
      <c r="EO4" s="1005"/>
      <c r="EP4" s="1005"/>
      <c r="EQ4" s="1005"/>
      <c r="ER4" s="1005"/>
      <c r="ES4" s="1005"/>
      <c r="ET4" s="1005"/>
      <c r="EU4" s="1005"/>
      <c r="EV4" s="1005"/>
      <c r="EW4" s="1005"/>
      <c r="EX4" s="1005"/>
      <c r="EY4" s="1006"/>
    </row>
    <row r="5" spans="1:155" s="248" customFormat="1" ht="3" customHeight="1">
      <c r="A5" s="998"/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999"/>
      <c r="AX5" s="999"/>
      <c r="AY5" s="1000"/>
      <c r="AZ5" s="998"/>
      <c r="BA5" s="999"/>
      <c r="BB5" s="999"/>
      <c r="BC5" s="999"/>
      <c r="BD5" s="999"/>
      <c r="BE5" s="999"/>
      <c r="BF5" s="999"/>
      <c r="BG5" s="1000"/>
      <c r="BH5" s="1007"/>
      <c r="BI5" s="1008"/>
      <c r="BJ5" s="1008"/>
      <c r="BK5" s="1008"/>
      <c r="BL5" s="1008"/>
      <c r="BM5" s="1008"/>
      <c r="BN5" s="1008"/>
      <c r="BO5" s="1008"/>
      <c r="BP5" s="1008"/>
      <c r="BQ5" s="1008"/>
      <c r="BR5" s="1008"/>
      <c r="BS5" s="1008"/>
      <c r="BT5" s="1008"/>
      <c r="BU5" s="1008"/>
      <c r="BV5" s="1008"/>
      <c r="BW5" s="1008"/>
      <c r="BX5" s="1008"/>
      <c r="BY5" s="1008"/>
      <c r="BZ5" s="1008"/>
      <c r="CA5" s="1008"/>
      <c r="CB5" s="1008"/>
      <c r="CC5" s="1008"/>
      <c r="CD5" s="1009"/>
      <c r="CE5" s="25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260"/>
      <c r="CT5" s="260"/>
      <c r="CU5" s="247"/>
      <c r="CV5" s="247"/>
      <c r="CW5" s="247"/>
      <c r="CX5" s="245"/>
      <c r="CY5" s="189"/>
      <c r="CZ5" s="190"/>
      <c r="DA5" s="190"/>
      <c r="DB5" s="190"/>
      <c r="DC5" s="187"/>
      <c r="DD5" s="202"/>
      <c r="DE5" s="187"/>
      <c r="DF5" s="187"/>
      <c r="DG5" s="203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7"/>
      <c r="DS5" s="187"/>
      <c r="DT5" s="190"/>
      <c r="DU5" s="190"/>
      <c r="DV5" s="190"/>
      <c r="DW5" s="190"/>
      <c r="DX5" s="190"/>
      <c r="DY5" s="190"/>
      <c r="DZ5" s="190"/>
      <c r="EA5" s="245"/>
      <c r="EB5" s="261"/>
      <c r="EC5" s="1007"/>
      <c r="ED5" s="1008"/>
      <c r="EE5" s="1008"/>
      <c r="EF5" s="1008"/>
      <c r="EG5" s="1008"/>
      <c r="EH5" s="1008"/>
      <c r="EI5" s="1008"/>
      <c r="EJ5" s="1008"/>
      <c r="EK5" s="1008"/>
      <c r="EL5" s="1008"/>
      <c r="EM5" s="1008"/>
      <c r="EN5" s="1008"/>
      <c r="EO5" s="1008"/>
      <c r="EP5" s="1008"/>
      <c r="EQ5" s="1008"/>
      <c r="ER5" s="1008"/>
      <c r="ES5" s="1008"/>
      <c r="ET5" s="1008"/>
      <c r="EU5" s="1008"/>
      <c r="EV5" s="1008"/>
      <c r="EW5" s="1008"/>
      <c r="EX5" s="1008"/>
      <c r="EY5" s="1009"/>
    </row>
    <row r="6" spans="1:155" s="248" customFormat="1" ht="14.25">
      <c r="A6" s="998"/>
      <c r="B6" s="999"/>
      <c r="C6" s="999"/>
      <c r="D6" s="999"/>
      <c r="E6" s="999"/>
      <c r="F6" s="999"/>
      <c r="G6" s="999"/>
      <c r="H6" s="999"/>
      <c r="I6" s="999"/>
      <c r="J6" s="999"/>
      <c r="K6" s="999"/>
      <c r="L6" s="999"/>
      <c r="M6" s="999"/>
      <c r="N6" s="999"/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999"/>
      <c r="Z6" s="999"/>
      <c r="AA6" s="999"/>
      <c r="AB6" s="999"/>
      <c r="AC6" s="999"/>
      <c r="AD6" s="999"/>
      <c r="AE6" s="999"/>
      <c r="AF6" s="999"/>
      <c r="AG6" s="999"/>
      <c r="AH6" s="999"/>
      <c r="AI6" s="999"/>
      <c r="AJ6" s="999"/>
      <c r="AK6" s="999"/>
      <c r="AL6" s="999"/>
      <c r="AM6" s="999"/>
      <c r="AN6" s="999"/>
      <c r="AO6" s="999"/>
      <c r="AP6" s="999"/>
      <c r="AQ6" s="999"/>
      <c r="AR6" s="999"/>
      <c r="AS6" s="999"/>
      <c r="AT6" s="999"/>
      <c r="AU6" s="999"/>
      <c r="AV6" s="999"/>
      <c r="AW6" s="999"/>
      <c r="AX6" s="999"/>
      <c r="AY6" s="1000"/>
      <c r="AZ6" s="998"/>
      <c r="BA6" s="999"/>
      <c r="BB6" s="999"/>
      <c r="BC6" s="999"/>
      <c r="BD6" s="999"/>
      <c r="BE6" s="999"/>
      <c r="BF6" s="999"/>
      <c r="BG6" s="1000"/>
      <c r="BH6" s="257"/>
      <c r="BI6" s="190"/>
      <c r="BJ6" s="190"/>
      <c r="BK6" s="190"/>
      <c r="BL6" s="190"/>
      <c r="BM6" s="245"/>
      <c r="BN6" s="955">
        <v>20</v>
      </c>
      <c r="BO6" s="955"/>
      <c r="BP6" s="955"/>
      <c r="BQ6" s="955"/>
      <c r="BR6" s="969" t="s">
        <v>295</v>
      </c>
      <c r="BS6" s="969"/>
      <c r="BT6" s="969"/>
      <c r="BU6" s="186" t="s">
        <v>385</v>
      </c>
      <c r="BV6" s="186"/>
      <c r="BW6" s="186"/>
      <c r="BX6" s="187"/>
      <c r="BY6" s="245"/>
      <c r="BZ6" s="190"/>
      <c r="CA6" s="190"/>
      <c r="CB6" s="190"/>
      <c r="CC6" s="190"/>
      <c r="CD6" s="258"/>
      <c r="CE6" s="1011" t="s">
        <v>386</v>
      </c>
      <c r="CF6" s="1012"/>
      <c r="CG6" s="1012"/>
      <c r="CH6" s="1012"/>
      <c r="CI6" s="1012"/>
      <c r="CJ6" s="1012"/>
      <c r="CK6" s="1012"/>
      <c r="CL6" s="1012"/>
      <c r="CM6" s="1012"/>
      <c r="CN6" s="1012"/>
      <c r="CO6" s="1012"/>
      <c r="CP6" s="1012"/>
      <c r="CQ6" s="1012"/>
      <c r="CR6" s="1012"/>
      <c r="CS6" s="1012"/>
      <c r="CT6" s="1012"/>
      <c r="CU6" s="1012"/>
      <c r="CV6" s="1012"/>
      <c r="CW6" s="1012"/>
      <c r="CX6" s="1012"/>
      <c r="CY6" s="1012"/>
      <c r="CZ6" s="1012"/>
      <c r="DA6" s="1012"/>
      <c r="DB6" s="1012"/>
      <c r="DC6" s="1013"/>
      <c r="DD6" s="1017" t="s">
        <v>387</v>
      </c>
      <c r="DE6" s="1012"/>
      <c r="DF6" s="1012"/>
      <c r="DG6" s="1012"/>
      <c r="DH6" s="1012"/>
      <c r="DI6" s="1012"/>
      <c r="DJ6" s="1012"/>
      <c r="DK6" s="1012"/>
      <c r="DL6" s="1012"/>
      <c r="DM6" s="1012"/>
      <c r="DN6" s="1012"/>
      <c r="DO6" s="1012"/>
      <c r="DP6" s="1012"/>
      <c r="DQ6" s="1012"/>
      <c r="DR6" s="1012"/>
      <c r="DS6" s="1012"/>
      <c r="DT6" s="1012"/>
      <c r="DU6" s="1012"/>
      <c r="DV6" s="1012"/>
      <c r="DW6" s="1012"/>
      <c r="DX6" s="1012"/>
      <c r="DY6" s="1012"/>
      <c r="DZ6" s="1012"/>
      <c r="EA6" s="1012"/>
      <c r="EB6" s="1013"/>
      <c r="EC6" s="257"/>
      <c r="ED6" s="190"/>
      <c r="EE6" s="190"/>
      <c r="EF6" s="190"/>
      <c r="EG6" s="190"/>
      <c r="EH6" s="245"/>
      <c r="EI6" s="955">
        <v>20</v>
      </c>
      <c r="EJ6" s="955"/>
      <c r="EK6" s="955"/>
      <c r="EL6" s="955"/>
      <c r="EM6" s="969" t="s">
        <v>296</v>
      </c>
      <c r="EN6" s="969"/>
      <c r="EO6" s="969"/>
      <c r="EP6" s="186" t="s">
        <v>323</v>
      </c>
      <c r="EQ6" s="186"/>
      <c r="ER6" s="186"/>
      <c r="ES6" s="187"/>
      <c r="ET6" s="245"/>
      <c r="EU6" s="190"/>
      <c r="EV6" s="190"/>
      <c r="EW6" s="190"/>
      <c r="EX6" s="190"/>
      <c r="EY6" s="258"/>
    </row>
    <row r="7" spans="1:155" s="248" customFormat="1" ht="10.5" customHeight="1" thickBot="1">
      <c r="A7" s="1001"/>
      <c r="B7" s="1002"/>
      <c r="C7" s="1002"/>
      <c r="D7" s="1002"/>
      <c r="E7" s="1002"/>
      <c r="F7" s="1002"/>
      <c r="G7" s="1002"/>
      <c r="H7" s="1002"/>
      <c r="I7" s="1002"/>
      <c r="J7" s="1002"/>
      <c r="K7" s="1002"/>
      <c r="L7" s="1002"/>
      <c r="M7" s="1002"/>
      <c r="N7" s="1002"/>
      <c r="O7" s="1002"/>
      <c r="P7" s="1002"/>
      <c r="Q7" s="1002"/>
      <c r="R7" s="1002"/>
      <c r="S7" s="1002"/>
      <c r="T7" s="1002"/>
      <c r="U7" s="1002"/>
      <c r="V7" s="1002"/>
      <c r="W7" s="1002"/>
      <c r="X7" s="1002"/>
      <c r="Y7" s="1002"/>
      <c r="Z7" s="1002"/>
      <c r="AA7" s="1002"/>
      <c r="AB7" s="1002"/>
      <c r="AC7" s="1002"/>
      <c r="AD7" s="1002"/>
      <c r="AE7" s="1002"/>
      <c r="AF7" s="1002"/>
      <c r="AG7" s="1002"/>
      <c r="AH7" s="1002"/>
      <c r="AI7" s="1002"/>
      <c r="AJ7" s="1002"/>
      <c r="AK7" s="1002"/>
      <c r="AL7" s="1002"/>
      <c r="AM7" s="1002"/>
      <c r="AN7" s="1002"/>
      <c r="AO7" s="1002"/>
      <c r="AP7" s="1002"/>
      <c r="AQ7" s="1002"/>
      <c r="AR7" s="1002"/>
      <c r="AS7" s="1002"/>
      <c r="AT7" s="1002"/>
      <c r="AU7" s="1002"/>
      <c r="AV7" s="1002"/>
      <c r="AW7" s="1002"/>
      <c r="AX7" s="1002"/>
      <c r="AY7" s="1003"/>
      <c r="AZ7" s="1001"/>
      <c r="BA7" s="1002"/>
      <c r="BB7" s="1002"/>
      <c r="BC7" s="1002"/>
      <c r="BD7" s="1002"/>
      <c r="BE7" s="1002"/>
      <c r="BF7" s="1002"/>
      <c r="BG7" s="1003"/>
      <c r="BH7" s="257"/>
      <c r="BI7" s="190"/>
      <c r="BJ7" s="190"/>
      <c r="BK7" s="190"/>
      <c r="BL7" s="190"/>
      <c r="BM7" s="190"/>
      <c r="BN7" s="190"/>
      <c r="BO7" s="190"/>
      <c r="BP7" s="246"/>
      <c r="BQ7" s="246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258"/>
      <c r="CE7" s="1014"/>
      <c r="CF7" s="1015"/>
      <c r="CG7" s="1015"/>
      <c r="CH7" s="1015"/>
      <c r="CI7" s="1015"/>
      <c r="CJ7" s="1015"/>
      <c r="CK7" s="1015"/>
      <c r="CL7" s="1015"/>
      <c r="CM7" s="1015"/>
      <c r="CN7" s="1015"/>
      <c r="CO7" s="1015"/>
      <c r="CP7" s="1015"/>
      <c r="CQ7" s="1015"/>
      <c r="CR7" s="1015"/>
      <c r="CS7" s="1015"/>
      <c r="CT7" s="1015"/>
      <c r="CU7" s="1015"/>
      <c r="CV7" s="1015"/>
      <c r="CW7" s="1015"/>
      <c r="CX7" s="1015"/>
      <c r="CY7" s="1015"/>
      <c r="CZ7" s="1015"/>
      <c r="DA7" s="1015"/>
      <c r="DB7" s="1015"/>
      <c r="DC7" s="1016"/>
      <c r="DD7" s="1014"/>
      <c r="DE7" s="1015"/>
      <c r="DF7" s="1015"/>
      <c r="DG7" s="1015"/>
      <c r="DH7" s="1015"/>
      <c r="DI7" s="1015"/>
      <c r="DJ7" s="1015"/>
      <c r="DK7" s="1015"/>
      <c r="DL7" s="1015"/>
      <c r="DM7" s="1015"/>
      <c r="DN7" s="1015"/>
      <c r="DO7" s="1015"/>
      <c r="DP7" s="1015"/>
      <c r="DQ7" s="1015"/>
      <c r="DR7" s="1015"/>
      <c r="DS7" s="1015"/>
      <c r="DT7" s="1015"/>
      <c r="DU7" s="1015"/>
      <c r="DV7" s="1015"/>
      <c r="DW7" s="1015"/>
      <c r="DX7" s="1015"/>
      <c r="DY7" s="1015"/>
      <c r="DZ7" s="1015"/>
      <c r="EA7" s="1015"/>
      <c r="EB7" s="1016"/>
      <c r="EC7" s="257"/>
      <c r="ED7" s="190"/>
      <c r="EE7" s="190"/>
      <c r="EF7" s="190"/>
      <c r="EG7" s="190"/>
      <c r="EH7" s="190"/>
      <c r="EI7" s="190"/>
      <c r="EJ7" s="190"/>
      <c r="EK7" s="246"/>
      <c r="EL7" s="246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258"/>
    </row>
    <row r="8" spans="1:155" s="248" customFormat="1" ht="13.5" customHeight="1">
      <c r="A8" s="262"/>
      <c r="B8" s="1018" t="s">
        <v>388</v>
      </c>
      <c r="C8" s="1019"/>
      <c r="D8" s="1019"/>
      <c r="E8" s="1019"/>
      <c r="F8" s="1019"/>
      <c r="G8" s="1019"/>
      <c r="H8" s="1019"/>
      <c r="I8" s="1019"/>
      <c r="J8" s="1019"/>
      <c r="K8" s="1019"/>
      <c r="L8" s="1019"/>
      <c r="M8" s="1019"/>
      <c r="N8" s="1019"/>
      <c r="O8" s="1019"/>
      <c r="P8" s="1019"/>
      <c r="Q8" s="1019"/>
      <c r="R8" s="1019"/>
      <c r="S8" s="1019"/>
      <c r="T8" s="1019"/>
      <c r="U8" s="1019"/>
      <c r="V8" s="1019"/>
      <c r="W8" s="1019"/>
      <c r="X8" s="1019"/>
      <c r="Y8" s="1019"/>
      <c r="Z8" s="1019"/>
      <c r="AA8" s="1019"/>
      <c r="AB8" s="1019"/>
      <c r="AC8" s="1019"/>
      <c r="AD8" s="1019"/>
      <c r="AE8" s="1019"/>
      <c r="AF8" s="1019"/>
      <c r="AG8" s="1019"/>
      <c r="AH8" s="1019"/>
      <c r="AI8" s="1019"/>
      <c r="AJ8" s="1019"/>
      <c r="AK8" s="1019"/>
      <c r="AL8" s="1019"/>
      <c r="AM8" s="1019"/>
      <c r="AN8" s="1019"/>
      <c r="AO8" s="1019"/>
      <c r="AP8" s="1019"/>
      <c r="AQ8" s="1019"/>
      <c r="AR8" s="1019"/>
      <c r="AS8" s="1019"/>
      <c r="AT8" s="1019"/>
      <c r="AU8" s="1019"/>
      <c r="AV8" s="1019"/>
      <c r="AW8" s="1019"/>
      <c r="AX8" s="1019"/>
      <c r="AY8" s="1019"/>
      <c r="AZ8" s="1020">
        <v>3400</v>
      </c>
      <c r="BA8" s="1021"/>
      <c r="BB8" s="1021"/>
      <c r="BC8" s="1021"/>
      <c r="BD8" s="1021"/>
      <c r="BE8" s="1021"/>
      <c r="BF8" s="1021"/>
      <c r="BG8" s="1022"/>
      <c r="BH8" s="1701">
        <v>1643409</v>
      </c>
      <c r="BI8" s="1702"/>
      <c r="BJ8" s="1702"/>
      <c r="BK8" s="1702"/>
      <c r="BL8" s="1702"/>
      <c r="BM8" s="1702"/>
      <c r="BN8" s="1702"/>
      <c r="BO8" s="1702"/>
      <c r="BP8" s="1702"/>
      <c r="BQ8" s="1702"/>
      <c r="BR8" s="1702"/>
      <c r="BS8" s="1702"/>
      <c r="BT8" s="1702"/>
      <c r="BU8" s="1702"/>
      <c r="BV8" s="1702"/>
      <c r="BW8" s="1702"/>
      <c r="BX8" s="1702"/>
      <c r="BY8" s="1702"/>
      <c r="BZ8" s="1702"/>
      <c r="CA8" s="1702"/>
      <c r="CB8" s="1702"/>
      <c r="CC8" s="1702"/>
      <c r="CD8" s="1702"/>
      <c r="CE8" s="1702">
        <v>0</v>
      </c>
      <c r="CF8" s="1702"/>
      <c r="CG8" s="1702"/>
      <c r="CH8" s="1702"/>
      <c r="CI8" s="1702"/>
      <c r="CJ8" s="1702"/>
      <c r="CK8" s="1702"/>
      <c r="CL8" s="1702"/>
      <c r="CM8" s="1702"/>
      <c r="CN8" s="1702"/>
      <c r="CO8" s="1702"/>
      <c r="CP8" s="1702"/>
      <c r="CQ8" s="1702"/>
      <c r="CR8" s="1702"/>
      <c r="CS8" s="1702"/>
      <c r="CT8" s="1702"/>
      <c r="CU8" s="1702"/>
      <c r="CV8" s="1702"/>
      <c r="CW8" s="1702"/>
      <c r="CX8" s="1702"/>
      <c r="CY8" s="1702"/>
      <c r="CZ8" s="1702"/>
      <c r="DA8" s="1702"/>
      <c r="DB8" s="1702"/>
      <c r="DC8" s="1702"/>
      <c r="DD8" s="1702">
        <v>0</v>
      </c>
      <c r="DE8" s="1702"/>
      <c r="DF8" s="1702"/>
      <c r="DG8" s="1702"/>
      <c r="DH8" s="1702"/>
      <c r="DI8" s="1702"/>
      <c r="DJ8" s="1702"/>
      <c r="DK8" s="1702"/>
      <c r="DL8" s="1702"/>
      <c r="DM8" s="1702"/>
      <c r="DN8" s="1702"/>
      <c r="DO8" s="1702"/>
      <c r="DP8" s="1702"/>
      <c r="DQ8" s="1702"/>
      <c r="DR8" s="1702"/>
      <c r="DS8" s="1702"/>
      <c r="DT8" s="1702"/>
      <c r="DU8" s="1702"/>
      <c r="DV8" s="1702"/>
      <c r="DW8" s="1702"/>
      <c r="DX8" s="1702"/>
      <c r="DY8" s="1702"/>
      <c r="DZ8" s="1702"/>
      <c r="EA8" s="1702"/>
      <c r="EB8" s="1702"/>
      <c r="EC8" s="1701">
        <v>1674255</v>
      </c>
      <c r="ED8" s="1702"/>
      <c r="EE8" s="1702"/>
      <c r="EF8" s="1702"/>
      <c r="EG8" s="1702"/>
      <c r="EH8" s="1702"/>
      <c r="EI8" s="1702"/>
      <c r="EJ8" s="1702"/>
      <c r="EK8" s="1702"/>
      <c r="EL8" s="1702"/>
      <c r="EM8" s="1702"/>
      <c r="EN8" s="1702"/>
      <c r="EO8" s="1702"/>
      <c r="EP8" s="1702"/>
      <c r="EQ8" s="1702"/>
      <c r="ER8" s="1702"/>
      <c r="ES8" s="1702"/>
      <c r="ET8" s="1702"/>
      <c r="EU8" s="1702"/>
      <c r="EV8" s="1702"/>
      <c r="EW8" s="1702"/>
      <c r="EX8" s="1702"/>
      <c r="EY8" s="1702"/>
    </row>
    <row r="9" spans="1:155" s="185" customFormat="1" ht="12.75">
      <c r="A9" s="201"/>
      <c r="B9" s="1024" t="s">
        <v>389</v>
      </c>
      <c r="C9" s="1024"/>
      <c r="D9" s="1024"/>
      <c r="E9" s="1024"/>
      <c r="F9" s="1024"/>
      <c r="G9" s="1024"/>
      <c r="H9" s="1024"/>
      <c r="I9" s="1024"/>
      <c r="J9" s="1024"/>
      <c r="K9" s="1024"/>
      <c r="L9" s="1024"/>
      <c r="M9" s="1024"/>
      <c r="N9" s="1024"/>
      <c r="O9" s="1024"/>
      <c r="P9" s="1024"/>
      <c r="Q9" s="1024"/>
      <c r="R9" s="1024"/>
      <c r="S9" s="1024"/>
      <c r="T9" s="1024"/>
      <c r="U9" s="1024"/>
      <c r="V9" s="1024"/>
      <c r="W9" s="1024"/>
      <c r="X9" s="1024"/>
      <c r="Y9" s="1024"/>
      <c r="Z9" s="1024"/>
      <c r="AA9" s="1024"/>
      <c r="AB9" s="1024"/>
      <c r="AC9" s="1024"/>
      <c r="AD9" s="1024"/>
      <c r="AE9" s="1024"/>
      <c r="AF9" s="1024"/>
      <c r="AG9" s="1024"/>
      <c r="AH9" s="1024"/>
      <c r="AI9" s="1024"/>
      <c r="AJ9" s="1024"/>
      <c r="AK9" s="1024"/>
      <c r="AL9" s="1024"/>
      <c r="AM9" s="1024"/>
      <c r="AN9" s="1024"/>
      <c r="AO9" s="1024"/>
      <c r="AP9" s="1024"/>
      <c r="AQ9" s="1024"/>
      <c r="AR9" s="1024"/>
      <c r="AS9" s="1024"/>
      <c r="AT9" s="1024"/>
      <c r="AU9" s="1024"/>
      <c r="AV9" s="1024"/>
      <c r="AW9" s="1024"/>
      <c r="AX9" s="1024"/>
      <c r="AY9" s="1024"/>
      <c r="AZ9" s="1023"/>
      <c r="BA9" s="800"/>
      <c r="BB9" s="800"/>
      <c r="BC9" s="800"/>
      <c r="BD9" s="800"/>
      <c r="BE9" s="800"/>
      <c r="BF9" s="800"/>
      <c r="BG9" s="801"/>
      <c r="BH9" s="1703"/>
      <c r="BI9" s="1704"/>
      <c r="BJ9" s="1704"/>
      <c r="BK9" s="1704"/>
      <c r="BL9" s="1704"/>
      <c r="BM9" s="1704"/>
      <c r="BN9" s="1704"/>
      <c r="BO9" s="1704"/>
      <c r="BP9" s="1704"/>
      <c r="BQ9" s="1704"/>
      <c r="BR9" s="1704"/>
      <c r="BS9" s="1704"/>
      <c r="BT9" s="1704"/>
      <c r="BU9" s="1704"/>
      <c r="BV9" s="1704"/>
      <c r="BW9" s="1704"/>
      <c r="BX9" s="1704"/>
      <c r="BY9" s="1704"/>
      <c r="BZ9" s="1704"/>
      <c r="CA9" s="1704"/>
      <c r="CB9" s="1704"/>
      <c r="CC9" s="1704"/>
      <c r="CD9" s="1704"/>
      <c r="CE9" s="1704"/>
      <c r="CF9" s="1704"/>
      <c r="CG9" s="1704"/>
      <c r="CH9" s="1704"/>
      <c r="CI9" s="1704"/>
      <c r="CJ9" s="1704"/>
      <c r="CK9" s="1704"/>
      <c r="CL9" s="1704"/>
      <c r="CM9" s="1704"/>
      <c r="CN9" s="1704"/>
      <c r="CO9" s="1704"/>
      <c r="CP9" s="1704"/>
      <c r="CQ9" s="1704"/>
      <c r="CR9" s="1704"/>
      <c r="CS9" s="1704"/>
      <c r="CT9" s="1704"/>
      <c r="CU9" s="1704"/>
      <c r="CV9" s="1704"/>
      <c r="CW9" s="1704"/>
      <c r="CX9" s="1704"/>
      <c r="CY9" s="1704"/>
      <c r="CZ9" s="1704"/>
      <c r="DA9" s="1704"/>
      <c r="DB9" s="1704"/>
      <c r="DC9" s="1704"/>
      <c r="DD9" s="1704"/>
      <c r="DE9" s="1704"/>
      <c r="DF9" s="1704"/>
      <c r="DG9" s="1704"/>
      <c r="DH9" s="1704"/>
      <c r="DI9" s="1704"/>
      <c r="DJ9" s="1704"/>
      <c r="DK9" s="1704"/>
      <c r="DL9" s="1704"/>
      <c r="DM9" s="1704"/>
      <c r="DN9" s="1704"/>
      <c r="DO9" s="1704"/>
      <c r="DP9" s="1704"/>
      <c r="DQ9" s="1704"/>
      <c r="DR9" s="1704"/>
      <c r="DS9" s="1704"/>
      <c r="DT9" s="1704"/>
      <c r="DU9" s="1704"/>
      <c r="DV9" s="1704"/>
      <c r="DW9" s="1704"/>
      <c r="DX9" s="1704"/>
      <c r="DY9" s="1704"/>
      <c r="DZ9" s="1704"/>
      <c r="EA9" s="1704"/>
      <c r="EB9" s="1704"/>
      <c r="EC9" s="1703"/>
      <c r="ED9" s="1704"/>
      <c r="EE9" s="1704"/>
      <c r="EF9" s="1704"/>
      <c r="EG9" s="1704"/>
      <c r="EH9" s="1704"/>
      <c r="EI9" s="1704"/>
      <c r="EJ9" s="1704"/>
      <c r="EK9" s="1704"/>
      <c r="EL9" s="1704"/>
      <c r="EM9" s="1704"/>
      <c r="EN9" s="1704"/>
      <c r="EO9" s="1704"/>
      <c r="EP9" s="1704"/>
      <c r="EQ9" s="1704"/>
      <c r="ER9" s="1704"/>
      <c r="ES9" s="1704"/>
      <c r="ET9" s="1704"/>
      <c r="EU9" s="1704"/>
      <c r="EV9" s="1704"/>
      <c r="EW9" s="1704"/>
      <c r="EX9" s="1704"/>
      <c r="EY9" s="1704"/>
    </row>
    <row r="10" spans="1:155" s="185" customFormat="1" ht="18.75" customHeight="1">
      <c r="A10" s="201"/>
      <c r="B10" s="1024" t="s">
        <v>390</v>
      </c>
      <c r="C10" s="1024"/>
      <c r="D10" s="1024"/>
      <c r="E10" s="1024"/>
      <c r="F10" s="1024"/>
      <c r="G10" s="1024"/>
      <c r="H10" s="1024"/>
      <c r="I10" s="1024"/>
      <c r="J10" s="1024"/>
      <c r="K10" s="1024"/>
      <c r="L10" s="1024"/>
      <c r="M10" s="1024"/>
      <c r="N10" s="1024"/>
      <c r="O10" s="1024"/>
      <c r="P10" s="1024"/>
      <c r="Q10" s="1024"/>
      <c r="R10" s="1024"/>
      <c r="S10" s="1024"/>
      <c r="T10" s="1024"/>
      <c r="U10" s="1024"/>
      <c r="V10" s="1024"/>
      <c r="W10" s="1024"/>
      <c r="X10" s="1024"/>
      <c r="Y10" s="1024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4"/>
      <c r="AK10" s="1024"/>
      <c r="AL10" s="1024"/>
      <c r="AM10" s="1024"/>
      <c r="AN10" s="1024"/>
      <c r="AO10" s="1024"/>
      <c r="AP10" s="1024"/>
      <c r="AQ10" s="1024"/>
      <c r="AR10" s="1024"/>
      <c r="AS10" s="1024"/>
      <c r="AT10" s="1024"/>
      <c r="AU10" s="1024"/>
      <c r="AV10" s="1024"/>
      <c r="AW10" s="1024"/>
      <c r="AX10" s="1024"/>
      <c r="AY10" s="1024"/>
      <c r="AZ10" s="1020">
        <v>3410</v>
      </c>
      <c r="BA10" s="1021"/>
      <c r="BB10" s="1021"/>
      <c r="BC10" s="1021"/>
      <c r="BD10" s="1021"/>
      <c r="BE10" s="1021"/>
      <c r="BF10" s="1021"/>
      <c r="BG10" s="1022"/>
      <c r="BH10" s="1031"/>
      <c r="BI10" s="1025"/>
      <c r="BJ10" s="1025"/>
      <c r="BK10" s="1025"/>
      <c r="BL10" s="1025"/>
      <c r="BM10" s="1025"/>
      <c r="BN10" s="1025"/>
      <c r="BO10" s="1025"/>
      <c r="BP10" s="1025"/>
      <c r="BQ10" s="1025"/>
      <c r="BR10" s="1025"/>
      <c r="BS10" s="1025"/>
      <c r="BT10" s="1025"/>
      <c r="BU10" s="1025"/>
      <c r="BV10" s="1025"/>
      <c r="BW10" s="1025"/>
      <c r="BX10" s="1025"/>
      <c r="BY10" s="1025"/>
      <c r="BZ10" s="1025"/>
      <c r="CA10" s="1025"/>
      <c r="CB10" s="1025"/>
      <c r="CC10" s="1025"/>
      <c r="CD10" s="1025"/>
      <c r="CE10" s="1025"/>
      <c r="CF10" s="1025"/>
      <c r="CG10" s="1025"/>
      <c r="CH10" s="1025"/>
      <c r="CI10" s="1025"/>
      <c r="CJ10" s="1025"/>
      <c r="CK10" s="1025"/>
      <c r="CL10" s="1025"/>
      <c r="CM10" s="1025"/>
      <c r="CN10" s="1025"/>
      <c r="CO10" s="1025"/>
      <c r="CP10" s="1025"/>
      <c r="CQ10" s="1025"/>
      <c r="CR10" s="1025"/>
      <c r="CS10" s="1025"/>
      <c r="CT10" s="1025"/>
      <c r="CU10" s="1025"/>
      <c r="CV10" s="1025"/>
      <c r="CW10" s="1025"/>
      <c r="CX10" s="1025"/>
      <c r="CY10" s="1025"/>
      <c r="CZ10" s="1025"/>
      <c r="DA10" s="1025"/>
      <c r="DB10" s="1025"/>
      <c r="DC10" s="1025"/>
      <c r="DD10" s="1025"/>
      <c r="DE10" s="1025"/>
      <c r="DF10" s="1025"/>
      <c r="DG10" s="1025"/>
      <c r="DH10" s="1025"/>
      <c r="DI10" s="1025"/>
      <c r="DJ10" s="1025"/>
      <c r="DK10" s="1025"/>
      <c r="DL10" s="1025"/>
      <c r="DM10" s="1025"/>
      <c r="DN10" s="1025"/>
      <c r="DO10" s="1025"/>
      <c r="DP10" s="1025"/>
      <c r="DQ10" s="1025"/>
      <c r="DR10" s="1025"/>
      <c r="DS10" s="1025"/>
      <c r="DT10" s="1025"/>
      <c r="DU10" s="1025"/>
      <c r="DV10" s="1025"/>
      <c r="DW10" s="1025"/>
      <c r="DX10" s="1025"/>
      <c r="DY10" s="1025"/>
      <c r="DZ10" s="1025"/>
      <c r="EA10" s="1025"/>
      <c r="EB10" s="1025"/>
      <c r="EC10" s="1025"/>
      <c r="ED10" s="1025"/>
      <c r="EE10" s="1025"/>
      <c r="EF10" s="1025"/>
      <c r="EG10" s="1025"/>
      <c r="EH10" s="1025"/>
      <c r="EI10" s="1025"/>
      <c r="EJ10" s="1025"/>
      <c r="EK10" s="1025"/>
      <c r="EL10" s="1025"/>
      <c r="EM10" s="1025"/>
      <c r="EN10" s="1025"/>
      <c r="EO10" s="1025"/>
      <c r="EP10" s="1025"/>
      <c r="EQ10" s="1025"/>
      <c r="ER10" s="1025"/>
      <c r="ES10" s="1025"/>
      <c r="ET10" s="1025"/>
      <c r="EU10" s="1025"/>
      <c r="EV10" s="1025"/>
      <c r="EW10" s="1025"/>
      <c r="EX10" s="1025"/>
      <c r="EY10" s="1026"/>
    </row>
    <row r="11" spans="1:155" s="248" customFormat="1" ht="18.75" customHeight="1">
      <c r="A11" s="263"/>
      <c r="B11" s="1027" t="s">
        <v>391</v>
      </c>
      <c r="C11" s="1027"/>
      <c r="D11" s="1027"/>
      <c r="E11" s="1027"/>
      <c r="F11" s="1027"/>
      <c r="G11" s="1027"/>
      <c r="H11" s="1027"/>
      <c r="I11" s="1027"/>
      <c r="J11" s="1027"/>
      <c r="K11" s="1027"/>
      <c r="L11" s="1027"/>
      <c r="M11" s="1027"/>
      <c r="N11" s="1027"/>
      <c r="O11" s="1027"/>
      <c r="P11" s="1027"/>
      <c r="Q11" s="1027"/>
      <c r="R11" s="1027"/>
      <c r="S11" s="1027"/>
      <c r="T11" s="1027"/>
      <c r="U11" s="1027"/>
      <c r="V11" s="1027"/>
      <c r="W11" s="1027"/>
      <c r="X11" s="1027"/>
      <c r="Y11" s="1027"/>
      <c r="Z11" s="1027"/>
      <c r="AA11" s="1027"/>
      <c r="AB11" s="1027"/>
      <c r="AC11" s="1027"/>
      <c r="AD11" s="1027"/>
      <c r="AE11" s="1027"/>
      <c r="AF11" s="1027"/>
      <c r="AG11" s="1027"/>
      <c r="AH11" s="1027"/>
      <c r="AI11" s="1027"/>
      <c r="AJ11" s="1027"/>
      <c r="AK11" s="1027"/>
      <c r="AL11" s="1027"/>
      <c r="AM11" s="1027"/>
      <c r="AN11" s="1027"/>
      <c r="AO11" s="1027"/>
      <c r="AP11" s="1027"/>
      <c r="AQ11" s="1027"/>
      <c r="AR11" s="1027"/>
      <c r="AS11" s="1027"/>
      <c r="AT11" s="1027"/>
      <c r="AU11" s="1027"/>
      <c r="AV11" s="1027"/>
      <c r="AW11" s="1027"/>
      <c r="AX11" s="1027"/>
      <c r="AY11" s="1027"/>
      <c r="AZ11" s="1023"/>
      <c r="BA11" s="800"/>
      <c r="BB11" s="800"/>
      <c r="BC11" s="800"/>
      <c r="BD11" s="800"/>
      <c r="BE11" s="800"/>
      <c r="BF11" s="800"/>
      <c r="BG11" s="801"/>
      <c r="BH11" s="1031"/>
      <c r="BI11" s="1025"/>
      <c r="BJ11" s="1025"/>
      <c r="BK11" s="1025"/>
      <c r="BL11" s="1025"/>
      <c r="BM11" s="1025"/>
      <c r="BN11" s="1025"/>
      <c r="BO11" s="1025"/>
      <c r="BP11" s="1025"/>
      <c r="BQ11" s="1025"/>
      <c r="BR11" s="1025"/>
      <c r="BS11" s="1025"/>
      <c r="BT11" s="1025"/>
      <c r="BU11" s="1025"/>
      <c r="BV11" s="1025"/>
      <c r="BW11" s="1025"/>
      <c r="BX11" s="1025"/>
      <c r="BY11" s="1025"/>
      <c r="BZ11" s="1025"/>
      <c r="CA11" s="1025"/>
      <c r="CB11" s="1025"/>
      <c r="CC11" s="1025"/>
      <c r="CD11" s="1025"/>
      <c r="CE11" s="1025"/>
      <c r="CF11" s="1025"/>
      <c r="CG11" s="1025"/>
      <c r="CH11" s="1025"/>
      <c r="CI11" s="1025"/>
      <c r="CJ11" s="1025"/>
      <c r="CK11" s="1025"/>
      <c r="CL11" s="1025"/>
      <c r="CM11" s="1025"/>
      <c r="CN11" s="1025"/>
      <c r="CO11" s="1025"/>
      <c r="CP11" s="1025"/>
      <c r="CQ11" s="1025"/>
      <c r="CR11" s="1025"/>
      <c r="CS11" s="1025"/>
      <c r="CT11" s="1025"/>
      <c r="CU11" s="1025"/>
      <c r="CV11" s="1025"/>
      <c r="CW11" s="1025"/>
      <c r="CX11" s="1025"/>
      <c r="CY11" s="1025"/>
      <c r="CZ11" s="1025"/>
      <c r="DA11" s="1025"/>
      <c r="DB11" s="1025"/>
      <c r="DC11" s="1025"/>
      <c r="DD11" s="1025"/>
      <c r="DE11" s="1025"/>
      <c r="DF11" s="1025"/>
      <c r="DG11" s="1025"/>
      <c r="DH11" s="1025"/>
      <c r="DI11" s="1025"/>
      <c r="DJ11" s="1025"/>
      <c r="DK11" s="1025"/>
      <c r="DL11" s="1025"/>
      <c r="DM11" s="1025"/>
      <c r="DN11" s="1025"/>
      <c r="DO11" s="1025"/>
      <c r="DP11" s="1025"/>
      <c r="DQ11" s="1025"/>
      <c r="DR11" s="1025"/>
      <c r="DS11" s="1025"/>
      <c r="DT11" s="1025"/>
      <c r="DU11" s="1025"/>
      <c r="DV11" s="1025"/>
      <c r="DW11" s="1025"/>
      <c r="DX11" s="1025"/>
      <c r="DY11" s="1025"/>
      <c r="DZ11" s="1025"/>
      <c r="EA11" s="1025"/>
      <c r="EB11" s="1025"/>
      <c r="EC11" s="1025"/>
      <c r="ED11" s="1025"/>
      <c r="EE11" s="1025"/>
      <c r="EF11" s="1025"/>
      <c r="EG11" s="1025"/>
      <c r="EH11" s="1025"/>
      <c r="EI11" s="1025"/>
      <c r="EJ11" s="1025"/>
      <c r="EK11" s="1025"/>
      <c r="EL11" s="1025"/>
      <c r="EM11" s="1025"/>
      <c r="EN11" s="1025"/>
      <c r="EO11" s="1025"/>
      <c r="EP11" s="1025"/>
      <c r="EQ11" s="1025"/>
      <c r="ER11" s="1025"/>
      <c r="ES11" s="1025"/>
      <c r="ET11" s="1025"/>
      <c r="EU11" s="1025"/>
      <c r="EV11" s="1025"/>
      <c r="EW11" s="1025"/>
      <c r="EX11" s="1025"/>
      <c r="EY11" s="1026"/>
    </row>
    <row r="12" spans="1:155" s="248" customFormat="1" ht="18.75" customHeight="1">
      <c r="A12" s="263"/>
      <c r="B12" s="1027" t="s">
        <v>392</v>
      </c>
      <c r="C12" s="1027"/>
      <c r="D12" s="1027"/>
      <c r="E12" s="1027"/>
      <c r="F12" s="1027"/>
      <c r="G12" s="1027"/>
      <c r="H12" s="1027"/>
      <c r="I12" s="1027"/>
      <c r="J12" s="1027"/>
      <c r="K12" s="1027"/>
      <c r="L12" s="1027"/>
      <c r="M12" s="1027"/>
      <c r="N12" s="1027"/>
      <c r="O12" s="1027"/>
      <c r="P12" s="1027"/>
      <c r="Q12" s="1027"/>
      <c r="R12" s="1027"/>
      <c r="S12" s="1027"/>
      <c r="T12" s="1027"/>
      <c r="U12" s="1027"/>
      <c r="V12" s="1027"/>
      <c r="W12" s="1027"/>
      <c r="X12" s="1027"/>
      <c r="Y12" s="1027"/>
      <c r="Z12" s="1027"/>
      <c r="AA12" s="1027"/>
      <c r="AB12" s="1027"/>
      <c r="AC12" s="1027"/>
      <c r="AD12" s="1027"/>
      <c r="AE12" s="1027"/>
      <c r="AF12" s="1027"/>
      <c r="AG12" s="1027"/>
      <c r="AH12" s="1027"/>
      <c r="AI12" s="1027"/>
      <c r="AJ12" s="1027"/>
      <c r="AK12" s="1027"/>
      <c r="AL12" s="1027"/>
      <c r="AM12" s="1027"/>
      <c r="AN12" s="1027"/>
      <c r="AO12" s="1027"/>
      <c r="AP12" s="1027"/>
      <c r="AQ12" s="1027"/>
      <c r="AR12" s="1027"/>
      <c r="AS12" s="1027"/>
      <c r="AT12" s="1027"/>
      <c r="AU12" s="1027"/>
      <c r="AV12" s="1027"/>
      <c r="AW12" s="1027"/>
      <c r="AX12" s="1027"/>
      <c r="AY12" s="1027"/>
      <c r="AZ12" s="1028">
        <v>3420</v>
      </c>
      <c r="BA12" s="1029"/>
      <c r="BB12" s="1029"/>
      <c r="BC12" s="1029"/>
      <c r="BD12" s="1029"/>
      <c r="BE12" s="1029"/>
      <c r="BF12" s="1029"/>
      <c r="BG12" s="1030"/>
      <c r="BH12" s="1031">
        <v>804452</v>
      </c>
      <c r="BI12" s="1025"/>
      <c r="BJ12" s="1025"/>
      <c r="BK12" s="1025"/>
      <c r="BL12" s="1025"/>
      <c r="BM12" s="1025"/>
      <c r="BN12" s="1025"/>
      <c r="BO12" s="1025"/>
      <c r="BP12" s="1025"/>
      <c r="BQ12" s="1025"/>
      <c r="BR12" s="1025"/>
      <c r="BS12" s="1025"/>
      <c r="BT12" s="1025"/>
      <c r="BU12" s="1025"/>
      <c r="BV12" s="1025"/>
      <c r="BW12" s="1025"/>
      <c r="BX12" s="1025"/>
      <c r="BY12" s="1025"/>
      <c r="BZ12" s="1025"/>
      <c r="CA12" s="1025"/>
      <c r="CB12" s="1025"/>
      <c r="CC12" s="1025"/>
      <c r="CD12" s="1025"/>
      <c r="CE12" s="1025"/>
      <c r="CF12" s="1025"/>
      <c r="CG12" s="1025"/>
      <c r="CH12" s="1025"/>
      <c r="CI12" s="1025"/>
      <c r="CJ12" s="1025"/>
      <c r="CK12" s="1025"/>
      <c r="CL12" s="1025"/>
      <c r="CM12" s="1025"/>
      <c r="CN12" s="1025"/>
      <c r="CO12" s="1025"/>
      <c r="CP12" s="1025"/>
      <c r="CQ12" s="1025"/>
      <c r="CR12" s="1025"/>
      <c r="CS12" s="1025"/>
      <c r="CT12" s="1025"/>
      <c r="CU12" s="1025"/>
      <c r="CV12" s="1025"/>
      <c r="CW12" s="1025"/>
      <c r="CX12" s="1025"/>
      <c r="CY12" s="1025"/>
      <c r="CZ12" s="1025"/>
      <c r="DA12" s="1025"/>
      <c r="DB12" s="1025"/>
      <c r="DC12" s="1025"/>
      <c r="DD12" s="1025"/>
      <c r="DE12" s="1025"/>
      <c r="DF12" s="1025"/>
      <c r="DG12" s="1025"/>
      <c r="DH12" s="1025"/>
      <c r="DI12" s="1025"/>
      <c r="DJ12" s="1025"/>
      <c r="DK12" s="1025"/>
      <c r="DL12" s="1025"/>
      <c r="DM12" s="1025"/>
      <c r="DN12" s="1025"/>
      <c r="DO12" s="1025"/>
      <c r="DP12" s="1025"/>
      <c r="DQ12" s="1025"/>
      <c r="DR12" s="1025"/>
      <c r="DS12" s="1025"/>
      <c r="DT12" s="1025"/>
      <c r="DU12" s="1025"/>
      <c r="DV12" s="1025"/>
      <c r="DW12" s="1025"/>
      <c r="DX12" s="1025"/>
      <c r="DY12" s="1025"/>
      <c r="DZ12" s="1025"/>
      <c r="EA12" s="1025"/>
      <c r="EB12" s="1025"/>
      <c r="EC12" s="791">
        <f>BH12+CE12</f>
        <v>804452</v>
      </c>
      <c r="ED12" s="791"/>
      <c r="EE12" s="791"/>
      <c r="EF12" s="791"/>
      <c r="EG12" s="791"/>
      <c r="EH12" s="791"/>
      <c r="EI12" s="791"/>
      <c r="EJ12" s="791"/>
      <c r="EK12" s="791"/>
      <c r="EL12" s="791"/>
      <c r="EM12" s="791"/>
      <c r="EN12" s="791"/>
      <c r="EO12" s="791"/>
      <c r="EP12" s="791"/>
      <c r="EQ12" s="791"/>
      <c r="ER12" s="791"/>
      <c r="ES12" s="791"/>
      <c r="ET12" s="791"/>
      <c r="EU12" s="791"/>
      <c r="EV12" s="791"/>
      <c r="EW12" s="791"/>
      <c r="EX12" s="791"/>
      <c r="EY12" s="1037"/>
    </row>
    <row r="13" spans="1:155" s="185" customFormat="1" ht="18.75" customHeight="1">
      <c r="A13" s="201"/>
      <c r="B13" s="1024" t="s">
        <v>393</v>
      </c>
      <c r="C13" s="1024"/>
      <c r="D13" s="1024"/>
      <c r="E13" s="1024"/>
      <c r="F13" s="1024"/>
      <c r="G13" s="1024"/>
      <c r="H13" s="1024"/>
      <c r="I13" s="1024"/>
      <c r="J13" s="1024"/>
      <c r="K13" s="1024"/>
      <c r="L13" s="1024"/>
      <c r="M13" s="1024"/>
      <c r="N13" s="1024"/>
      <c r="O13" s="1024"/>
      <c r="P13" s="1024"/>
      <c r="Q13" s="1024"/>
      <c r="R13" s="1024"/>
      <c r="S13" s="1024"/>
      <c r="T13" s="1024"/>
      <c r="U13" s="1024"/>
      <c r="V13" s="1024"/>
      <c r="W13" s="1024"/>
      <c r="X13" s="1024"/>
      <c r="Y13" s="1024"/>
      <c r="Z13" s="1024"/>
      <c r="AA13" s="1024"/>
      <c r="AB13" s="1024"/>
      <c r="AC13" s="1024"/>
      <c r="AD13" s="1024"/>
      <c r="AE13" s="1024"/>
      <c r="AF13" s="1024"/>
      <c r="AG13" s="1024"/>
      <c r="AH13" s="1024"/>
      <c r="AI13" s="1024"/>
      <c r="AJ13" s="1024"/>
      <c r="AK13" s="1024"/>
      <c r="AL13" s="1024"/>
      <c r="AM13" s="1024"/>
      <c r="AN13" s="1024"/>
      <c r="AO13" s="1024"/>
      <c r="AP13" s="1024"/>
      <c r="AQ13" s="1024"/>
      <c r="AR13" s="1024"/>
      <c r="AS13" s="1024"/>
      <c r="AT13" s="1024"/>
      <c r="AU13" s="1024"/>
      <c r="AV13" s="1024"/>
      <c r="AW13" s="1024"/>
      <c r="AX13" s="1024"/>
      <c r="AY13" s="1024"/>
      <c r="AZ13" s="1023" t="s">
        <v>394</v>
      </c>
      <c r="BA13" s="800"/>
      <c r="BB13" s="800"/>
      <c r="BC13" s="800"/>
      <c r="BD13" s="800"/>
      <c r="BE13" s="800"/>
      <c r="BF13" s="800"/>
      <c r="BG13" s="801"/>
      <c r="BH13" s="1705">
        <f>BH8-BH12</f>
        <v>838957</v>
      </c>
      <c r="BI13" s="791"/>
      <c r="BJ13" s="791"/>
      <c r="BK13" s="791"/>
      <c r="BL13" s="791"/>
      <c r="BM13" s="791"/>
      <c r="BN13" s="791"/>
      <c r="BO13" s="791"/>
      <c r="BP13" s="791"/>
      <c r="BQ13" s="791"/>
      <c r="BR13" s="791"/>
      <c r="BS13" s="791"/>
      <c r="BT13" s="791"/>
      <c r="BU13" s="791"/>
      <c r="BV13" s="791"/>
      <c r="BW13" s="791"/>
      <c r="BX13" s="791"/>
      <c r="BY13" s="791"/>
      <c r="BZ13" s="791"/>
      <c r="CA13" s="791"/>
      <c r="CB13" s="791"/>
      <c r="CC13" s="791"/>
      <c r="CD13" s="791"/>
      <c r="CE13" s="791">
        <v>30846</v>
      </c>
      <c r="CF13" s="791"/>
      <c r="CG13" s="791"/>
      <c r="CH13" s="791"/>
      <c r="CI13" s="791"/>
      <c r="CJ13" s="791"/>
      <c r="CK13" s="791"/>
      <c r="CL13" s="791"/>
      <c r="CM13" s="791"/>
      <c r="CN13" s="791"/>
      <c r="CO13" s="791"/>
      <c r="CP13" s="791"/>
      <c r="CQ13" s="791"/>
      <c r="CR13" s="791"/>
      <c r="CS13" s="791"/>
      <c r="CT13" s="791"/>
      <c r="CU13" s="791"/>
      <c r="CV13" s="791"/>
      <c r="CW13" s="791"/>
      <c r="CX13" s="791"/>
      <c r="CY13" s="791"/>
      <c r="CZ13" s="791"/>
      <c r="DA13" s="791"/>
      <c r="DB13" s="791"/>
      <c r="DC13" s="791"/>
      <c r="DD13" s="791"/>
      <c r="DE13" s="791"/>
      <c r="DF13" s="791"/>
      <c r="DG13" s="791"/>
      <c r="DH13" s="791"/>
      <c r="DI13" s="791"/>
      <c r="DJ13" s="791"/>
      <c r="DK13" s="791"/>
      <c r="DL13" s="791"/>
      <c r="DM13" s="791"/>
      <c r="DN13" s="791"/>
      <c r="DO13" s="791"/>
      <c r="DP13" s="791"/>
      <c r="DQ13" s="791"/>
      <c r="DR13" s="791"/>
      <c r="DS13" s="791"/>
      <c r="DT13" s="791"/>
      <c r="DU13" s="791"/>
      <c r="DV13" s="791"/>
      <c r="DW13" s="791"/>
      <c r="DX13" s="791"/>
      <c r="DY13" s="791"/>
      <c r="DZ13" s="791"/>
      <c r="EA13" s="791"/>
      <c r="EB13" s="791"/>
      <c r="EC13" s="1706">
        <f>EC8-EC12</f>
        <v>869803</v>
      </c>
      <c r="ED13" s="791"/>
      <c r="EE13" s="791"/>
      <c r="EF13" s="791"/>
      <c r="EG13" s="791"/>
      <c r="EH13" s="791"/>
      <c r="EI13" s="791"/>
      <c r="EJ13" s="791"/>
      <c r="EK13" s="791"/>
      <c r="EL13" s="791"/>
      <c r="EM13" s="791"/>
      <c r="EN13" s="791"/>
      <c r="EO13" s="791"/>
      <c r="EP13" s="791"/>
      <c r="EQ13" s="791"/>
      <c r="ER13" s="791"/>
      <c r="ES13" s="791"/>
      <c r="ET13" s="791"/>
      <c r="EU13" s="791"/>
      <c r="EV13" s="791"/>
      <c r="EW13" s="791"/>
      <c r="EX13" s="791"/>
      <c r="EY13" s="1037"/>
    </row>
    <row r="14" spans="1:155" s="248" customFormat="1" ht="12">
      <c r="A14" s="262"/>
      <c r="B14" s="1019" t="s">
        <v>69</v>
      </c>
      <c r="C14" s="1019"/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9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  <c r="AG14" s="1019"/>
      <c r="AH14" s="1019"/>
      <c r="AI14" s="1019"/>
      <c r="AJ14" s="1019"/>
      <c r="AK14" s="1019"/>
      <c r="AL14" s="1019"/>
      <c r="AM14" s="1019"/>
      <c r="AN14" s="1019"/>
      <c r="AO14" s="1019"/>
      <c r="AP14" s="1019"/>
      <c r="AQ14" s="1019"/>
      <c r="AR14" s="1019"/>
      <c r="AS14" s="1019"/>
      <c r="AT14" s="1019"/>
      <c r="AU14" s="1019"/>
      <c r="AV14" s="1019"/>
      <c r="AW14" s="1019"/>
      <c r="AX14" s="1019"/>
      <c r="AY14" s="1019"/>
      <c r="AZ14" s="1020" t="s">
        <v>395</v>
      </c>
      <c r="BA14" s="1021"/>
      <c r="BB14" s="1021"/>
      <c r="BC14" s="1021"/>
      <c r="BD14" s="1021"/>
      <c r="BE14" s="1021"/>
      <c r="BF14" s="1021"/>
      <c r="BG14" s="1022"/>
      <c r="BH14" s="1707">
        <v>1135271</v>
      </c>
      <c r="BI14" s="1708"/>
      <c r="BJ14" s="1708"/>
      <c r="BK14" s="1708"/>
      <c r="BL14" s="1708"/>
      <c r="BM14" s="1708"/>
      <c r="BN14" s="1708"/>
      <c r="BO14" s="1708"/>
      <c r="BP14" s="1708"/>
      <c r="BQ14" s="1708"/>
      <c r="BR14" s="1708"/>
      <c r="BS14" s="1708"/>
      <c r="BT14" s="1708"/>
      <c r="BU14" s="1708"/>
      <c r="BV14" s="1708"/>
      <c r="BW14" s="1708"/>
      <c r="BX14" s="1708"/>
      <c r="BY14" s="1708"/>
      <c r="BZ14" s="1708"/>
      <c r="CA14" s="1708"/>
      <c r="CB14" s="1708"/>
      <c r="CC14" s="1708"/>
      <c r="CD14" s="1709"/>
      <c r="CE14" s="1710">
        <v>32102</v>
      </c>
      <c r="CF14" s="1708"/>
      <c r="CG14" s="1708"/>
      <c r="CH14" s="1708"/>
      <c r="CI14" s="1708"/>
      <c r="CJ14" s="1708"/>
      <c r="CK14" s="1708"/>
      <c r="CL14" s="1708"/>
      <c r="CM14" s="1708"/>
      <c r="CN14" s="1708"/>
      <c r="CO14" s="1708"/>
      <c r="CP14" s="1708"/>
      <c r="CQ14" s="1708"/>
      <c r="CR14" s="1708"/>
      <c r="CS14" s="1708"/>
      <c r="CT14" s="1708"/>
      <c r="CU14" s="1708"/>
      <c r="CV14" s="1708"/>
      <c r="CW14" s="1708"/>
      <c r="CX14" s="1708"/>
      <c r="CY14" s="1708"/>
      <c r="CZ14" s="1708"/>
      <c r="DA14" s="1708"/>
      <c r="DB14" s="1708"/>
      <c r="DC14" s="1709"/>
      <c r="DD14" s="1710">
        <v>0</v>
      </c>
      <c r="DE14" s="1708"/>
      <c r="DF14" s="1708"/>
      <c r="DG14" s="1708"/>
      <c r="DH14" s="1708"/>
      <c r="DI14" s="1708"/>
      <c r="DJ14" s="1708"/>
      <c r="DK14" s="1708"/>
      <c r="DL14" s="1708"/>
      <c r="DM14" s="1708"/>
      <c r="DN14" s="1708"/>
      <c r="DO14" s="1708"/>
      <c r="DP14" s="1708"/>
      <c r="DQ14" s="1708"/>
      <c r="DR14" s="1708"/>
      <c r="DS14" s="1708"/>
      <c r="DT14" s="1708"/>
      <c r="DU14" s="1708"/>
      <c r="DV14" s="1708"/>
      <c r="DW14" s="1708"/>
      <c r="DX14" s="1708"/>
      <c r="DY14" s="1708"/>
      <c r="DZ14" s="1708"/>
      <c r="EA14" s="1708"/>
      <c r="EB14" s="1709"/>
      <c r="EC14" s="1710">
        <f>BH14+CE14</f>
        <v>1167373</v>
      </c>
      <c r="ED14" s="1708"/>
      <c r="EE14" s="1708"/>
      <c r="EF14" s="1708"/>
      <c r="EG14" s="1708"/>
      <c r="EH14" s="1708"/>
      <c r="EI14" s="1708"/>
      <c r="EJ14" s="1708"/>
      <c r="EK14" s="1708"/>
      <c r="EL14" s="1708"/>
      <c r="EM14" s="1708"/>
      <c r="EN14" s="1708"/>
      <c r="EO14" s="1708"/>
      <c r="EP14" s="1708"/>
      <c r="EQ14" s="1708"/>
      <c r="ER14" s="1708"/>
      <c r="ES14" s="1708"/>
      <c r="ET14" s="1708"/>
      <c r="EU14" s="1708"/>
      <c r="EV14" s="1708"/>
      <c r="EW14" s="1708"/>
      <c r="EX14" s="1708"/>
      <c r="EY14" s="1711"/>
    </row>
    <row r="15" spans="1:155" s="248" customFormat="1" ht="30" customHeight="1">
      <c r="A15" s="1035" t="s">
        <v>396</v>
      </c>
      <c r="B15" s="1036"/>
      <c r="C15" s="1036"/>
      <c r="D15" s="1036"/>
      <c r="E15" s="1036"/>
      <c r="F15" s="1036"/>
      <c r="G15" s="1036"/>
      <c r="H15" s="1036"/>
      <c r="I15" s="1036"/>
      <c r="J15" s="1036"/>
      <c r="K15" s="1036"/>
      <c r="L15" s="1036"/>
      <c r="M15" s="1036"/>
      <c r="N15" s="1036"/>
      <c r="O15" s="1036"/>
      <c r="P15" s="1036"/>
      <c r="Q15" s="1036"/>
      <c r="R15" s="1036"/>
      <c r="S15" s="1036"/>
      <c r="T15" s="1036"/>
      <c r="U15" s="1036"/>
      <c r="V15" s="1036"/>
      <c r="W15" s="1036"/>
      <c r="X15" s="1036"/>
      <c r="Y15" s="1036"/>
      <c r="Z15" s="1036"/>
      <c r="AA15" s="1036"/>
      <c r="AB15" s="1036"/>
      <c r="AC15" s="1036"/>
      <c r="AD15" s="1036"/>
      <c r="AE15" s="1036"/>
      <c r="AF15" s="1036"/>
      <c r="AG15" s="1036"/>
      <c r="AH15" s="1036"/>
      <c r="AI15" s="1036"/>
      <c r="AJ15" s="1036"/>
      <c r="AK15" s="1036"/>
      <c r="AL15" s="1036"/>
      <c r="AM15" s="1036"/>
      <c r="AN15" s="1036"/>
      <c r="AO15" s="1036"/>
      <c r="AP15" s="1036"/>
      <c r="AQ15" s="1036"/>
      <c r="AR15" s="1036"/>
      <c r="AS15" s="1036"/>
      <c r="AT15" s="1036"/>
      <c r="AU15" s="1036"/>
      <c r="AV15" s="1036"/>
      <c r="AW15" s="1036"/>
      <c r="AX15" s="1036"/>
      <c r="AY15" s="1036"/>
      <c r="AZ15" s="1032"/>
      <c r="BA15" s="1033"/>
      <c r="BB15" s="1033"/>
      <c r="BC15" s="1033"/>
      <c r="BD15" s="1033"/>
      <c r="BE15" s="1033"/>
      <c r="BF15" s="1033"/>
      <c r="BG15" s="1034"/>
      <c r="BH15" s="1712"/>
      <c r="BI15" s="1713"/>
      <c r="BJ15" s="1713"/>
      <c r="BK15" s="1713"/>
      <c r="BL15" s="1713"/>
      <c r="BM15" s="1713"/>
      <c r="BN15" s="1713"/>
      <c r="BO15" s="1713"/>
      <c r="BP15" s="1713"/>
      <c r="BQ15" s="1713"/>
      <c r="BR15" s="1713"/>
      <c r="BS15" s="1713"/>
      <c r="BT15" s="1713"/>
      <c r="BU15" s="1713"/>
      <c r="BV15" s="1713"/>
      <c r="BW15" s="1713"/>
      <c r="BX15" s="1713"/>
      <c r="BY15" s="1713"/>
      <c r="BZ15" s="1713"/>
      <c r="CA15" s="1713"/>
      <c r="CB15" s="1713"/>
      <c r="CC15" s="1713"/>
      <c r="CD15" s="1714"/>
      <c r="CE15" s="1715"/>
      <c r="CF15" s="1713"/>
      <c r="CG15" s="1713"/>
      <c r="CH15" s="1713"/>
      <c r="CI15" s="1713"/>
      <c r="CJ15" s="1713"/>
      <c r="CK15" s="1713"/>
      <c r="CL15" s="1713"/>
      <c r="CM15" s="1713"/>
      <c r="CN15" s="1713"/>
      <c r="CO15" s="1713"/>
      <c r="CP15" s="1713"/>
      <c r="CQ15" s="1713"/>
      <c r="CR15" s="1713"/>
      <c r="CS15" s="1713"/>
      <c r="CT15" s="1713"/>
      <c r="CU15" s="1713"/>
      <c r="CV15" s="1713"/>
      <c r="CW15" s="1713"/>
      <c r="CX15" s="1713"/>
      <c r="CY15" s="1713"/>
      <c r="CZ15" s="1713"/>
      <c r="DA15" s="1713"/>
      <c r="DB15" s="1713"/>
      <c r="DC15" s="1714"/>
      <c r="DD15" s="1715"/>
      <c r="DE15" s="1713"/>
      <c r="DF15" s="1713"/>
      <c r="DG15" s="1713"/>
      <c r="DH15" s="1713"/>
      <c r="DI15" s="1713"/>
      <c r="DJ15" s="1713"/>
      <c r="DK15" s="1713"/>
      <c r="DL15" s="1713"/>
      <c r="DM15" s="1713"/>
      <c r="DN15" s="1713"/>
      <c r="DO15" s="1713"/>
      <c r="DP15" s="1713"/>
      <c r="DQ15" s="1713"/>
      <c r="DR15" s="1713"/>
      <c r="DS15" s="1713"/>
      <c r="DT15" s="1713"/>
      <c r="DU15" s="1713"/>
      <c r="DV15" s="1713"/>
      <c r="DW15" s="1713"/>
      <c r="DX15" s="1713"/>
      <c r="DY15" s="1713"/>
      <c r="DZ15" s="1713"/>
      <c r="EA15" s="1713"/>
      <c r="EB15" s="1714"/>
      <c r="EC15" s="1715"/>
      <c r="ED15" s="1713"/>
      <c r="EE15" s="1713"/>
      <c r="EF15" s="1713"/>
      <c r="EG15" s="1713"/>
      <c r="EH15" s="1713"/>
      <c r="EI15" s="1713"/>
      <c r="EJ15" s="1713"/>
      <c r="EK15" s="1713"/>
      <c r="EL15" s="1713"/>
      <c r="EM15" s="1713"/>
      <c r="EN15" s="1713"/>
      <c r="EO15" s="1713"/>
      <c r="EP15" s="1713"/>
      <c r="EQ15" s="1713"/>
      <c r="ER15" s="1713"/>
      <c r="ES15" s="1713"/>
      <c r="ET15" s="1713"/>
      <c r="EU15" s="1713"/>
      <c r="EV15" s="1713"/>
      <c r="EW15" s="1713"/>
      <c r="EX15" s="1713"/>
      <c r="EY15" s="1716"/>
    </row>
    <row r="16" spans="1:155" s="185" customFormat="1" ht="12.75">
      <c r="A16" s="201"/>
      <c r="B16" s="1024" t="s">
        <v>389</v>
      </c>
      <c r="C16" s="1024"/>
      <c r="D16" s="1024"/>
      <c r="E16" s="1024"/>
      <c r="F16" s="1024"/>
      <c r="G16" s="1024"/>
      <c r="H16" s="1024"/>
      <c r="I16" s="1024"/>
      <c r="J16" s="1024"/>
      <c r="K16" s="1024"/>
      <c r="L16" s="1024"/>
      <c r="M16" s="1024"/>
      <c r="N16" s="1024"/>
      <c r="O16" s="1024"/>
      <c r="P16" s="1024"/>
      <c r="Q16" s="1024"/>
      <c r="R16" s="1024"/>
      <c r="S16" s="1024"/>
      <c r="T16" s="1024"/>
      <c r="U16" s="1024"/>
      <c r="V16" s="1024"/>
      <c r="W16" s="1024"/>
      <c r="X16" s="1024"/>
      <c r="Y16" s="1024"/>
      <c r="Z16" s="1024"/>
      <c r="AA16" s="1024"/>
      <c r="AB16" s="1024"/>
      <c r="AC16" s="1024"/>
      <c r="AD16" s="1024"/>
      <c r="AE16" s="1024"/>
      <c r="AF16" s="1024"/>
      <c r="AG16" s="1024"/>
      <c r="AH16" s="1024"/>
      <c r="AI16" s="1024"/>
      <c r="AJ16" s="1024"/>
      <c r="AK16" s="1024"/>
      <c r="AL16" s="1024"/>
      <c r="AM16" s="1024"/>
      <c r="AN16" s="1024"/>
      <c r="AO16" s="1024"/>
      <c r="AP16" s="1024"/>
      <c r="AQ16" s="1024"/>
      <c r="AR16" s="1024"/>
      <c r="AS16" s="1024"/>
      <c r="AT16" s="1024"/>
      <c r="AU16" s="1024"/>
      <c r="AV16" s="1024"/>
      <c r="AW16" s="1024"/>
      <c r="AX16" s="1024"/>
      <c r="AY16" s="1024"/>
      <c r="AZ16" s="1023"/>
      <c r="BA16" s="800"/>
      <c r="BB16" s="800"/>
      <c r="BC16" s="800"/>
      <c r="BD16" s="800"/>
      <c r="BE16" s="800"/>
      <c r="BF16" s="800"/>
      <c r="BG16" s="801"/>
      <c r="BH16" s="1717"/>
      <c r="BI16" s="1718"/>
      <c r="BJ16" s="1718"/>
      <c r="BK16" s="1718"/>
      <c r="BL16" s="1718"/>
      <c r="BM16" s="1718"/>
      <c r="BN16" s="1718"/>
      <c r="BO16" s="1718"/>
      <c r="BP16" s="1718"/>
      <c r="BQ16" s="1718"/>
      <c r="BR16" s="1718"/>
      <c r="BS16" s="1718"/>
      <c r="BT16" s="1718"/>
      <c r="BU16" s="1718"/>
      <c r="BV16" s="1718"/>
      <c r="BW16" s="1718"/>
      <c r="BX16" s="1718"/>
      <c r="BY16" s="1718"/>
      <c r="BZ16" s="1718"/>
      <c r="CA16" s="1718"/>
      <c r="CB16" s="1718"/>
      <c r="CC16" s="1718"/>
      <c r="CD16" s="1719"/>
      <c r="CE16" s="1720"/>
      <c r="CF16" s="1718"/>
      <c r="CG16" s="1718"/>
      <c r="CH16" s="1718"/>
      <c r="CI16" s="1718"/>
      <c r="CJ16" s="1718"/>
      <c r="CK16" s="1718"/>
      <c r="CL16" s="1718"/>
      <c r="CM16" s="1718"/>
      <c r="CN16" s="1718"/>
      <c r="CO16" s="1718"/>
      <c r="CP16" s="1718"/>
      <c r="CQ16" s="1718"/>
      <c r="CR16" s="1718"/>
      <c r="CS16" s="1718"/>
      <c r="CT16" s="1718"/>
      <c r="CU16" s="1718"/>
      <c r="CV16" s="1718"/>
      <c r="CW16" s="1718"/>
      <c r="CX16" s="1718"/>
      <c r="CY16" s="1718"/>
      <c r="CZ16" s="1718"/>
      <c r="DA16" s="1718"/>
      <c r="DB16" s="1718"/>
      <c r="DC16" s="1719"/>
      <c r="DD16" s="1720"/>
      <c r="DE16" s="1718"/>
      <c r="DF16" s="1718"/>
      <c r="DG16" s="1718"/>
      <c r="DH16" s="1718"/>
      <c r="DI16" s="1718"/>
      <c r="DJ16" s="1718"/>
      <c r="DK16" s="1718"/>
      <c r="DL16" s="1718"/>
      <c r="DM16" s="1718"/>
      <c r="DN16" s="1718"/>
      <c r="DO16" s="1718"/>
      <c r="DP16" s="1718"/>
      <c r="DQ16" s="1718"/>
      <c r="DR16" s="1718"/>
      <c r="DS16" s="1718"/>
      <c r="DT16" s="1718"/>
      <c r="DU16" s="1718"/>
      <c r="DV16" s="1718"/>
      <c r="DW16" s="1718"/>
      <c r="DX16" s="1718"/>
      <c r="DY16" s="1718"/>
      <c r="DZ16" s="1718"/>
      <c r="EA16" s="1718"/>
      <c r="EB16" s="1719"/>
      <c r="EC16" s="1720"/>
      <c r="ED16" s="1718"/>
      <c r="EE16" s="1718"/>
      <c r="EF16" s="1718"/>
      <c r="EG16" s="1718"/>
      <c r="EH16" s="1718"/>
      <c r="EI16" s="1718"/>
      <c r="EJ16" s="1718"/>
      <c r="EK16" s="1718"/>
      <c r="EL16" s="1718"/>
      <c r="EM16" s="1718"/>
      <c r="EN16" s="1718"/>
      <c r="EO16" s="1718"/>
      <c r="EP16" s="1718"/>
      <c r="EQ16" s="1718"/>
      <c r="ER16" s="1718"/>
      <c r="ES16" s="1718"/>
      <c r="ET16" s="1718"/>
      <c r="EU16" s="1718"/>
      <c r="EV16" s="1718"/>
      <c r="EW16" s="1718"/>
      <c r="EX16" s="1718"/>
      <c r="EY16" s="1721"/>
    </row>
    <row r="17" spans="1:155" s="185" customFormat="1" ht="18.75" customHeight="1">
      <c r="A17" s="201"/>
      <c r="B17" s="1024" t="s">
        <v>390</v>
      </c>
      <c r="C17" s="1024"/>
      <c r="D17" s="1024"/>
      <c r="E17" s="1024"/>
      <c r="F17" s="1024"/>
      <c r="G17" s="1024"/>
      <c r="H17" s="1024"/>
      <c r="I17" s="1024"/>
      <c r="J17" s="1024"/>
      <c r="K17" s="1024"/>
      <c r="L17" s="1024"/>
      <c r="M17" s="1024"/>
      <c r="N17" s="1024"/>
      <c r="O17" s="1024"/>
      <c r="P17" s="1024"/>
      <c r="Q17" s="1024"/>
      <c r="R17" s="1024"/>
      <c r="S17" s="1024"/>
      <c r="T17" s="1024"/>
      <c r="U17" s="1024"/>
      <c r="V17" s="1024"/>
      <c r="W17" s="1024"/>
      <c r="X17" s="1024"/>
      <c r="Y17" s="1024"/>
      <c r="Z17" s="1024"/>
      <c r="AA17" s="1024"/>
      <c r="AB17" s="1024"/>
      <c r="AC17" s="1024"/>
      <c r="AD17" s="1024"/>
      <c r="AE17" s="1024"/>
      <c r="AF17" s="1024"/>
      <c r="AG17" s="1024"/>
      <c r="AH17" s="1024"/>
      <c r="AI17" s="1024"/>
      <c r="AJ17" s="1024"/>
      <c r="AK17" s="1024"/>
      <c r="AL17" s="1024"/>
      <c r="AM17" s="1024"/>
      <c r="AN17" s="1024"/>
      <c r="AO17" s="1024"/>
      <c r="AP17" s="1024"/>
      <c r="AQ17" s="1024"/>
      <c r="AR17" s="1024"/>
      <c r="AS17" s="1024"/>
      <c r="AT17" s="1024"/>
      <c r="AU17" s="1024"/>
      <c r="AV17" s="1024"/>
      <c r="AW17" s="1024"/>
      <c r="AX17" s="1024"/>
      <c r="AY17" s="1024"/>
      <c r="AZ17" s="1020" t="s">
        <v>397</v>
      </c>
      <c r="BA17" s="1021"/>
      <c r="BB17" s="1021"/>
      <c r="BC17" s="1021"/>
      <c r="BD17" s="1021"/>
      <c r="BE17" s="1021"/>
      <c r="BF17" s="1021"/>
      <c r="BG17" s="1022"/>
      <c r="BH17" s="1722"/>
      <c r="BI17" s="1723"/>
      <c r="BJ17" s="1723"/>
      <c r="BK17" s="1723"/>
      <c r="BL17" s="1723"/>
      <c r="BM17" s="1723"/>
      <c r="BN17" s="1723"/>
      <c r="BO17" s="1723"/>
      <c r="BP17" s="1723"/>
      <c r="BQ17" s="1723"/>
      <c r="BR17" s="1723"/>
      <c r="BS17" s="1723"/>
      <c r="BT17" s="1723"/>
      <c r="BU17" s="1723"/>
      <c r="BV17" s="1723"/>
      <c r="BW17" s="1723"/>
      <c r="BX17" s="1723"/>
      <c r="BY17" s="1723"/>
      <c r="BZ17" s="1723"/>
      <c r="CA17" s="1723"/>
      <c r="CB17" s="1723"/>
      <c r="CC17" s="1723"/>
      <c r="CD17" s="1724"/>
      <c r="CE17" s="1725"/>
      <c r="CF17" s="1725"/>
      <c r="CG17" s="1725"/>
      <c r="CH17" s="1725"/>
      <c r="CI17" s="1725"/>
      <c r="CJ17" s="1725"/>
      <c r="CK17" s="1725"/>
      <c r="CL17" s="1725"/>
      <c r="CM17" s="1725"/>
      <c r="CN17" s="1725"/>
      <c r="CO17" s="1725"/>
      <c r="CP17" s="1725"/>
      <c r="CQ17" s="1725"/>
      <c r="CR17" s="1725"/>
      <c r="CS17" s="1725"/>
      <c r="CT17" s="1725"/>
      <c r="CU17" s="1725"/>
      <c r="CV17" s="1725"/>
      <c r="CW17" s="1725"/>
      <c r="CX17" s="1725"/>
      <c r="CY17" s="1725"/>
      <c r="CZ17" s="1725"/>
      <c r="DA17" s="1725"/>
      <c r="DB17" s="1725"/>
      <c r="DC17" s="1725"/>
      <c r="DD17" s="1725"/>
      <c r="DE17" s="1725"/>
      <c r="DF17" s="1725"/>
      <c r="DG17" s="1725"/>
      <c r="DH17" s="1725"/>
      <c r="DI17" s="1725"/>
      <c r="DJ17" s="1725"/>
      <c r="DK17" s="1725"/>
      <c r="DL17" s="1725"/>
      <c r="DM17" s="1725"/>
      <c r="DN17" s="1725"/>
      <c r="DO17" s="1725"/>
      <c r="DP17" s="1725"/>
      <c r="DQ17" s="1725"/>
      <c r="DR17" s="1725"/>
      <c r="DS17" s="1725"/>
      <c r="DT17" s="1725"/>
      <c r="DU17" s="1725"/>
      <c r="DV17" s="1725"/>
      <c r="DW17" s="1725"/>
      <c r="DX17" s="1725"/>
      <c r="DY17" s="1725"/>
      <c r="DZ17" s="1725"/>
      <c r="EA17" s="1725"/>
      <c r="EB17" s="1725"/>
      <c r="EC17" s="1725"/>
      <c r="ED17" s="1725"/>
      <c r="EE17" s="1725"/>
      <c r="EF17" s="1725"/>
      <c r="EG17" s="1725"/>
      <c r="EH17" s="1725"/>
      <c r="EI17" s="1725"/>
      <c r="EJ17" s="1725"/>
      <c r="EK17" s="1725"/>
      <c r="EL17" s="1725"/>
      <c r="EM17" s="1725"/>
      <c r="EN17" s="1725"/>
      <c r="EO17" s="1725"/>
      <c r="EP17" s="1725"/>
      <c r="EQ17" s="1725"/>
      <c r="ER17" s="1725"/>
      <c r="ES17" s="1725"/>
      <c r="ET17" s="1725"/>
      <c r="EU17" s="1725"/>
      <c r="EV17" s="1725"/>
      <c r="EW17" s="1725"/>
      <c r="EX17" s="1725"/>
      <c r="EY17" s="1726"/>
    </row>
    <row r="18" spans="1:155" s="248" customFormat="1" ht="18.75" customHeight="1">
      <c r="A18" s="263"/>
      <c r="B18" s="1027" t="s">
        <v>391</v>
      </c>
      <c r="C18" s="1027"/>
      <c r="D18" s="1027"/>
      <c r="E18" s="1027"/>
      <c r="F18" s="1027"/>
      <c r="G18" s="1027"/>
      <c r="H18" s="1027"/>
      <c r="I18" s="1027"/>
      <c r="J18" s="1027"/>
      <c r="K18" s="1027"/>
      <c r="L18" s="1027"/>
      <c r="M18" s="1027"/>
      <c r="N18" s="1027"/>
      <c r="O18" s="1027"/>
      <c r="P18" s="1027"/>
      <c r="Q18" s="1027"/>
      <c r="R18" s="1027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027"/>
      <c r="AM18" s="1027"/>
      <c r="AN18" s="1027"/>
      <c r="AO18" s="1027"/>
      <c r="AP18" s="1027"/>
      <c r="AQ18" s="1027"/>
      <c r="AR18" s="1027"/>
      <c r="AS18" s="1027"/>
      <c r="AT18" s="1027"/>
      <c r="AU18" s="1027"/>
      <c r="AV18" s="1027"/>
      <c r="AW18" s="1027"/>
      <c r="AX18" s="1027"/>
      <c r="AY18" s="1027"/>
      <c r="AZ18" s="1023"/>
      <c r="BA18" s="800"/>
      <c r="BB18" s="800"/>
      <c r="BC18" s="800"/>
      <c r="BD18" s="800"/>
      <c r="BE18" s="800"/>
      <c r="BF18" s="800"/>
      <c r="BG18" s="801"/>
      <c r="BH18" s="1727"/>
      <c r="BI18" s="1728"/>
      <c r="BJ18" s="1728"/>
      <c r="BK18" s="1728"/>
      <c r="BL18" s="1728"/>
      <c r="BM18" s="1728"/>
      <c r="BN18" s="1728"/>
      <c r="BO18" s="1728"/>
      <c r="BP18" s="1728"/>
      <c r="BQ18" s="1728"/>
      <c r="BR18" s="1728"/>
      <c r="BS18" s="1728"/>
      <c r="BT18" s="1728"/>
      <c r="BU18" s="1728"/>
      <c r="BV18" s="1728"/>
      <c r="BW18" s="1728"/>
      <c r="BX18" s="1728"/>
      <c r="BY18" s="1728"/>
      <c r="BZ18" s="1728"/>
      <c r="CA18" s="1728"/>
      <c r="CB18" s="1728"/>
      <c r="CC18" s="1728"/>
      <c r="CD18" s="1729"/>
      <c r="CE18" s="1725"/>
      <c r="CF18" s="1725"/>
      <c r="CG18" s="1725"/>
      <c r="CH18" s="1725"/>
      <c r="CI18" s="1725"/>
      <c r="CJ18" s="1725"/>
      <c r="CK18" s="1725"/>
      <c r="CL18" s="1725"/>
      <c r="CM18" s="1725"/>
      <c r="CN18" s="1725"/>
      <c r="CO18" s="1725"/>
      <c r="CP18" s="1725"/>
      <c r="CQ18" s="1725"/>
      <c r="CR18" s="1725"/>
      <c r="CS18" s="1725"/>
      <c r="CT18" s="1725"/>
      <c r="CU18" s="1725"/>
      <c r="CV18" s="1725"/>
      <c r="CW18" s="1725"/>
      <c r="CX18" s="1725"/>
      <c r="CY18" s="1725"/>
      <c r="CZ18" s="1725"/>
      <c r="DA18" s="1725"/>
      <c r="DB18" s="1725"/>
      <c r="DC18" s="1725"/>
      <c r="DD18" s="1725"/>
      <c r="DE18" s="1725"/>
      <c r="DF18" s="1725"/>
      <c r="DG18" s="1725"/>
      <c r="DH18" s="1725"/>
      <c r="DI18" s="1725"/>
      <c r="DJ18" s="1725"/>
      <c r="DK18" s="1725"/>
      <c r="DL18" s="1725"/>
      <c r="DM18" s="1725"/>
      <c r="DN18" s="1725"/>
      <c r="DO18" s="1725"/>
      <c r="DP18" s="1725"/>
      <c r="DQ18" s="1725"/>
      <c r="DR18" s="1725"/>
      <c r="DS18" s="1725"/>
      <c r="DT18" s="1725"/>
      <c r="DU18" s="1725"/>
      <c r="DV18" s="1725"/>
      <c r="DW18" s="1725"/>
      <c r="DX18" s="1725"/>
      <c r="DY18" s="1725"/>
      <c r="DZ18" s="1725"/>
      <c r="EA18" s="1725"/>
      <c r="EB18" s="1725"/>
      <c r="EC18" s="1725"/>
      <c r="ED18" s="1725"/>
      <c r="EE18" s="1725"/>
      <c r="EF18" s="1725"/>
      <c r="EG18" s="1725"/>
      <c r="EH18" s="1725"/>
      <c r="EI18" s="1725"/>
      <c r="EJ18" s="1725"/>
      <c r="EK18" s="1725"/>
      <c r="EL18" s="1725"/>
      <c r="EM18" s="1725"/>
      <c r="EN18" s="1725"/>
      <c r="EO18" s="1725"/>
      <c r="EP18" s="1725"/>
      <c r="EQ18" s="1725"/>
      <c r="ER18" s="1725"/>
      <c r="ES18" s="1725"/>
      <c r="ET18" s="1725"/>
      <c r="EU18" s="1725"/>
      <c r="EV18" s="1725"/>
      <c r="EW18" s="1725"/>
      <c r="EX18" s="1725"/>
      <c r="EY18" s="1726"/>
    </row>
    <row r="19" spans="1:155" s="248" customFormat="1" ht="18.75" customHeight="1">
      <c r="A19" s="263"/>
      <c r="B19" s="1027" t="s">
        <v>392</v>
      </c>
      <c r="C19" s="1027"/>
      <c r="D19" s="1027"/>
      <c r="E19" s="1027"/>
      <c r="F19" s="1027"/>
      <c r="G19" s="1027"/>
      <c r="H19" s="1027"/>
      <c r="I19" s="1027"/>
      <c r="J19" s="1027"/>
      <c r="K19" s="1027"/>
      <c r="L19" s="1027"/>
      <c r="M19" s="1027"/>
      <c r="N19" s="1027"/>
      <c r="O19" s="1027"/>
      <c r="P19" s="1027"/>
      <c r="Q19" s="1027"/>
      <c r="R19" s="1027"/>
      <c r="S19" s="1027"/>
      <c r="T19" s="1027"/>
      <c r="U19" s="1027"/>
      <c r="V19" s="1027"/>
      <c r="W19" s="1027"/>
      <c r="X19" s="1027"/>
      <c r="Y19" s="1027"/>
      <c r="Z19" s="1027"/>
      <c r="AA19" s="1027"/>
      <c r="AB19" s="1027"/>
      <c r="AC19" s="1027"/>
      <c r="AD19" s="1027"/>
      <c r="AE19" s="1027"/>
      <c r="AF19" s="1027"/>
      <c r="AG19" s="1027"/>
      <c r="AH19" s="1027"/>
      <c r="AI19" s="1027"/>
      <c r="AJ19" s="1027"/>
      <c r="AK19" s="1027"/>
      <c r="AL19" s="1027"/>
      <c r="AM19" s="1027"/>
      <c r="AN19" s="1027"/>
      <c r="AO19" s="1027"/>
      <c r="AP19" s="1027"/>
      <c r="AQ19" s="1027"/>
      <c r="AR19" s="1027"/>
      <c r="AS19" s="1027"/>
      <c r="AT19" s="1027"/>
      <c r="AU19" s="1027"/>
      <c r="AV19" s="1027"/>
      <c r="AW19" s="1027"/>
      <c r="AX19" s="1027"/>
      <c r="AY19" s="1027"/>
      <c r="AZ19" s="1028" t="s">
        <v>398</v>
      </c>
      <c r="BA19" s="1029"/>
      <c r="BB19" s="1029"/>
      <c r="BC19" s="1029"/>
      <c r="BD19" s="1029"/>
      <c r="BE19" s="1029"/>
      <c r="BF19" s="1029"/>
      <c r="BG19" s="1030"/>
      <c r="BH19" s="1730">
        <v>804452</v>
      </c>
      <c r="BI19" s="1725"/>
      <c r="BJ19" s="1725"/>
      <c r="BK19" s="1725"/>
      <c r="BL19" s="1725"/>
      <c r="BM19" s="1725"/>
      <c r="BN19" s="1725"/>
      <c r="BO19" s="1725"/>
      <c r="BP19" s="1725"/>
      <c r="BQ19" s="1725"/>
      <c r="BR19" s="1725"/>
      <c r="BS19" s="1725"/>
      <c r="BT19" s="1725"/>
      <c r="BU19" s="1725"/>
      <c r="BV19" s="1725"/>
      <c r="BW19" s="1725"/>
      <c r="BX19" s="1725"/>
      <c r="BY19" s="1725"/>
      <c r="BZ19" s="1725"/>
      <c r="CA19" s="1725"/>
      <c r="CB19" s="1725"/>
      <c r="CC19" s="1725"/>
      <c r="CD19" s="1725"/>
      <c r="CE19" s="1725"/>
      <c r="CF19" s="1725"/>
      <c r="CG19" s="1725"/>
      <c r="CH19" s="1725"/>
      <c r="CI19" s="1725"/>
      <c r="CJ19" s="1725"/>
      <c r="CK19" s="1725"/>
      <c r="CL19" s="1725"/>
      <c r="CM19" s="1725"/>
      <c r="CN19" s="1725"/>
      <c r="CO19" s="1725"/>
      <c r="CP19" s="1725"/>
      <c r="CQ19" s="1725"/>
      <c r="CR19" s="1725"/>
      <c r="CS19" s="1725"/>
      <c r="CT19" s="1725"/>
      <c r="CU19" s="1725"/>
      <c r="CV19" s="1725"/>
      <c r="CW19" s="1725"/>
      <c r="CX19" s="1725"/>
      <c r="CY19" s="1725"/>
      <c r="CZ19" s="1725"/>
      <c r="DA19" s="1725"/>
      <c r="DB19" s="1725"/>
      <c r="DC19" s="1725"/>
      <c r="DD19" s="1725"/>
      <c r="DE19" s="1725"/>
      <c r="DF19" s="1725"/>
      <c r="DG19" s="1725"/>
      <c r="DH19" s="1725"/>
      <c r="DI19" s="1725"/>
      <c r="DJ19" s="1725"/>
      <c r="DK19" s="1725"/>
      <c r="DL19" s="1725"/>
      <c r="DM19" s="1725"/>
      <c r="DN19" s="1725"/>
      <c r="DO19" s="1725"/>
      <c r="DP19" s="1725"/>
      <c r="DQ19" s="1725"/>
      <c r="DR19" s="1725"/>
      <c r="DS19" s="1725"/>
      <c r="DT19" s="1725"/>
      <c r="DU19" s="1725"/>
      <c r="DV19" s="1725"/>
      <c r="DW19" s="1725"/>
      <c r="DX19" s="1725"/>
      <c r="DY19" s="1725"/>
      <c r="DZ19" s="1725"/>
      <c r="EA19" s="1725"/>
      <c r="EB19" s="1725"/>
      <c r="EC19" s="1725">
        <v>804452</v>
      </c>
      <c r="ED19" s="1725"/>
      <c r="EE19" s="1725"/>
      <c r="EF19" s="1725"/>
      <c r="EG19" s="1725"/>
      <c r="EH19" s="1725"/>
      <c r="EI19" s="1725"/>
      <c r="EJ19" s="1725"/>
      <c r="EK19" s="1725"/>
      <c r="EL19" s="1725"/>
      <c r="EM19" s="1725"/>
      <c r="EN19" s="1725"/>
      <c r="EO19" s="1725"/>
      <c r="EP19" s="1725"/>
      <c r="EQ19" s="1725"/>
      <c r="ER19" s="1725"/>
      <c r="ES19" s="1725"/>
      <c r="ET19" s="1725"/>
      <c r="EU19" s="1725"/>
      <c r="EV19" s="1725"/>
      <c r="EW19" s="1725"/>
      <c r="EX19" s="1725"/>
      <c r="EY19" s="1726"/>
    </row>
    <row r="20" spans="1:155" s="185" customFormat="1" ht="18.75" customHeight="1">
      <c r="A20" s="241"/>
      <c r="B20" s="1041" t="s">
        <v>393</v>
      </c>
      <c r="C20" s="1041"/>
      <c r="D20" s="1041"/>
      <c r="E20" s="1041"/>
      <c r="F20" s="1041"/>
      <c r="G20" s="1041"/>
      <c r="H20" s="1041"/>
      <c r="I20" s="1041"/>
      <c r="J20" s="1041"/>
      <c r="K20" s="1041"/>
      <c r="L20" s="1041"/>
      <c r="M20" s="1041"/>
      <c r="N20" s="1041"/>
      <c r="O20" s="1041"/>
      <c r="P20" s="1041"/>
      <c r="Q20" s="1041"/>
      <c r="R20" s="1041"/>
      <c r="S20" s="1041"/>
      <c r="T20" s="1041"/>
      <c r="U20" s="1041"/>
      <c r="V20" s="1041"/>
      <c r="W20" s="1041"/>
      <c r="X20" s="1041"/>
      <c r="Y20" s="1041"/>
      <c r="Z20" s="1041"/>
      <c r="AA20" s="1041"/>
      <c r="AB20" s="1041"/>
      <c r="AC20" s="1041"/>
      <c r="AD20" s="1041"/>
      <c r="AE20" s="1041"/>
      <c r="AF20" s="1041"/>
      <c r="AG20" s="1041"/>
      <c r="AH20" s="1041"/>
      <c r="AI20" s="1041"/>
      <c r="AJ20" s="1041"/>
      <c r="AK20" s="1041"/>
      <c r="AL20" s="1041"/>
      <c r="AM20" s="1041"/>
      <c r="AN20" s="1041"/>
      <c r="AO20" s="1041"/>
      <c r="AP20" s="1041"/>
      <c r="AQ20" s="1041"/>
      <c r="AR20" s="1041"/>
      <c r="AS20" s="1041"/>
      <c r="AT20" s="1041"/>
      <c r="AU20" s="1041"/>
      <c r="AV20" s="1041"/>
      <c r="AW20" s="1041"/>
      <c r="AX20" s="1041"/>
      <c r="AY20" s="1041"/>
      <c r="AZ20" s="1023" t="s">
        <v>399</v>
      </c>
      <c r="BA20" s="800"/>
      <c r="BB20" s="800"/>
      <c r="BC20" s="800"/>
      <c r="BD20" s="800"/>
      <c r="BE20" s="800"/>
      <c r="BF20" s="800"/>
      <c r="BG20" s="801"/>
      <c r="BH20" s="1730">
        <f>BH14-BH19</f>
        <v>330819</v>
      </c>
      <c r="BI20" s="1725"/>
      <c r="BJ20" s="1725"/>
      <c r="BK20" s="1725"/>
      <c r="BL20" s="1725"/>
      <c r="BM20" s="1725"/>
      <c r="BN20" s="1725"/>
      <c r="BO20" s="1725"/>
      <c r="BP20" s="1725"/>
      <c r="BQ20" s="1725"/>
      <c r="BR20" s="1725"/>
      <c r="BS20" s="1725"/>
      <c r="BT20" s="1725"/>
      <c r="BU20" s="1725"/>
      <c r="BV20" s="1725"/>
      <c r="BW20" s="1725"/>
      <c r="BX20" s="1725"/>
      <c r="BY20" s="1725"/>
      <c r="BZ20" s="1725"/>
      <c r="CA20" s="1725"/>
      <c r="CB20" s="1725"/>
      <c r="CC20" s="1725"/>
      <c r="CD20" s="1725"/>
      <c r="CE20" s="1725">
        <v>330819</v>
      </c>
      <c r="CF20" s="1725"/>
      <c r="CG20" s="1725"/>
      <c r="CH20" s="1725"/>
      <c r="CI20" s="1725"/>
      <c r="CJ20" s="1725"/>
      <c r="CK20" s="1725"/>
      <c r="CL20" s="1725"/>
      <c r="CM20" s="1725"/>
      <c r="CN20" s="1725"/>
      <c r="CO20" s="1725"/>
      <c r="CP20" s="1725"/>
      <c r="CQ20" s="1725"/>
      <c r="CR20" s="1725"/>
      <c r="CS20" s="1725"/>
      <c r="CT20" s="1725"/>
      <c r="CU20" s="1725"/>
      <c r="CV20" s="1725"/>
      <c r="CW20" s="1725"/>
      <c r="CX20" s="1725"/>
      <c r="CY20" s="1725"/>
      <c r="CZ20" s="1725"/>
      <c r="DA20" s="1725"/>
      <c r="DB20" s="1725"/>
      <c r="DC20" s="1725"/>
      <c r="DD20" s="1725"/>
      <c r="DE20" s="1725"/>
      <c r="DF20" s="1725"/>
      <c r="DG20" s="1725"/>
      <c r="DH20" s="1725"/>
      <c r="DI20" s="1725"/>
      <c r="DJ20" s="1725"/>
      <c r="DK20" s="1725"/>
      <c r="DL20" s="1725"/>
      <c r="DM20" s="1725"/>
      <c r="DN20" s="1725"/>
      <c r="DO20" s="1725"/>
      <c r="DP20" s="1725"/>
      <c r="DQ20" s="1725"/>
      <c r="DR20" s="1725"/>
      <c r="DS20" s="1725"/>
      <c r="DT20" s="1725"/>
      <c r="DU20" s="1725"/>
      <c r="DV20" s="1725"/>
      <c r="DW20" s="1725"/>
      <c r="DX20" s="1725"/>
      <c r="DY20" s="1725"/>
      <c r="DZ20" s="1725"/>
      <c r="EA20" s="1725"/>
      <c r="EB20" s="1725"/>
      <c r="EC20" s="1730">
        <f>EC14-EC19</f>
        <v>362921</v>
      </c>
      <c r="ED20" s="1725"/>
      <c r="EE20" s="1725"/>
      <c r="EF20" s="1725"/>
      <c r="EG20" s="1725"/>
      <c r="EH20" s="1725"/>
      <c r="EI20" s="1725"/>
      <c r="EJ20" s="1725"/>
      <c r="EK20" s="1725"/>
      <c r="EL20" s="1725"/>
      <c r="EM20" s="1725"/>
      <c r="EN20" s="1725"/>
      <c r="EO20" s="1725"/>
      <c r="EP20" s="1725"/>
      <c r="EQ20" s="1725"/>
      <c r="ER20" s="1725"/>
      <c r="ES20" s="1725"/>
      <c r="ET20" s="1725"/>
      <c r="EU20" s="1725"/>
      <c r="EV20" s="1725"/>
      <c r="EW20" s="1725"/>
      <c r="EX20" s="1725"/>
      <c r="EY20" s="1725"/>
    </row>
    <row r="21" spans="1:155" s="248" customFormat="1" ht="33" customHeight="1">
      <c r="A21" s="1038" t="s">
        <v>400</v>
      </c>
      <c r="B21" s="1039"/>
      <c r="C21" s="1039"/>
      <c r="D21" s="1039"/>
      <c r="E21" s="1039"/>
      <c r="F21" s="1039"/>
      <c r="G21" s="1039"/>
      <c r="H21" s="1039"/>
      <c r="I21" s="1039"/>
      <c r="J21" s="1039"/>
      <c r="K21" s="1039"/>
      <c r="L21" s="1039"/>
      <c r="M21" s="1039"/>
      <c r="N21" s="1039"/>
      <c r="O21" s="1039"/>
      <c r="P21" s="1039"/>
      <c r="Q21" s="1039"/>
      <c r="R21" s="1039"/>
      <c r="S21" s="1039"/>
      <c r="T21" s="1039"/>
      <c r="U21" s="1039"/>
      <c r="V21" s="1039"/>
      <c r="W21" s="1039"/>
      <c r="X21" s="1039"/>
      <c r="Y21" s="1039"/>
      <c r="Z21" s="1039"/>
      <c r="AA21" s="1039"/>
      <c r="AB21" s="1039"/>
      <c r="AC21" s="1039"/>
      <c r="AD21" s="1039"/>
      <c r="AE21" s="1039"/>
      <c r="AF21" s="1039"/>
      <c r="AG21" s="1039"/>
      <c r="AH21" s="1039"/>
      <c r="AI21" s="1039"/>
      <c r="AJ21" s="1039"/>
      <c r="AK21" s="1039"/>
      <c r="AL21" s="1039"/>
      <c r="AM21" s="1039"/>
      <c r="AN21" s="1039"/>
      <c r="AO21" s="1039"/>
      <c r="AP21" s="1039"/>
      <c r="AQ21" s="1039"/>
      <c r="AR21" s="1039"/>
      <c r="AS21" s="1039"/>
      <c r="AT21" s="1039"/>
      <c r="AU21" s="1039"/>
      <c r="AV21" s="1039"/>
      <c r="AW21" s="1039"/>
      <c r="AX21" s="1039"/>
      <c r="AY21" s="1039"/>
      <c r="AZ21" s="1020" t="s">
        <v>401</v>
      </c>
      <c r="BA21" s="1021"/>
      <c r="BB21" s="1021"/>
      <c r="BC21" s="1021"/>
      <c r="BD21" s="1021"/>
      <c r="BE21" s="1021"/>
      <c r="BF21" s="1021"/>
      <c r="BG21" s="1022"/>
      <c r="BH21" s="1731">
        <v>0</v>
      </c>
      <c r="BI21" s="1732"/>
      <c r="BJ21" s="1732"/>
      <c r="BK21" s="1732"/>
      <c r="BL21" s="1732"/>
      <c r="BM21" s="1732"/>
      <c r="BN21" s="1732"/>
      <c r="BO21" s="1732"/>
      <c r="BP21" s="1732"/>
      <c r="BQ21" s="1732"/>
      <c r="BR21" s="1732"/>
      <c r="BS21" s="1732"/>
      <c r="BT21" s="1732"/>
      <c r="BU21" s="1732"/>
      <c r="BV21" s="1732"/>
      <c r="BW21" s="1732"/>
      <c r="BX21" s="1732"/>
      <c r="BY21" s="1732"/>
      <c r="BZ21" s="1732"/>
      <c r="CA21" s="1732"/>
      <c r="CB21" s="1732"/>
      <c r="CC21" s="1732"/>
      <c r="CD21" s="1732"/>
      <c r="CE21" s="1732">
        <v>0</v>
      </c>
      <c r="CF21" s="1732"/>
      <c r="CG21" s="1732"/>
      <c r="CH21" s="1732"/>
      <c r="CI21" s="1732"/>
      <c r="CJ21" s="1732"/>
      <c r="CK21" s="1732"/>
      <c r="CL21" s="1732"/>
      <c r="CM21" s="1732"/>
      <c r="CN21" s="1732"/>
      <c r="CO21" s="1732"/>
      <c r="CP21" s="1732"/>
      <c r="CQ21" s="1732"/>
      <c r="CR21" s="1732"/>
      <c r="CS21" s="1732"/>
      <c r="CT21" s="1732"/>
      <c r="CU21" s="1732"/>
      <c r="CV21" s="1732"/>
      <c r="CW21" s="1732"/>
      <c r="CX21" s="1732"/>
      <c r="CY21" s="1732"/>
      <c r="CZ21" s="1732"/>
      <c r="DA21" s="1732"/>
      <c r="DB21" s="1732"/>
      <c r="DC21" s="1732"/>
      <c r="DD21" s="1732">
        <v>0</v>
      </c>
      <c r="DE21" s="1732"/>
      <c r="DF21" s="1732"/>
      <c r="DG21" s="1732"/>
      <c r="DH21" s="1732"/>
      <c r="DI21" s="1732"/>
      <c r="DJ21" s="1732"/>
      <c r="DK21" s="1732"/>
      <c r="DL21" s="1732"/>
      <c r="DM21" s="1732"/>
      <c r="DN21" s="1732"/>
      <c r="DO21" s="1732"/>
      <c r="DP21" s="1732"/>
      <c r="DQ21" s="1732"/>
      <c r="DR21" s="1732"/>
      <c r="DS21" s="1732"/>
      <c r="DT21" s="1732"/>
      <c r="DU21" s="1732"/>
      <c r="DV21" s="1732"/>
      <c r="DW21" s="1732"/>
      <c r="DX21" s="1732"/>
      <c r="DY21" s="1732"/>
      <c r="DZ21" s="1732"/>
      <c r="EA21" s="1732"/>
      <c r="EB21" s="1732"/>
      <c r="EC21" s="1732">
        <v>0</v>
      </c>
      <c r="ED21" s="1732"/>
      <c r="EE21" s="1732"/>
      <c r="EF21" s="1732"/>
      <c r="EG21" s="1732"/>
      <c r="EH21" s="1732"/>
      <c r="EI21" s="1732"/>
      <c r="EJ21" s="1732"/>
      <c r="EK21" s="1732"/>
      <c r="EL21" s="1732"/>
      <c r="EM21" s="1732"/>
      <c r="EN21" s="1732"/>
      <c r="EO21" s="1732"/>
      <c r="EP21" s="1732"/>
      <c r="EQ21" s="1732"/>
      <c r="ER21" s="1732"/>
      <c r="ES21" s="1732"/>
      <c r="ET21" s="1732"/>
      <c r="EU21" s="1732"/>
      <c r="EV21" s="1732"/>
      <c r="EW21" s="1732"/>
      <c r="EX21" s="1732"/>
      <c r="EY21" s="1733"/>
    </row>
    <row r="22" spans="1:155" s="248" customFormat="1" ht="10.5" customHeight="1">
      <c r="A22" s="264"/>
      <c r="B22" s="1040" t="s">
        <v>402</v>
      </c>
      <c r="C22" s="1040"/>
      <c r="D22" s="1040"/>
      <c r="E22" s="1040"/>
      <c r="F22" s="1040"/>
      <c r="G22" s="1040"/>
      <c r="H22" s="1040"/>
      <c r="I22" s="1040"/>
      <c r="J22" s="1040"/>
      <c r="K22" s="1040"/>
      <c r="L22" s="1040"/>
      <c r="M22" s="1040"/>
      <c r="N22" s="1040"/>
      <c r="O22" s="1040"/>
      <c r="P22" s="1040"/>
      <c r="Q22" s="1040"/>
      <c r="R22" s="1040"/>
      <c r="S22" s="1040"/>
      <c r="T22" s="1040"/>
      <c r="U22" s="1040"/>
      <c r="V22" s="1040"/>
      <c r="W22" s="1040"/>
      <c r="X22" s="1040"/>
      <c r="Y22" s="1040"/>
      <c r="Z22" s="1040"/>
      <c r="AA22" s="1040"/>
      <c r="AB22" s="1040"/>
      <c r="AC22" s="1040"/>
      <c r="AD22" s="1040"/>
      <c r="AE22" s="1040"/>
      <c r="AF22" s="1040"/>
      <c r="AG22" s="1040"/>
      <c r="AH22" s="1040"/>
      <c r="AI22" s="1040"/>
      <c r="AJ22" s="1040"/>
      <c r="AK22" s="1040"/>
      <c r="AL22" s="1040"/>
      <c r="AM22" s="1040"/>
      <c r="AN22" s="1040"/>
      <c r="AO22" s="1040"/>
      <c r="AP22" s="1040"/>
      <c r="AQ22" s="1040"/>
      <c r="AR22" s="1040"/>
      <c r="AS22" s="1040"/>
      <c r="AT22" s="1040"/>
      <c r="AU22" s="1040"/>
      <c r="AV22" s="1040"/>
      <c r="AW22" s="1040"/>
      <c r="AX22" s="1040"/>
      <c r="AY22" s="1040"/>
      <c r="AZ22" s="1032"/>
      <c r="BA22" s="1033"/>
      <c r="BB22" s="1033"/>
      <c r="BC22" s="1033"/>
      <c r="BD22" s="1033"/>
      <c r="BE22" s="1033"/>
      <c r="BF22" s="1033"/>
      <c r="BG22" s="1034"/>
      <c r="BH22" s="1731"/>
      <c r="BI22" s="1732"/>
      <c r="BJ22" s="1732"/>
      <c r="BK22" s="1732"/>
      <c r="BL22" s="1732"/>
      <c r="BM22" s="1732"/>
      <c r="BN22" s="1732"/>
      <c r="BO22" s="1732"/>
      <c r="BP22" s="1732"/>
      <c r="BQ22" s="1732"/>
      <c r="BR22" s="1732"/>
      <c r="BS22" s="1732"/>
      <c r="BT22" s="1732"/>
      <c r="BU22" s="1732"/>
      <c r="BV22" s="1732"/>
      <c r="BW22" s="1732"/>
      <c r="BX22" s="1732"/>
      <c r="BY22" s="1732"/>
      <c r="BZ22" s="1732"/>
      <c r="CA22" s="1732"/>
      <c r="CB22" s="1732"/>
      <c r="CC22" s="1732"/>
      <c r="CD22" s="1732"/>
      <c r="CE22" s="1732"/>
      <c r="CF22" s="1732"/>
      <c r="CG22" s="1732"/>
      <c r="CH22" s="1732"/>
      <c r="CI22" s="1732"/>
      <c r="CJ22" s="1732"/>
      <c r="CK22" s="1732"/>
      <c r="CL22" s="1732"/>
      <c r="CM22" s="1732"/>
      <c r="CN22" s="1732"/>
      <c r="CO22" s="1732"/>
      <c r="CP22" s="1732"/>
      <c r="CQ22" s="1732"/>
      <c r="CR22" s="1732"/>
      <c r="CS22" s="1732"/>
      <c r="CT22" s="1732"/>
      <c r="CU22" s="1732"/>
      <c r="CV22" s="1732"/>
      <c r="CW22" s="1732"/>
      <c r="CX22" s="1732"/>
      <c r="CY22" s="1732"/>
      <c r="CZ22" s="1732"/>
      <c r="DA22" s="1732"/>
      <c r="DB22" s="1732"/>
      <c r="DC22" s="1732"/>
      <c r="DD22" s="1732"/>
      <c r="DE22" s="1732"/>
      <c r="DF22" s="1732"/>
      <c r="DG22" s="1732"/>
      <c r="DH22" s="1732"/>
      <c r="DI22" s="1732"/>
      <c r="DJ22" s="1732"/>
      <c r="DK22" s="1732"/>
      <c r="DL22" s="1732"/>
      <c r="DM22" s="1732"/>
      <c r="DN22" s="1732"/>
      <c r="DO22" s="1732"/>
      <c r="DP22" s="1732"/>
      <c r="DQ22" s="1732"/>
      <c r="DR22" s="1732"/>
      <c r="DS22" s="1732"/>
      <c r="DT22" s="1732"/>
      <c r="DU22" s="1732"/>
      <c r="DV22" s="1732"/>
      <c r="DW22" s="1732"/>
      <c r="DX22" s="1732"/>
      <c r="DY22" s="1732"/>
      <c r="DZ22" s="1732"/>
      <c r="EA22" s="1732"/>
      <c r="EB22" s="1732"/>
      <c r="EC22" s="1732"/>
      <c r="ED22" s="1732"/>
      <c r="EE22" s="1732"/>
      <c r="EF22" s="1732"/>
      <c r="EG22" s="1732"/>
      <c r="EH22" s="1732"/>
      <c r="EI22" s="1732"/>
      <c r="EJ22" s="1732"/>
      <c r="EK22" s="1732"/>
      <c r="EL22" s="1732"/>
      <c r="EM22" s="1732"/>
      <c r="EN22" s="1732"/>
      <c r="EO22" s="1732"/>
      <c r="EP22" s="1732"/>
      <c r="EQ22" s="1732"/>
      <c r="ER22" s="1732"/>
      <c r="ES22" s="1732"/>
      <c r="ET22" s="1732"/>
      <c r="EU22" s="1732"/>
      <c r="EV22" s="1732"/>
      <c r="EW22" s="1732"/>
      <c r="EX22" s="1732"/>
      <c r="EY22" s="1733"/>
    </row>
    <row r="23" spans="1:155" s="185" customFormat="1" ht="12" customHeight="1">
      <c r="A23" s="201"/>
      <c r="B23" s="1024" t="s">
        <v>389</v>
      </c>
      <c r="C23" s="1024"/>
      <c r="D23" s="1024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4"/>
      <c r="P23" s="1024"/>
      <c r="Q23" s="1024"/>
      <c r="R23" s="1024"/>
      <c r="S23" s="1024"/>
      <c r="T23" s="1024"/>
      <c r="U23" s="1024"/>
      <c r="V23" s="1024"/>
      <c r="W23" s="1024"/>
      <c r="X23" s="1024"/>
      <c r="Y23" s="1024"/>
      <c r="Z23" s="1024"/>
      <c r="AA23" s="1024"/>
      <c r="AB23" s="1024"/>
      <c r="AC23" s="1024"/>
      <c r="AD23" s="1024"/>
      <c r="AE23" s="1024"/>
      <c r="AF23" s="1024"/>
      <c r="AG23" s="1024"/>
      <c r="AH23" s="1024"/>
      <c r="AI23" s="1024"/>
      <c r="AJ23" s="1024"/>
      <c r="AK23" s="1024"/>
      <c r="AL23" s="1024"/>
      <c r="AM23" s="1024"/>
      <c r="AN23" s="1024"/>
      <c r="AO23" s="1024"/>
      <c r="AP23" s="1024"/>
      <c r="AQ23" s="1024"/>
      <c r="AR23" s="1024"/>
      <c r="AS23" s="1024"/>
      <c r="AT23" s="1024"/>
      <c r="AU23" s="1024"/>
      <c r="AV23" s="1024"/>
      <c r="AW23" s="1024"/>
      <c r="AX23" s="1024"/>
      <c r="AY23" s="1024"/>
      <c r="AZ23" s="1023"/>
      <c r="BA23" s="800"/>
      <c r="BB23" s="800"/>
      <c r="BC23" s="800"/>
      <c r="BD23" s="800"/>
      <c r="BE23" s="800"/>
      <c r="BF23" s="800"/>
      <c r="BG23" s="801"/>
      <c r="BH23" s="1731"/>
      <c r="BI23" s="1732"/>
      <c r="BJ23" s="1732"/>
      <c r="BK23" s="1732"/>
      <c r="BL23" s="1732"/>
      <c r="BM23" s="1732"/>
      <c r="BN23" s="1732"/>
      <c r="BO23" s="1732"/>
      <c r="BP23" s="1732"/>
      <c r="BQ23" s="1732"/>
      <c r="BR23" s="1732"/>
      <c r="BS23" s="1732"/>
      <c r="BT23" s="1732"/>
      <c r="BU23" s="1732"/>
      <c r="BV23" s="1732"/>
      <c r="BW23" s="1732"/>
      <c r="BX23" s="1732"/>
      <c r="BY23" s="1732"/>
      <c r="BZ23" s="1732"/>
      <c r="CA23" s="1732"/>
      <c r="CB23" s="1732"/>
      <c r="CC23" s="1732"/>
      <c r="CD23" s="1732"/>
      <c r="CE23" s="1732"/>
      <c r="CF23" s="1732"/>
      <c r="CG23" s="1732"/>
      <c r="CH23" s="1732"/>
      <c r="CI23" s="1732"/>
      <c r="CJ23" s="1732"/>
      <c r="CK23" s="1732"/>
      <c r="CL23" s="1732"/>
      <c r="CM23" s="1732"/>
      <c r="CN23" s="1732"/>
      <c r="CO23" s="1732"/>
      <c r="CP23" s="1732"/>
      <c r="CQ23" s="1732"/>
      <c r="CR23" s="1732"/>
      <c r="CS23" s="1732"/>
      <c r="CT23" s="1732"/>
      <c r="CU23" s="1732"/>
      <c r="CV23" s="1732"/>
      <c r="CW23" s="1732"/>
      <c r="CX23" s="1732"/>
      <c r="CY23" s="1732"/>
      <c r="CZ23" s="1732"/>
      <c r="DA23" s="1732"/>
      <c r="DB23" s="1732"/>
      <c r="DC23" s="1732"/>
      <c r="DD23" s="1732"/>
      <c r="DE23" s="1732"/>
      <c r="DF23" s="1732"/>
      <c r="DG23" s="1732"/>
      <c r="DH23" s="1732"/>
      <c r="DI23" s="1732"/>
      <c r="DJ23" s="1732"/>
      <c r="DK23" s="1732"/>
      <c r="DL23" s="1732"/>
      <c r="DM23" s="1732"/>
      <c r="DN23" s="1732"/>
      <c r="DO23" s="1732"/>
      <c r="DP23" s="1732"/>
      <c r="DQ23" s="1732"/>
      <c r="DR23" s="1732"/>
      <c r="DS23" s="1732"/>
      <c r="DT23" s="1732"/>
      <c r="DU23" s="1732"/>
      <c r="DV23" s="1732"/>
      <c r="DW23" s="1732"/>
      <c r="DX23" s="1732"/>
      <c r="DY23" s="1732"/>
      <c r="DZ23" s="1732"/>
      <c r="EA23" s="1732"/>
      <c r="EB23" s="1732"/>
      <c r="EC23" s="1732"/>
      <c r="ED23" s="1732"/>
      <c r="EE23" s="1732"/>
      <c r="EF23" s="1732"/>
      <c r="EG23" s="1732"/>
      <c r="EH23" s="1732"/>
      <c r="EI23" s="1732"/>
      <c r="EJ23" s="1732"/>
      <c r="EK23" s="1732"/>
      <c r="EL23" s="1732"/>
      <c r="EM23" s="1732"/>
      <c r="EN23" s="1732"/>
      <c r="EO23" s="1732"/>
      <c r="EP23" s="1732"/>
      <c r="EQ23" s="1732"/>
      <c r="ER23" s="1732"/>
      <c r="ES23" s="1732"/>
      <c r="ET23" s="1732"/>
      <c r="EU23" s="1732"/>
      <c r="EV23" s="1732"/>
      <c r="EW23" s="1732"/>
      <c r="EX23" s="1732"/>
      <c r="EY23" s="1733"/>
    </row>
    <row r="24" spans="1:155" s="185" customFormat="1" ht="18.75" customHeight="1">
      <c r="A24" s="201"/>
      <c r="B24" s="1024" t="s">
        <v>390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1024"/>
      <c r="Y24" s="1024"/>
      <c r="Z24" s="1024"/>
      <c r="AA24" s="1024"/>
      <c r="AB24" s="1024"/>
      <c r="AC24" s="1024"/>
      <c r="AD24" s="1024"/>
      <c r="AE24" s="1024"/>
      <c r="AF24" s="1024"/>
      <c r="AG24" s="1024"/>
      <c r="AH24" s="1024"/>
      <c r="AI24" s="1024"/>
      <c r="AJ24" s="1024"/>
      <c r="AK24" s="1024"/>
      <c r="AL24" s="1024"/>
      <c r="AM24" s="1024"/>
      <c r="AN24" s="1024"/>
      <c r="AO24" s="1024"/>
      <c r="AP24" s="1024"/>
      <c r="AQ24" s="1024"/>
      <c r="AR24" s="1024"/>
      <c r="AS24" s="1024"/>
      <c r="AT24" s="1024"/>
      <c r="AU24" s="1024"/>
      <c r="AV24" s="1024"/>
      <c r="AW24" s="1024"/>
      <c r="AX24" s="1024"/>
      <c r="AY24" s="1024"/>
      <c r="AZ24" s="1020" t="s">
        <v>403</v>
      </c>
      <c r="BA24" s="1021"/>
      <c r="BB24" s="1021"/>
      <c r="BC24" s="1021"/>
      <c r="BD24" s="1021"/>
      <c r="BE24" s="1021"/>
      <c r="BF24" s="1021"/>
      <c r="BG24" s="1022"/>
      <c r="BH24" s="1730"/>
      <c r="BI24" s="1725"/>
      <c r="BJ24" s="1725"/>
      <c r="BK24" s="1725"/>
      <c r="BL24" s="1725"/>
      <c r="BM24" s="1725"/>
      <c r="BN24" s="1725"/>
      <c r="BO24" s="1725"/>
      <c r="BP24" s="1725"/>
      <c r="BQ24" s="1725"/>
      <c r="BR24" s="1725"/>
      <c r="BS24" s="1725"/>
      <c r="BT24" s="1725"/>
      <c r="BU24" s="1725"/>
      <c r="BV24" s="1725"/>
      <c r="BW24" s="1725"/>
      <c r="BX24" s="1725"/>
      <c r="BY24" s="1725"/>
      <c r="BZ24" s="1725"/>
      <c r="CA24" s="1725"/>
      <c r="CB24" s="1725"/>
      <c r="CC24" s="1725"/>
      <c r="CD24" s="1725"/>
      <c r="CE24" s="1725"/>
      <c r="CF24" s="1725"/>
      <c r="CG24" s="1725"/>
      <c r="CH24" s="1725"/>
      <c r="CI24" s="1725"/>
      <c r="CJ24" s="1725"/>
      <c r="CK24" s="1725"/>
      <c r="CL24" s="1725"/>
      <c r="CM24" s="1725"/>
      <c r="CN24" s="1725"/>
      <c r="CO24" s="1725"/>
      <c r="CP24" s="1725"/>
      <c r="CQ24" s="1725"/>
      <c r="CR24" s="1725"/>
      <c r="CS24" s="1725"/>
      <c r="CT24" s="1725"/>
      <c r="CU24" s="1725"/>
      <c r="CV24" s="1725"/>
      <c r="CW24" s="1725"/>
      <c r="CX24" s="1725"/>
      <c r="CY24" s="1725"/>
      <c r="CZ24" s="1725"/>
      <c r="DA24" s="1725"/>
      <c r="DB24" s="1725"/>
      <c r="DC24" s="1725"/>
      <c r="DD24" s="1725"/>
      <c r="DE24" s="1725"/>
      <c r="DF24" s="1725"/>
      <c r="DG24" s="1725"/>
      <c r="DH24" s="1725"/>
      <c r="DI24" s="1725"/>
      <c r="DJ24" s="1725"/>
      <c r="DK24" s="1725"/>
      <c r="DL24" s="1725"/>
      <c r="DM24" s="1725"/>
      <c r="DN24" s="1725"/>
      <c r="DO24" s="1725"/>
      <c r="DP24" s="1725"/>
      <c r="DQ24" s="1725"/>
      <c r="DR24" s="1725"/>
      <c r="DS24" s="1725"/>
      <c r="DT24" s="1725"/>
      <c r="DU24" s="1725"/>
      <c r="DV24" s="1725"/>
      <c r="DW24" s="1725"/>
      <c r="DX24" s="1725"/>
      <c r="DY24" s="1725"/>
      <c r="DZ24" s="1725"/>
      <c r="EA24" s="1725"/>
      <c r="EB24" s="1725"/>
      <c r="EC24" s="1725"/>
      <c r="ED24" s="1725"/>
      <c r="EE24" s="1725"/>
      <c r="EF24" s="1725"/>
      <c r="EG24" s="1725"/>
      <c r="EH24" s="1725"/>
      <c r="EI24" s="1725"/>
      <c r="EJ24" s="1725"/>
      <c r="EK24" s="1725"/>
      <c r="EL24" s="1725"/>
      <c r="EM24" s="1725"/>
      <c r="EN24" s="1725"/>
      <c r="EO24" s="1725"/>
      <c r="EP24" s="1725"/>
      <c r="EQ24" s="1725"/>
      <c r="ER24" s="1725"/>
      <c r="ES24" s="1725"/>
      <c r="ET24" s="1725"/>
      <c r="EU24" s="1725"/>
      <c r="EV24" s="1725"/>
      <c r="EW24" s="1725"/>
      <c r="EX24" s="1725"/>
      <c r="EY24" s="1726"/>
    </row>
    <row r="25" spans="1:155" s="248" customFormat="1" ht="18.75" customHeight="1">
      <c r="A25" s="263"/>
      <c r="B25" s="1027" t="s">
        <v>391</v>
      </c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1027"/>
      <c r="Y25" s="1027"/>
      <c r="Z25" s="1027"/>
      <c r="AA25" s="1027"/>
      <c r="AB25" s="1027"/>
      <c r="AC25" s="1027"/>
      <c r="AD25" s="1027"/>
      <c r="AE25" s="1027"/>
      <c r="AF25" s="1027"/>
      <c r="AG25" s="1027"/>
      <c r="AH25" s="1027"/>
      <c r="AI25" s="1027"/>
      <c r="AJ25" s="1027"/>
      <c r="AK25" s="1027"/>
      <c r="AL25" s="1027"/>
      <c r="AM25" s="1027"/>
      <c r="AN25" s="1027"/>
      <c r="AO25" s="1027"/>
      <c r="AP25" s="1027"/>
      <c r="AQ25" s="1027"/>
      <c r="AR25" s="1027"/>
      <c r="AS25" s="1027"/>
      <c r="AT25" s="1027"/>
      <c r="AU25" s="1027"/>
      <c r="AV25" s="1027"/>
      <c r="AW25" s="1027"/>
      <c r="AX25" s="1027"/>
      <c r="AY25" s="1027"/>
      <c r="AZ25" s="1023"/>
      <c r="BA25" s="800"/>
      <c r="BB25" s="800"/>
      <c r="BC25" s="800"/>
      <c r="BD25" s="800"/>
      <c r="BE25" s="800"/>
      <c r="BF25" s="800"/>
      <c r="BG25" s="801"/>
      <c r="BH25" s="1730"/>
      <c r="BI25" s="1725"/>
      <c r="BJ25" s="1725"/>
      <c r="BK25" s="1725"/>
      <c r="BL25" s="1725"/>
      <c r="BM25" s="1725"/>
      <c r="BN25" s="1725"/>
      <c r="BO25" s="1725"/>
      <c r="BP25" s="1725"/>
      <c r="BQ25" s="1725"/>
      <c r="BR25" s="1725"/>
      <c r="BS25" s="1725"/>
      <c r="BT25" s="1725"/>
      <c r="BU25" s="1725"/>
      <c r="BV25" s="1725"/>
      <c r="BW25" s="1725"/>
      <c r="BX25" s="1725"/>
      <c r="BY25" s="1725"/>
      <c r="BZ25" s="1725"/>
      <c r="CA25" s="1725"/>
      <c r="CB25" s="1725"/>
      <c r="CC25" s="1725"/>
      <c r="CD25" s="1725"/>
      <c r="CE25" s="1725"/>
      <c r="CF25" s="1725"/>
      <c r="CG25" s="1725"/>
      <c r="CH25" s="1725"/>
      <c r="CI25" s="1725"/>
      <c r="CJ25" s="1725"/>
      <c r="CK25" s="1725"/>
      <c r="CL25" s="1725"/>
      <c r="CM25" s="1725"/>
      <c r="CN25" s="1725"/>
      <c r="CO25" s="1725"/>
      <c r="CP25" s="1725"/>
      <c r="CQ25" s="1725"/>
      <c r="CR25" s="1725"/>
      <c r="CS25" s="1725"/>
      <c r="CT25" s="1725"/>
      <c r="CU25" s="1725"/>
      <c r="CV25" s="1725"/>
      <c r="CW25" s="1725"/>
      <c r="CX25" s="1725"/>
      <c r="CY25" s="1725"/>
      <c r="CZ25" s="1725"/>
      <c r="DA25" s="1725"/>
      <c r="DB25" s="1725"/>
      <c r="DC25" s="1725"/>
      <c r="DD25" s="1725"/>
      <c r="DE25" s="1725"/>
      <c r="DF25" s="1725"/>
      <c r="DG25" s="1725"/>
      <c r="DH25" s="1725"/>
      <c r="DI25" s="1725"/>
      <c r="DJ25" s="1725"/>
      <c r="DK25" s="1725"/>
      <c r="DL25" s="1725"/>
      <c r="DM25" s="1725"/>
      <c r="DN25" s="1725"/>
      <c r="DO25" s="1725"/>
      <c r="DP25" s="1725"/>
      <c r="DQ25" s="1725"/>
      <c r="DR25" s="1725"/>
      <c r="DS25" s="1725"/>
      <c r="DT25" s="1725"/>
      <c r="DU25" s="1725"/>
      <c r="DV25" s="1725"/>
      <c r="DW25" s="1725"/>
      <c r="DX25" s="1725"/>
      <c r="DY25" s="1725"/>
      <c r="DZ25" s="1725"/>
      <c r="EA25" s="1725"/>
      <c r="EB25" s="1725"/>
      <c r="EC25" s="1725"/>
      <c r="ED25" s="1725"/>
      <c r="EE25" s="1725"/>
      <c r="EF25" s="1725"/>
      <c r="EG25" s="1725"/>
      <c r="EH25" s="1725"/>
      <c r="EI25" s="1725"/>
      <c r="EJ25" s="1725"/>
      <c r="EK25" s="1725"/>
      <c r="EL25" s="1725"/>
      <c r="EM25" s="1725"/>
      <c r="EN25" s="1725"/>
      <c r="EO25" s="1725"/>
      <c r="EP25" s="1725"/>
      <c r="EQ25" s="1725"/>
      <c r="ER25" s="1725"/>
      <c r="ES25" s="1725"/>
      <c r="ET25" s="1725"/>
      <c r="EU25" s="1725"/>
      <c r="EV25" s="1725"/>
      <c r="EW25" s="1725"/>
      <c r="EX25" s="1725"/>
      <c r="EY25" s="1726"/>
    </row>
    <row r="26" spans="1:155" s="248" customFormat="1" ht="18.75" customHeight="1">
      <c r="A26" s="263"/>
      <c r="B26" s="1027" t="s">
        <v>392</v>
      </c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1027"/>
      <c r="Y26" s="1027"/>
      <c r="Z26" s="1027"/>
      <c r="AA26" s="1027"/>
      <c r="AB26" s="1027"/>
      <c r="AC26" s="1027"/>
      <c r="AD26" s="1027"/>
      <c r="AE26" s="1027"/>
      <c r="AF26" s="1027"/>
      <c r="AG26" s="1027"/>
      <c r="AH26" s="1027"/>
      <c r="AI26" s="1027"/>
      <c r="AJ26" s="1027"/>
      <c r="AK26" s="1027"/>
      <c r="AL26" s="1027"/>
      <c r="AM26" s="1027"/>
      <c r="AN26" s="1027"/>
      <c r="AO26" s="1027"/>
      <c r="AP26" s="1027"/>
      <c r="AQ26" s="1027"/>
      <c r="AR26" s="1027"/>
      <c r="AS26" s="1027"/>
      <c r="AT26" s="1027"/>
      <c r="AU26" s="1027"/>
      <c r="AV26" s="1027"/>
      <c r="AW26" s="1027"/>
      <c r="AX26" s="1027"/>
      <c r="AY26" s="1027"/>
      <c r="AZ26" s="1028" t="s">
        <v>404</v>
      </c>
      <c r="BA26" s="1029"/>
      <c r="BB26" s="1029"/>
      <c r="BC26" s="1029"/>
      <c r="BD26" s="1029"/>
      <c r="BE26" s="1029"/>
      <c r="BF26" s="1029"/>
      <c r="BG26" s="1030"/>
      <c r="BH26" s="1730"/>
      <c r="BI26" s="1725"/>
      <c r="BJ26" s="1725"/>
      <c r="BK26" s="1725"/>
      <c r="BL26" s="1725"/>
      <c r="BM26" s="1725"/>
      <c r="BN26" s="1725"/>
      <c r="BO26" s="1725"/>
      <c r="BP26" s="1725"/>
      <c r="BQ26" s="1725"/>
      <c r="BR26" s="1725"/>
      <c r="BS26" s="1725"/>
      <c r="BT26" s="1725"/>
      <c r="BU26" s="1725"/>
      <c r="BV26" s="1725"/>
      <c r="BW26" s="1725"/>
      <c r="BX26" s="1725"/>
      <c r="BY26" s="1725"/>
      <c r="BZ26" s="1725"/>
      <c r="CA26" s="1725"/>
      <c r="CB26" s="1725"/>
      <c r="CC26" s="1725"/>
      <c r="CD26" s="1725"/>
      <c r="CE26" s="1725"/>
      <c r="CF26" s="1725"/>
      <c r="CG26" s="1725"/>
      <c r="CH26" s="1725"/>
      <c r="CI26" s="1725"/>
      <c r="CJ26" s="1725"/>
      <c r="CK26" s="1725"/>
      <c r="CL26" s="1725"/>
      <c r="CM26" s="1725"/>
      <c r="CN26" s="1725"/>
      <c r="CO26" s="1725"/>
      <c r="CP26" s="1725"/>
      <c r="CQ26" s="1725"/>
      <c r="CR26" s="1725"/>
      <c r="CS26" s="1725"/>
      <c r="CT26" s="1725"/>
      <c r="CU26" s="1725"/>
      <c r="CV26" s="1725"/>
      <c r="CW26" s="1725"/>
      <c r="CX26" s="1725"/>
      <c r="CY26" s="1725"/>
      <c r="CZ26" s="1725"/>
      <c r="DA26" s="1725"/>
      <c r="DB26" s="1725"/>
      <c r="DC26" s="1725"/>
      <c r="DD26" s="1725"/>
      <c r="DE26" s="1725"/>
      <c r="DF26" s="1725"/>
      <c r="DG26" s="1725"/>
      <c r="DH26" s="1725"/>
      <c r="DI26" s="1725"/>
      <c r="DJ26" s="1725"/>
      <c r="DK26" s="1725"/>
      <c r="DL26" s="1725"/>
      <c r="DM26" s="1725"/>
      <c r="DN26" s="1725"/>
      <c r="DO26" s="1725"/>
      <c r="DP26" s="1725"/>
      <c r="DQ26" s="1725"/>
      <c r="DR26" s="1725"/>
      <c r="DS26" s="1725"/>
      <c r="DT26" s="1725"/>
      <c r="DU26" s="1725"/>
      <c r="DV26" s="1725"/>
      <c r="DW26" s="1725"/>
      <c r="DX26" s="1725"/>
      <c r="DY26" s="1725"/>
      <c r="DZ26" s="1725"/>
      <c r="EA26" s="1725"/>
      <c r="EB26" s="1725"/>
      <c r="EC26" s="1725"/>
      <c r="ED26" s="1725"/>
      <c r="EE26" s="1725"/>
      <c r="EF26" s="1725"/>
      <c r="EG26" s="1725"/>
      <c r="EH26" s="1725"/>
      <c r="EI26" s="1725"/>
      <c r="EJ26" s="1725"/>
      <c r="EK26" s="1725"/>
      <c r="EL26" s="1725"/>
      <c r="EM26" s="1725"/>
      <c r="EN26" s="1725"/>
      <c r="EO26" s="1725"/>
      <c r="EP26" s="1725"/>
      <c r="EQ26" s="1725"/>
      <c r="ER26" s="1725"/>
      <c r="ES26" s="1725"/>
      <c r="ET26" s="1725"/>
      <c r="EU26" s="1725"/>
      <c r="EV26" s="1725"/>
      <c r="EW26" s="1725"/>
      <c r="EX26" s="1725"/>
      <c r="EY26" s="1726"/>
    </row>
    <row r="27" spans="1:155" s="185" customFormat="1" ht="18.75" customHeight="1" thickBot="1">
      <c r="A27" s="241"/>
      <c r="B27" s="1041" t="s">
        <v>393</v>
      </c>
      <c r="C27" s="1041"/>
      <c r="D27" s="1041"/>
      <c r="E27" s="1041"/>
      <c r="F27" s="1041"/>
      <c r="G27" s="1041"/>
      <c r="H27" s="1041"/>
      <c r="I27" s="1041"/>
      <c r="J27" s="1041"/>
      <c r="K27" s="1041"/>
      <c r="L27" s="1041"/>
      <c r="M27" s="1041"/>
      <c r="N27" s="1041"/>
      <c r="O27" s="1041"/>
      <c r="P27" s="1041"/>
      <c r="Q27" s="1041"/>
      <c r="R27" s="1041"/>
      <c r="S27" s="1041"/>
      <c r="T27" s="1041"/>
      <c r="U27" s="1041"/>
      <c r="V27" s="1041"/>
      <c r="W27" s="1041"/>
      <c r="X27" s="1041"/>
      <c r="Y27" s="1041"/>
      <c r="Z27" s="1041"/>
      <c r="AA27" s="1041"/>
      <c r="AB27" s="1041"/>
      <c r="AC27" s="1041"/>
      <c r="AD27" s="1041"/>
      <c r="AE27" s="1041"/>
      <c r="AF27" s="1041"/>
      <c r="AG27" s="1041"/>
      <c r="AH27" s="1041"/>
      <c r="AI27" s="1041"/>
      <c r="AJ27" s="1041"/>
      <c r="AK27" s="1041"/>
      <c r="AL27" s="1041"/>
      <c r="AM27" s="1041"/>
      <c r="AN27" s="1041"/>
      <c r="AO27" s="1041"/>
      <c r="AP27" s="1041"/>
      <c r="AQ27" s="1041"/>
      <c r="AR27" s="1041"/>
      <c r="AS27" s="1041"/>
      <c r="AT27" s="1041"/>
      <c r="AU27" s="1041"/>
      <c r="AV27" s="1041"/>
      <c r="AW27" s="1041"/>
      <c r="AX27" s="1041"/>
      <c r="AY27" s="1042"/>
      <c r="AZ27" s="1028" t="s">
        <v>405</v>
      </c>
      <c r="BA27" s="1029"/>
      <c r="BB27" s="1029"/>
      <c r="BC27" s="1029"/>
      <c r="BD27" s="1029"/>
      <c r="BE27" s="1029"/>
      <c r="BF27" s="1029"/>
      <c r="BG27" s="1030"/>
      <c r="BH27" s="1734"/>
      <c r="BI27" s="1735"/>
      <c r="BJ27" s="1735"/>
      <c r="BK27" s="1735"/>
      <c r="BL27" s="1735"/>
      <c r="BM27" s="1735"/>
      <c r="BN27" s="1735"/>
      <c r="BO27" s="1735"/>
      <c r="BP27" s="1735"/>
      <c r="BQ27" s="1735"/>
      <c r="BR27" s="1735"/>
      <c r="BS27" s="1735"/>
      <c r="BT27" s="1735"/>
      <c r="BU27" s="1735"/>
      <c r="BV27" s="1735"/>
      <c r="BW27" s="1735"/>
      <c r="BX27" s="1735"/>
      <c r="BY27" s="1735"/>
      <c r="BZ27" s="1735"/>
      <c r="CA27" s="1735"/>
      <c r="CB27" s="1735"/>
      <c r="CC27" s="1735"/>
      <c r="CD27" s="1735"/>
      <c r="CE27" s="1735"/>
      <c r="CF27" s="1735"/>
      <c r="CG27" s="1735"/>
      <c r="CH27" s="1735"/>
      <c r="CI27" s="1735"/>
      <c r="CJ27" s="1735"/>
      <c r="CK27" s="1735"/>
      <c r="CL27" s="1735"/>
      <c r="CM27" s="1735"/>
      <c r="CN27" s="1735"/>
      <c r="CO27" s="1735"/>
      <c r="CP27" s="1735"/>
      <c r="CQ27" s="1735"/>
      <c r="CR27" s="1735"/>
      <c r="CS27" s="1735"/>
      <c r="CT27" s="1735"/>
      <c r="CU27" s="1735"/>
      <c r="CV27" s="1735"/>
      <c r="CW27" s="1735"/>
      <c r="CX27" s="1735"/>
      <c r="CY27" s="1735"/>
      <c r="CZ27" s="1735"/>
      <c r="DA27" s="1735"/>
      <c r="DB27" s="1735"/>
      <c r="DC27" s="1735"/>
      <c r="DD27" s="1735"/>
      <c r="DE27" s="1735"/>
      <c r="DF27" s="1735"/>
      <c r="DG27" s="1735"/>
      <c r="DH27" s="1735"/>
      <c r="DI27" s="1735"/>
      <c r="DJ27" s="1735"/>
      <c r="DK27" s="1735"/>
      <c r="DL27" s="1735"/>
      <c r="DM27" s="1735"/>
      <c r="DN27" s="1735"/>
      <c r="DO27" s="1735"/>
      <c r="DP27" s="1735"/>
      <c r="DQ27" s="1735"/>
      <c r="DR27" s="1735"/>
      <c r="DS27" s="1735"/>
      <c r="DT27" s="1735"/>
      <c r="DU27" s="1735"/>
      <c r="DV27" s="1735"/>
      <c r="DW27" s="1735"/>
      <c r="DX27" s="1735"/>
      <c r="DY27" s="1735"/>
      <c r="DZ27" s="1735"/>
      <c r="EA27" s="1735"/>
      <c r="EB27" s="1735"/>
      <c r="EC27" s="1735"/>
      <c r="ED27" s="1735"/>
      <c r="EE27" s="1735"/>
      <c r="EF27" s="1735"/>
      <c r="EG27" s="1735"/>
      <c r="EH27" s="1735"/>
      <c r="EI27" s="1735"/>
      <c r="EJ27" s="1735"/>
      <c r="EK27" s="1735"/>
      <c r="EL27" s="1735"/>
      <c r="EM27" s="1735"/>
      <c r="EN27" s="1735"/>
      <c r="EO27" s="1735"/>
      <c r="EP27" s="1735"/>
      <c r="EQ27" s="1735"/>
      <c r="ER27" s="1735"/>
      <c r="ES27" s="1735"/>
      <c r="ET27" s="1735"/>
      <c r="EU27" s="1735"/>
      <c r="EV27" s="1735"/>
      <c r="EW27" s="1735"/>
      <c r="EX27" s="1735"/>
      <c r="EY27" s="1736"/>
    </row>
    <row r="29" ht="24.75" customHeight="1"/>
    <row r="30" spans="1:123" ht="12.75">
      <c r="A30" s="24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245"/>
      <c r="AB30" s="246"/>
      <c r="AC30" s="246"/>
      <c r="AD30" s="246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189"/>
      <c r="AP30" s="260"/>
      <c r="AQ30" s="260"/>
      <c r="AR30" s="260"/>
      <c r="AS30" s="247"/>
      <c r="AT30" s="247"/>
      <c r="AU30" s="247"/>
      <c r="AV30" s="189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246"/>
      <c r="BQ30" s="246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89"/>
      <c r="CH30" s="189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248"/>
      <c r="DP30" s="248"/>
      <c r="DQ30" s="248"/>
      <c r="DR30" s="248"/>
      <c r="DS30" s="246"/>
    </row>
    <row r="31" spans="1:123" ht="15">
      <c r="A31" s="806" t="s">
        <v>406</v>
      </c>
      <c r="B31" s="806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06"/>
      <c r="AK31" s="806"/>
      <c r="AL31" s="806"/>
      <c r="AM31" s="806"/>
      <c r="AN31" s="806"/>
      <c r="AO31" s="806"/>
      <c r="AP31" s="806"/>
      <c r="AQ31" s="806"/>
      <c r="AR31" s="806"/>
      <c r="AS31" s="806"/>
      <c r="AT31" s="806"/>
      <c r="AU31" s="806"/>
      <c r="AV31" s="806"/>
      <c r="AW31" s="806"/>
      <c r="AX31" s="806"/>
      <c r="AY31" s="806"/>
      <c r="AZ31" s="806"/>
      <c r="BA31" s="806"/>
      <c r="BB31" s="806"/>
      <c r="BC31" s="806"/>
      <c r="BD31" s="806"/>
      <c r="BE31" s="806"/>
      <c r="BF31" s="806"/>
      <c r="BG31" s="806"/>
      <c r="BH31" s="806"/>
      <c r="BI31" s="806"/>
      <c r="BJ31" s="806"/>
      <c r="BK31" s="806"/>
      <c r="BL31" s="806"/>
      <c r="BM31" s="806"/>
      <c r="BN31" s="806"/>
      <c r="BO31" s="806"/>
      <c r="BP31" s="806"/>
      <c r="BQ31" s="806"/>
      <c r="BR31" s="806"/>
      <c r="BS31" s="806"/>
      <c r="BT31" s="806"/>
      <c r="BU31" s="806"/>
      <c r="BV31" s="806"/>
      <c r="BW31" s="806"/>
      <c r="BX31" s="806"/>
      <c r="BY31" s="806"/>
      <c r="BZ31" s="806"/>
      <c r="CA31" s="806"/>
      <c r="CB31" s="806"/>
      <c r="CC31" s="806"/>
      <c r="CD31" s="806"/>
      <c r="CE31" s="806"/>
      <c r="CF31" s="806"/>
      <c r="CG31" s="806"/>
      <c r="CH31" s="806"/>
      <c r="CI31" s="806"/>
      <c r="CJ31" s="806"/>
      <c r="CK31" s="806"/>
      <c r="CL31" s="806"/>
      <c r="CM31" s="806"/>
      <c r="CN31" s="806"/>
      <c r="CO31" s="806"/>
      <c r="CP31" s="806"/>
      <c r="CQ31" s="806"/>
      <c r="CR31" s="806"/>
      <c r="CS31" s="806"/>
      <c r="CT31" s="806"/>
      <c r="CU31" s="806"/>
      <c r="CV31" s="806"/>
      <c r="CW31" s="806"/>
      <c r="CX31" s="806"/>
      <c r="CY31" s="806"/>
      <c r="CZ31" s="806"/>
      <c r="DA31" s="806"/>
      <c r="DB31" s="806"/>
      <c r="DC31" s="806"/>
      <c r="DD31" s="806"/>
      <c r="DE31" s="806"/>
      <c r="DF31" s="806"/>
      <c r="DG31" s="806"/>
      <c r="DH31" s="806"/>
      <c r="DI31" s="806"/>
      <c r="DJ31" s="806"/>
      <c r="DK31" s="806"/>
      <c r="DL31" s="806"/>
      <c r="DM31" s="806"/>
      <c r="DN31" s="806"/>
      <c r="DO31" s="806"/>
      <c r="DP31" s="806"/>
      <c r="DQ31" s="806"/>
      <c r="DR31" s="806"/>
      <c r="DS31" s="806"/>
    </row>
    <row r="32" spans="1:123" ht="12.75">
      <c r="A32" s="245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245"/>
      <c r="AB32" s="246"/>
      <c r="AC32" s="246"/>
      <c r="AD32" s="246"/>
      <c r="AE32" s="245"/>
      <c r="AF32" s="245"/>
      <c r="AG32" s="245"/>
      <c r="AH32" s="245"/>
      <c r="AI32" s="245"/>
      <c r="AJ32" s="245"/>
      <c r="AK32" s="189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246"/>
      <c r="BU32" s="246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89"/>
      <c r="CL32" s="249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</row>
    <row r="33" spans="1:123" ht="12.75">
      <c r="A33" s="807" t="s">
        <v>229</v>
      </c>
      <c r="B33" s="808"/>
      <c r="C33" s="808"/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808"/>
      <c r="Z33" s="808"/>
      <c r="AA33" s="808"/>
      <c r="AB33" s="808"/>
      <c r="AC33" s="808"/>
      <c r="AD33" s="808"/>
      <c r="AE33" s="808"/>
      <c r="AF33" s="808"/>
      <c r="AG33" s="808"/>
      <c r="AH33" s="808"/>
      <c r="AI33" s="808"/>
      <c r="AJ33" s="808"/>
      <c r="AK33" s="808"/>
      <c r="AL33" s="808"/>
      <c r="AM33" s="808"/>
      <c r="AN33" s="910"/>
      <c r="AO33" s="807" t="s">
        <v>314</v>
      </c>
      <c r="AP33" s="808"/>
      <c r="AQ33" s="808"/>
      <c r="AR33" s="808"/>
      <c r="AS33" s="808"/>
      <c r="AT33" s="808"/>
      <c r="AU33" s="808"/>
      <c r="AV33" s="910"/>
      <c r="AW33" s="882" t="s">
        <v>382</v>
      </c>
      <c r="AX33" s="877"/>
      <c r="AY33" s="877"/>
      <c r="AZ33" s="877"/>
      <c r="BA33" s="877"/>
      <c r="BB33" s="877"/>
      <c r="BC33" s="877"/>
      <c r="BD33" s="877"/>
      <c r="BE33" s="877"/>
      <c r="BF33" s="877"/>
      <c r="BG33" s="877"/>
      <c r="BH33" s="877"/>
      <c r="BI33" s="877"/>
      <c r="BJ33" s="877"/>
      <c r="BK33" s="877"/>
      <c r="BL33" s="877"/>
      <c r="BM33" s="877"/>
      <c r="BN33" s="877"/>
      <c r="BO33" s="877"/>
      <c r="BP33" s="877"/>
      <c r="BQ33" s="877"/>
      <c r="BR33" s="877"/>
      <c r="BS33" s="877"/>
      <c r="BT33" s="877"/>
      <c r="BU33" s="878"/>
      <c r="BV33" s="882" t="s">
        <v>382</v>
      </c>
      <c r="BW33" s="877"/>
      <c r="BX33" s="877"/>
      <c r="BY33" s="877"/>
      <c r="BZ33" s="877"/>
      <c r="CA33" s="877"/>
      <c r="CB33" s="877"/>
      <c r="CC33" s="877"/>
      <c r="CD33" s="877"/>
      <c r="CE33" s="877"/>
      <c r="CF33" s="877"/>
      <c r="CG33" s="877"/>
      <c r="CH33" s="877"/>
      <c r="CI33" s="877"/>
      <c r="CJ33" s="877"/>
      <c r="CK33" s="877"/>
      <c r="CL33" s="877"/>
      <c r="CM33" s="877"/>
      <c r="CN33" s="877"/>
      <c r="CO33" s="877"/>
      <c r="CP33" s="877"/>
      <c r="CQ33" s="877"/>
      <c r="CR33" s="877"/>
      <c r="CS33" s="877"/>
      <c r="CT33" s="878"/>
      <c r="CU33" s="882" t="s">
        <v>382</v>
      </c>
      <c r="CV33" s="877"/>
      <c r="CW33" s="877"/>
      <c r="CX33" s="877"/>
      <c r="CY33" s="877"/>
      <c r="CZ33" s="877"/>
      <c r="DA33" s="877"/>
      <c r="DB33" s="877"/>
      <c r="DC33" s="877"/>
      <c r="DD33" s="877"/>
      <c r="DE33" s="877"/>
      <c r="DF33" s="877"/>
      <c r="DG33" s="877"/>
      <c r="DH33" s="877"/>
      <c r="DI33" s="877"/>
      <c r="DJ33" s="877"/>
      <c r="DK33" s="877"/>
      <c r="DL33" s="877"/>
      <c r="DM33" s="877"/>
      <c r="DN33" s="877"/>
      <c r="DO33" s="877"/>
      <c r="DP33" s="877"/>
      <c r="DQ33" s="877"/>
      <c r="DR33" s="877"/>
      <c r="DS33" s="878"/>
    </row>
    <row r="34" spans="1:123" ht="12.75">
      <c r="A34" s="809"/>
      <c r="B34" s="810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0"/>
      <c r="AK34" s="810"/>
      <c r="AL34" s="810"/>
      <c r="AM34" s="810"/>
      <c r="AN34" s="912"/>
      <c r="AO34" s="809"/>
      <c r="AP34" s="810"/>
      <c r="AQ34" s="810"/>
      <c r="AR34" s="810"/>
      <c r="AS34" s="810"/>
      <c r="AT34" s="810"/>
      <c r="AU34" s="810"/>
      <c r="AV34" s="912"/>
      <c r="AW34" s="265"/>
      <c r="AX34" s="188"/>
      <c r="AY34" s="188"/>
      <c r="AZ34" s="188"/>
      <c r="BA34" s="188"/>
      <c r="BB34" s="188"/>
      <c r="BC34" s="248"/>
      <c r="BD34" s="955">
        <v>20</v>
      </c>
      <c r="BE34" s="955"/>
      <c r="BF34" s="955"/>
      <c r="BG34" s="955"/>
      <c r="BH34" s="969" t="s">
        <v>219</v>
      </c>
      <c r="BI34" s="969"/>
      <c r="BJ34" s="969"/>
      <c r="BK34" s="969"/>
      <c r="BL34" s="186" t="s">
        <v>4</v>
      </c>
      <c r="BM34" s="186"/>
      <c r="BN34" s="248"/>
      <c r="BO34" s="202"/>
      <c r="BP34" s="188"/>
      <c r="BQ34" s="188"/>
      <c r="BR34" s="188"/>
      <c r="BS34" s="188"/>
      <c r="BT34" s="188"/>
      <c r="BU34" s="229"/>
      <c r="BV34" s="265"/>
      <c r="BW34" s="188"/>
      <c r="BX34" s="188"/>
      <c r="BY34" s="188"/>
      <c r="BZ34" s="188"/>
      <c r="CA34" s="188"/>
      <c r="CB34" s="248"/>
      <c r="CC34" s="955">
        <v>20</v>
      </c>
      <c r="CD34" s="955"/>
      <c r="CE34" s="955"/>
      <c r="CF34" s="955"/>
      <c r="CG34" s="969" t="s">
        <v>296</v>
      </c>
      <c r="CH34" s="969"/>
      <c r="CI34" s="969"/>
      <c r="CJ34" s="969"/>
      <c r="CK34" s="186" t="s">
        <v>4</v>
      </c>
      <c r="CL34" s="186"/>
      <c r="CM34" s="248"/>
      <c r="CN34" s="202"/>
      <c r="CO34" s="188"/>
      <c r="CP34" s="188"/>
      <c r="CQ34" s="188"/>
      <c r="CR34" s="188"/>
      <c r="CS34" s="188"/>
      <c r="CT34" s="229"/>
      <c r="CU34" s="265"/>
      <c r="CV34" s="188"/>
      <c r="CW34" s="188"/>
      <c r="CX34" s="188"/>
      <c r="CY34" s="188"/>
      <c r="CZ34" s="188"/>
      <c r="DA34" s="248"/>
      <c r="DB34" s="955">
        <v>20</v>
      </c>
      <c r="DC34" s="955"/>
      <c r="DD34" s="955"/>
      <c r="DE34" s="955"/>
      <c r="DF34" s="969" t="s">
        <v>295</v>
      </c>
      <c r="DG34" s="969"/>
      <c r="DH34" s="969"/>
      <c r="DI34" s="969"/>
      <c r="DJ34" s="186" t="s">
        <v>4</v>
      </c>
      <c r="DK34" s="186"/>
      <c r="DL34" s="248"/>
      <c r="DM34" s="202"/>
      <c r="DN34" s="188"/>
      <c r="DO34" s="188"/>
      <c r="DP34" s="188"/>
      <c r="DQ34" s="188"/>
      <c r="DR34" s="188"/>
      <c r="DS34" s="229"/>
    </row>
    <row r="35" spans="1:123" ht="13.5" thickBot="1">
      <c r="A35" s="811"/>
      <c r="B35" s="812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2"/>
      <c r="U35" s="812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2"/>
      <c r="AH35" s="812"/>
      <c r="AI35" s="812"/>
      <c r="AJ35" s="812"/>
      <c r="AK35" s="812"/>
      <c r="AL35" s="812"/>
      <c r="AM35" s="812"/>
      <c r="AN35" s="914"/>
      <c r="AO35" s="811"/>
      <c r="AP35" s="812"/>
      <c r="AQ35" s="812"/>
      <c r="AR35" s="812"/>
      <c r="AS35" s="812"/>
      <c r="AT35" s="812"/>
      <c r="AU35" s="812"/>
      <c r="AV35" s="914"/>
      <c r="AW35" s="265"/>
      <c r="AX35" s="188"/>
      <c r="AY35" s="188"/>
      <c r="AZ35" s="188"/>
      <c r="BA35" s="188"/>
      <c r="BB35" s="188"/>
      <c r="BC35" s="188"/>
      <c r="BD35" s="188"/>
      <c r="BE35" s="188"/>
      <c r="BF35" s="203"/>
      <c r="BG35" s="203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229"/>
      <c r="BV35" s="265"/>
      <c r="BW35" s="188"/>
      <c r="BX35" s="188"/>
      <c r="BY35" s="188"/>
      <c r="BZ35" s="188"/>
      <c r="CA35" s="188"/>
      <c r="CB35" s="188"/>
      <c r="CC35" s="188"/>
      <c r="CD35" s="188"/>
      <c r="CE35" s="203"/>
      <c r="CF35" s="203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229"/>
      <c r="CU35" s="265"/>
      <c r="CV35" s="188"/>
      <c r="CW35" s="188"/>
      <c r="CX35" s="188"/>
      <c r="CY35" s="188"/>
      <c r="CZ35" s="188"/>
      <c r="DA35" s="188"/>
      <c r="DB35" s="188"/>
      <c r="DC35" s="188"/>
      <c r="DD35" s="203"/>
      <c r="DE35" s="203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229"/>
    </row>
    <row r="36" spans="1:123" ht="21" customHeight="1" thickBot="1">
      <c r="A36" s="242"/>
      <c r="B36" s="1044" t="s">
        <v>407</v>
      </c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1044"/>
      <c r="U36" s="1044"/>
      <c r="V36" s="1044"/>
      <c r="W36" s="1044"/>
      <c r="X36" s="1044"/>
      <c r="Y36" s="1044"/>
      <c r="Z36" s="1044"/>
      <c r="AA36" s="1044"/>
      <c r="AB36" s="1044"/>
      <c r="AC36" s="1044"/>
      <c r="AD36" s="1044"/>
      <c r="AE36" s="1044"/>
      <c r="AF36" s="1044"/>
      <c r="AG36" s="1044"/>
      <c r="AH36" s="1044"/>
      <c r="AI36" s="1044"/>
      <c r="AJ36" s="1044"/>
      <c r="AK36" s="1044"/>
      <c r="AL36" s="1044"/>
      <c r="AM36" s="1044"/>
      <c r="AN36" s="1044"/>
      <c r="AO36" s="1045" t="s">
        <v>408</v>
      </c>
      <c r="AP36" s="1046"/>
      <c r="AQ36" s="1046"/>
      <c r="AR36" s="1046"/>
      <c r="AS36" s="1046"/>
      <c r="AT36" s="1046"/>
      <c r="AU36" s="1046"/>
      <c r="AV36" s="1047"/>
      <c r="AW36" s="1048">
        <v>921867</v>
      </c>
      <c r="AX36" s="1043"/>
      <c r="AY36" s="1043"/>
      <c r="AZ36" s="1043"/>
      <c r="BA36" s="1043"/>
      <c r="BB36" s="1043"/>
      <c r="BC36" s="1043"/>
      <c r="BD36" s="1043"/>
      <c r="BE36" s="1043"/>
      <c r="BF36" s="1043"/>
      <c r="BG36" s="1043"/>
      <c r="BH36" s="1043"/>
      <c r="BI36" s="1043"/>
      <c r="BJ36" s="1043"/>
      <c r="BK36" s="1043"/>
      <c r="BL36" s="1043"/>
      <c r="BM36" s="1043"/>
      <c r="BN36" s="1043"/>
      <c r="BO36" s="1043"/>
      <c r="BP36" s="1043"/>
      <c r="BQ36" s="1043"/>
      <c r="BR36" s="1043"/>
      <c r="BS36" s="1043"/>
      <c r="BT36" s="1043"/>
      <c r="BU36" s="1043"/>
      <c r="BV36" s="1048">
        <v>869972</v>
      </c>
      <c r="BW36" s="1043"/>
      <c r="BX36" s="1043"/>
      <c r="BY36" s="1043"/>
      <c r="BZ36" s="1043"/>
      <c r="CA36" s="1043"/>
      <c r="CB36" s="1043"/>
      <c r="CC36" s="1043"/>
      <c r="CD36" s="1043"/>
      <c r="CE36" s="1043"/>
      <c r="CF36" s="1043"/>
      <c r="CG36" s="1043"/>
      <c r="CH36" s="1043"/>
      <c r="CI36" s="1043"/>
      <c r="CJ36" s="1043"/>
      <c r="CK36" s="1043"/>
      <c r="CL36" s="1043"/>
      <c r="CM36" s="1043"/>
      <c r="CN36" s="1043"/>
      <c r="CO36" s="1043"/>
      <c r="CP36" s="1043"/>
      <c r="CQ36" s="1043"/>
      <c r="CR36" s="1043"/>
      <c r="CS36" s="1043"/>
      <c r="CT36" s="1043"/>
      <c r="CU36" s="1043">
        <v>839187</v>
      </c>
      <c r="CV36" s="1043"/>
      <c r="CW36" s="1043"/>
      <c r="CX36" s="1043"/>
      <c r="CY36" s="1043"/>
      <c r="CZ36" s="1043"/>
      <c r="DA36" s="1043"/>
      <c r="DB36" s="1043"/>
      <c r="DC36" s="1043"/>
      <c r="DD36" s="1043"/>
      <c r="DE36" s="1043"/>
      <c r="DF36" s="1043"/>
      <c r="DG36" s="1043"/>
      <c r="DH36" s="1043"/>
      <c r="DI36" s="1043"/>
      <c r="DJ36" s="1043"/>
      <c r="DK36" s="1043"/>
      <c r="DL36" s="1043"/>
      <c r="DM36" s="1043"/>
      <c r="DN36" s="1043"/>
      <c r="DO36" s="1043"/>
      <c r="DP36" s="1043"/>
      <c r="DQ36" s="1043"/>
      <c r="DR36" s="1043"/>
      <c r="DS36" s="1043"/>
    </row>
    <row r="37" spans="1:123" ht="12.75">
      <c r="A37" s="245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245"/>
      <c r="AB37" s="246"/>
      <c r="AC37" s="246"/>
      <c r="AD37" s="246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189"/>
      <c r="AP37" s="260"/>
      <c r="AQ37" s="260"/>
      <c r="AR37" s="260"/>
      <c r="AS37" s="247"/>
      <c r="AT37" s="247"/>
      <c r="AU37" s="247"/>
      <c r="AV37" s="189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246"/>
      <c r="BQ37" s="246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89"/>
      <c r="CH37" s="189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248"/>
      <c r="DQ37" s="248"/>
      <c r="DR37" s="248"/>
      <c r="DS37" s="248"/>
    </row>
    <row r="38" spans="1:123" ht="98.25" customHeight="1">
      <c r="A38" s="202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5"/>
      <c r="BJ38" s="185"/>
      <c r="BK38" s="266" t="s">
        <v>409</v>
      </c>
      <c r="BL38" s="185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</row>
    <row r="39" spans="1:127" ht="12.75">
      <c r="A39" s="181" t="s">
        <v>211</v>
      </c>
      <c r="O39" s="880"/>
      <c r="P39" s="880"/>
      <c r="Q39" s="880"/>
      <c r="R39" s="880"/>
      <c r="S39" s="880"/>
      <c r="T39" s="880"/>
      <c r="U39" s="880"/>
      <c r="V39" s="880"/>
      <c r="W39" s="880"/>
      <c r="X39" s="880"/>
      <c r="Y39" s="880"/>
      <c r="Z39" s="880"/>
      <c r="AA39" s="880"/>
      <c r="AB39" s="880"/>
      <c r="AC39" s="880"/>
      <c r="AD39" s="880"/>
      <c r="AE39" s="880"/>
      <c r="AF39" s="880"/>
      <c r="AH39" s="880" t="s">
        <v>212</v>
      </c>
      <c r="AI39" s="880"/>
      <c r="AJ39" s="880"/>
      <c r="AK39" s="880"/>
      <c r="AL39" s="880"/>
      <c r="AM39" s="880"/>
      <c r="AN39" s="880"/>
      <c r="AO39" s="880"/>
      <c r="AP39" s="880"/>
      <c r="AQ39" s="880"/>
      <c r="AR39" s="880"/>
      <c r="AS39" s="880"/>
      <c r="AT39" s="880"/>
      <c r="AU39" s="880"/>
      <c r="AV39" s="880"/>
      <c r="AW39" s="880"/>
      <c r="AX39" s="880"/>
      <c r="AY39" s="880"/>
      <c r="AZ39" s="880"/>
      <c r="BA39" s="880"/>
      <c r="BB39" s="880"/>
      <c r="BC39" s="880"/>
      <c r="BD39" s="880"/>
      <c r="BE39" s="880"/>
      <c r="BF39" s="880"/>
      <c r="BG39" s="880"/>
      <c r="BK39" s="267" t="s">
        <v>410</v>
      </c>
      <c r="BV39" s="880"/>
      <c r="BW39" s="880"/>
      <c r="BX39" s="880"/>
      <c r="BY39" s="880"/>
      <c r="BZ39" s="880"/>
      <c r="CA39" s="880"/>
      <c r="CB39" s="880"/>
      <c r="CC39" s="880"/>
      <c r="CD39" s="880"/>
      <c r="CE39" s="880"/>
      <c r="CF39" s="880"/>
      <c r="CG39" s="880"/>
      <c r="CH39" s="880"/>
      <c r="CI39" s="880"/>
      <c r="CJ39" s="880"/>
      <c r="CK39" s="880"/>
      <c r="CL39" s="880"/>
      <c r="CM39" s="880"/>
      <c r="CO39" s="949" t="s">
        <v>214</v>
      </c>
      <c r="CP39" s="949"/>
      <c r="CQ39" s="949"/>
      <c r="CR39" s="949"/>
      <c r="CS39" s="949"/>
      <c r="CT39" s="949"/>
      <c r="CU39" s="949"/>
      <c r="CV39" s="949"/>
      <c r="CW39" s="949"/>
      <c r="CX39" s="949"/>
      <c r="CY39" s="949"/>
      <c r="CZ39" s="949"/>
      <c r="DA39" s="949"/>
      <c r="DB39" s="949"/>
      <c r="DC39" s="949"/>
      <c r="DD39" s="949"/>
      <c r="DE39" s="949"/>
      <c r="DF39" s="949"/>
      <c r="DG39" s="949"/>
      <c r="DH39" s="949"/>
      <c r="DI39" s="949"/>
      <c r="DJ39" s="949"/>
      <c r="DK39" s="949"/>
      <c r="DL39" s="949"/>
      <c r="DM39" s="949"/>
      <c r="DN39" s="949"/>
      <c r="DO39" s="949"/>
      <c r="DP39" s="949"/>
      <c r="DQ39" s="949"/>
      <c r="DR39" s="949"/>
      <c r="DS39" s="949"/>
      <c r="DT39" s="949"/>
      <c r="DU39" s="949"/>
      <c r="DV39" s="949"/>
      <c r="DW39" s="949"/>
    </row>
    <row r="40" spans="15:127" ht="12.75">
      <c r="O40" s="1049" t="s">
        <v>215</v>
      </c>
      <c r="P40" s="1049"/>
      <c r="Q40" s="1049"/>
      <c r="R40" s="1049"/>
      <c r="S40" s="1049"/>
      <c r="T40" s="1049"/>
      <c r="U40" s="1049"/>
      <c r="V40" s="1049"/>
      <c r="W40" s="1049"/>
      <c r="X40" s="1049"/>
      <c r="Y40" s="1049"/>
      <c r="Z40" s="1049"/>
      <c r="AA40" s="1049"/>
      <c r="AB40" s="1049"/>
      <c r="AC40" s="1049"/>
      <c r="AD40" s="1049"/>
      <c r="AE40" s="1049"/>
      <c r="AF40" s="1049"/>
      <c r="AH40" s="1049" t="s">
        <v>216</v>
      </c>
      <c r="AI40" s="1049"/>
      <c r="AJ40" s="1049"/>
      <c r="AK40" s="1049"/>
      <c r="AL40" s="1049"/>
      <c r="AM40" s="1049"/>
      <c r="AN40" s="1049"/>
      <c r="AO40" s="1049"/>
      <c r="AP40" s="1049"/>
      <c r="AQ40" s="1049"/>
      <c r="AR40" s="1049"/>
      <c r="AS40" s="1049"/>
      <c r="AT40" s="1049"/>
      <c r="AU40" s="1049"/>
      <c r="AV40" s="1049"/>
      <c r="AW40" s="1049"/>
      <c r="AX40" s="1049"/>
      <c r="AY40" s="1049"/>
      <c r="AZ40" s="1049"/>
      <c r="BA40" s="1049"/>
      <c r="BB40" s="1049"/>
      <c r="BC40" s="1049"/>
      <c r="BD40" s="1049"/>
      <c r="BE40" s="1049"/>
      <c r="BF40" s="1049"/>
      <c r="BG40" s="1049"/>
      <c r="BH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V40" s="1049" t="s">
        <v>215</v>
      </c>
      <c r="BW40" s="1049"/>
      <c r="BX40" s="1049"/>
      <c r="BY40" s="1049"/>
      <c r="BZ40" s="1049"/>
      <c r="CA40" s="1049"/>
      <c r="CB40" s="1049"/>
      <c r="CC40" s="1049"/>
      <c r="CD40" s="1049"/>
      <c r="CE40" s="1049"/>
      <c r="CF40" s="1049"/>
      <c r="CG40" s="1049"/>
      <c r="CH40" s="1049"/>
      <c r="CI40" s="1049"/>
      <c r="CJ40" s="1049"/>
      <c r="CK40" s="1049"/>
      <c r="CL40" s="1049"/>
      <c r="CM40" s="1049"/>
      <c r="CO40" s="1050" t="s">
        <v>216</v>
      </c>
      <c r="CP40" s="1050"/>
      <c r="CQ40" s="1050"/>
      <c r="CR40" s="1050"/>
      <c r="CS40" s="1050"/>
      <c r="CT40" s="1050"/>
      <c r="CU40" s="1050"/>
      <c r="CV40" s="1050"/>
      <c r="CW40" s="1050"/>
      <c r="CX40" s="1050"/>
      <c r="CY40" s="1050"/>
      <c r="CZ40" s="1050"/>
      <c r="DA40" s="1050"/>
      <c r="DB40" s="1050"/>
      <c r="DC40" s="1050"/>
      <c r="DD40" s="1050"/>
      <c r="DE40" s="1050"/>
      <c r="DF40" s="1050"/>
      <c r="DG40" s="1050"/>
      <c r="DH40" s="1050"/>
      <c r="DI40" s="1050"/>
      <c r="DJ40" s="1050"/>
      <c r="DK40" s="1050"/>
      <c r="DL40" s="1050"/>
      <c r="DM40" s="1050"/>
      <c r="DN40" s="1050"/>
      <c r="DO40" s="1050"/>
      <c r="DP40" s="1050"/>
      <c r="DQ40" s="1050"/>
      <c r="DR40" s="1050"/>
      <c r="DS40" s="1050"/>
      <c r="DT40" s="1050"/>
      <c r="DU40" s="1050"/>
      <c r="DV40" s="1050"/>
      <c r="DW40" s="1050"/>
    </row>
    <row r="42" spans="1:42" ht="12.75">
      <c r="A42" s="1051" t="s">
        <v>218</v>
      </c>
      <c r="B42" s="1051"/>
      <c r="C42" s="858"/>
      <c r="D42" s="858"/>
      <c r="E42" s="858"/>
      <c r="F42" s="858"/>
      <c r="G42" s="1052" t="s">
        <v>218</v>
      </c>
      <c r="H42" s="1052"/>
      <c r="I42" s="858" t="s">
        <v>462</v>
      </c>
      <c r="J42" s="858"/>
      <c r="K42" s="858"/>
      <c r="L42" s="858"/>
      <c r="M42" s="858"/>
      <c r="N42" s="858"/>
      <c r="O42" s="858"/>
      <c r="P42" s="858"/>
      <c r="Q42" s="858"/>
      <c r="R42" s="858"/>
      <c r="S42" s="858"/>
      <c r="T42" s="858"/>
      <c r="U42" s="858"/>
      <c r="V42" s="858"/>
      <c r="W42" s="858"/>
      <c r="X42" s="858"/>
      <c r="Y42" s="858"/>
      <c r="Z42" s="1051">
        <v>20</v>
      </c>
      <c r="AA42" s="1051"/>
      <c r="AB42" s="1051"/>
      <c r="AC42" s="1051"/>
      <c r="AD42" s="969" t="s">
        <v>285</v>
      </c>
      <c r="AE42" s="969"/>
      <c r="AF42" s="969"/>
      <c r="AG42" s="181" t="s">
        <v>4</v>
      </c>
      <c r="AP42" s="185"/>
    </row>
    <row r="44" ht="12.75">
      <c r="B44" s="181" t="s">
        <v>411</v>
      </c>
    </row>
    <row r="46" spans="1:123" ht="12.75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69"/>
      <c r="DE46" s="269"/>
      <c r="DF46" s="269"/>
      <c r="DG46" s="269"/>
      <c r="DH46" s="269"/>
      <c r="DI46" s="269"/>
      <c r="DJ46" s="269"/>
      <c r="DK46" s="269"/>
      <c r="DL46" s="269"/>
      <c r="DM46" s="269"/>
      <c r="DN46" s="269"/>
      <c r="DO46" s="269"/>
      <c r="DP46" s="269"/>
      <c r="DQ46" s="269"/>
      <c r="DR46" s="269"/>
      <c r="DS46" s="269"/>
    </row>
    <row r="47" spans="1:123" ht="12.75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  <c r="DN47" s="269"/>
      <c r="DO47" s="269"/>
      <c r="DP47" s="269"/>
      <c r="DQ47" s="269"/>
      <c r="DR47" s="269"/>
      <c r="DS47" s="269"/>
    </row>
    <row r="48" spans="1:123" ht="12.75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  <c r="DB48" s="269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  <c r="DN48" s="269"/>
      <c r="DO48" s="269"/>
      <c r="DP48" s="269"/>
      <c r="DQ48" s="269"/>
      <c r="DR48" s="269"/>
      <c r="DS48" s="269"/>
    </row>
    <row r="49" spans="1:123" ht="12.75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69"/>
      <c r="DJ49" s="269"/>
      <c r="DK49" s="269"/>
      <c r="DL49" s="269"/>
      <c r="DM49" s="269"/>
      <c r="DN49" s="269"/>
      <c r="DO49" s="269"/>
      <c r="DP49" s="269"/>
      <c r="DQ49" s="269"/>
      <c r="DR49" s="269"/>
      <c r="DS49" s="269"/>
    </row>
  </sheetData>
  <mergeCells count="122">
    <mergeCell ref="A2:EY2"/>
    <mergeCell ref="A4:AY7"/>
    <mergeCell ref="AZ4:BG7"/>
    <mergeCell ref="BH4:CD5"/>
    <mergeCell ref="DM4:DO4"/>
    <mergeCell ref="EC4:EY5"/>
    <mergeCell ref="BN6:BQ6"/>
    <mergeCell ref="BR6:BT6"/>
    <mergeCell ref="CE6:DC7"/>
    <mergeCell ref="DD6:EB7"/>
    <mergeCell ref="B8:AY8"/>
    <mergeCell ref="AZ8:BG9"/>
    <mergeCell ref="BH8:CD9"/>
    <mergeCell ref="CE8:DC9"/>
    <mergeCell ref="B9:AY9"/>
    <mergeCell ref="CE10:DC11"/>
    <mergeCell ref="EI6:EL6"/>
    <mergeCell ref="DD10:EB11"/>
    <mergeCell ref="EC10:EY11"/>
    <mergeCell ref="EM6:EO6"/>
    <mergeCell ref="DD8:EB9"/>
    <mergeCell ref="EC8:EY9"/>
    <mergeCell ref="CE12:DC12"/>
    <mergeCell ref="DD12:EB12"/>
    <mergeCell ref="EC12:EY12"/>
    <mergeCell ref="B10:AY10"/>
    <mergeCell ref="B11:AY11"/>
    <mergeCell ref="B12:AY12"/>
    <mergeCell ref="AZ12:BG12"/>
    <mergeCell ref="BH12:CD12"/>
    <mergeCell ref="AZ10:BG11"/>
    <mergeCell ref="BH10:CD11"/>
    <mergeCell ref="B13:AY13"/>
    <mergeCell ref="AZ13:BG13"/>
    <mergeCell ref="BH13:CD13"/>
    <mergeCell ref="CE13:DC13"/>
    <mergeCell ref="B14:AY14"/>
    <mergeCell ref="AZ14:BG16"/>
    <mergeCell ref="BH14:CD16"/>
    <mergeCell ref="CE14:DC16"/>
    <mergeCell ref="A15:AY15"/>
    <mergeCell ref="B16:AY16"/>
    <mergeCell ref="DD17:EB18"/>
    <mergeCell ref="DD13:EB13"/>
    <mergeCell ref="EC13:EY13"/>
    <mergeCell ref="DD14:EB16"/>
    <mergeCell ref="EC14:EY16"/>
    <mergeCell ref="EC17:EY18"/>
    <mergeCell ref="CE19:DC19"/>
    <mergeCell ref="DD19:EB19"/>
    <mergeCell ref="EC19:EY19"/>
    <mergeCell ref="B17:AY17"/>
    <mergeCell ref="AZ17:BG18"/>
    <mergeCell ref="B18:AY18"/>
    <mergeCell ref="B19:AY19"/>
    <mergeCell ref="AZ19:BG19"/>
    <mergeCell ref="BH19:CD19"/>
    <mergeCell ref="CE17:DC18"/>
    <mergeCell ref="EC20:EY20"/>
    <mergeCell ref="A21:AY21"/>
    <mergeCell ref="AZ21:BG23"/>
    <mergeCell ref="BH21:CD23"/>
    <mergeCell ref="CE21:DC23"/>
    <mergeCell ref="DD21:EB23"/>
    <mergeCell ref="EC21:EY23"/>
    <mergeCell ref="B22:AY22"/>
    <mergeCell ref="B23:AY23"/>
    <mergeCell ref="B20:AY20"/>
    <mergeCell ref="BH24:CD25"/>
    <mergeCell ref="CE24:DC25"/>
    <mergeCell ref="DD20:EB20"/>
    <mergeCell ref="AZ20:BG20"/>
    <mergeCell ref="BH20:CD20"/>
    <mergeCell ref="CE20:DC20"/>
    <mergeCell ref="DD24:EB25"/>
    <mergeCell ref="EC24:EY25"/>
    <mergeCell ref="B25:AY25"/>
    <mergeCell ref="B26:AY26"/>
    <mergeCell ref="AZ26:BG26"/>
    <mergeCell ref="BH26:CD26"/>
    <mergeCell ref="CE26:DC26"/>
    <mergeCell ref="DD26:EB26"/>
    <mergeCell ref="EC26:EY26"/>
    <mergeCell ref="B24:AY24"/>
    <mergeCell ref="AZ24:BG25"/>
    <mergeCell ref="B27:AY27"/>
    <mergeCell ref="AZ27:BG27"/>
    <mergeCell ref="BH27:CD27"/>
    <mergeCell ref="CE27:DC27"/>
    <mergeCell ref="DD27:EB27"/>
    <mergeCell ref="EC27:EY27"/>
    <mergeCell ref="A31:DS31"/>
    <mergeCell ref="A33:AN35"/>
    <mergeCell ref="AO33:AV35"/>
    <mergeCell ref="AW33:BU33"/>
    <mergeCell ref="BV33:CT33"/>
    <mergeCell ref="CU33:DS33"/>
    <mergeCell ref="BD34:BG34"/>
    <mergeCell ref="BH34:BK34"/>
    <mergeCell ref="CC34:CF34"/>
    <mergeCell ref="CG34:CJ34"/>
    <mergeCell ref="DB34:DE34"/>
    <mergeCell ref="DF34:DI34"/>
    <mergeCell ref="CU36:DS36"/>
    <mergeCell ref="O39:AF39"/>
    <mergeCell ref="AH39:BG39"/>
    <mergeCell ref="BV39:CM39"/>
    <mergeCell ref="CO39:DW39"/>
    <mergeCell ref="B36:AN36"/>
    <mergeCell ref="AO36:AV36"/>
    <mergeCell ref="AW36:BU36"/>
    <mergeCell ref="BV36:CT36"/>
    <mergeCell ref="O40:AF40"/>
    <mergeCell ref="AH40:BG40"/>
    <mergeCell ref="BV40:CM40"/>
    <mergeCell ref="CO40:DW40"/>
    <mergeCell ref="Z42:AC42"/>
    <mergeCell ref="AD42:AF42"/>
    <mergeCell ref="A42:B42"/>
    <mergeCell ref="C42:F42"/>
    <mergeCell ref="G42:H42"/>
    <mergeCell ref="I42:Y42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83"/>
  <sheetViews>
    <sheetView workbookViewId="0" topLeftCell="A33">
      <selection activeCell="BU71" sqref="BU71:CK71"/>
    </sheetView>
  </sheetViews>
  <sheetFormatPr defaultColWidth="0.875" defaultRowHeight="12.75"/>
  <cols>
    <col min="1" max="18" width="0.875" style="181" customWidth="1"/>
    <col min="19" max="19" width="22.375" style="181" customWidth="1"/>
    <col min="20" max="48" width="0.875" style="181" customWidth="1"/>
    <col min="49" max="49" width="1.25" style="181" customWidth="1"/>
    <col min="50" max="70" width="0.875" style="181" customWidth="1"/>
    <col min="71" max="71" width="24.125" style="181" customWidth="1"/>
    <col min="72" max="72" width="7.875" style="181" customWidth="1"/>
    <col min="73" max="16384" width="0.875" style="181" customWidth="1"/>
  </cols>
  <sheetData>
    <row r="1" spans="73:106" ht="14.25" customHeight="1"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1" t="s">
        <v>412</v>
      </c>
    </row>
    <row r="2" spans="73:106" ht="12" customHeight="1" hidden="1"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1"/>
    </row>
    <row r="3" ht="12" customHeight="1">
      <c r="DB3" s="271" t="s">
        <v>707</v>
      </c>
    </row>
    <row r="4" spans="1:106" s="176" customFormat="1" ht="15">
      <c r="A4" s="1053" t="s">
        <v>413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  <c r="R4" s="1053"/>
      <c r="S4" s="1053"/>
      <c r="T4" s="1053"/>
      <c r="U4" s="1053"/>
      <c r="V4" s="1053"/>
      <c r="W4" s="1053"/>
      <c r="X4" s="1053"/>
      <c r="Y4" s="1053"/>
      <c r="Z4" s="1053"/>
      <c r="AA4" s="1053"/>
      <c r="AB4" s="1053"/>
      <c r="AC4" s="1053"/>
      <c r="AD4" s="1053"/>
      <c r="AE4" s="1053"/>
      <c r="AF4" s="1053"/>
      <c r="AG4" s="1053"/>
      <c r="AH4" s="1053"/>
      <c r="AI4" s="1053"/>
      <c r="AJ4" s="1053"/>
      <c r="AK4" s="1053"/>
      <c r="AL4" s="1053"/>
      <c r="AM4" s="1053"/>
      <c r="AN4" s="1053"/>
      <c r="AO4" s="1053"/>
      <c r="AP4" s="1053"/>
      <c r="AQ4" s="1053"/>
      <c r="AR4" s="1053"/>
      <c r="AS4" s="1053"/>
      <c r="AT4" s="1053"/>
      <c r="AU4" s="1053"/>
      <c r="AV4" s="1053"/>
      <c r="AW4" s="1053"/>
      <c r="AX4" s="1053"/>
      <c r="AY4" s="1053"/>
      <c r="AZ4" s="1053"/>
      <c r="BA4" s="1053"/>
      <c r="BB4" s="1053"/>
      <c r="BC4" s="1053"/>
      <c r="BD4" s="1053"/>
      <c r="BE4" s="1053"/>
      <c r="BF4" s="1053"/>
      <c r="BG4" s="1053"/>
      <c r="BH4" s="1053"/>
      <c r="BI4" s="1053"/>
      <c r="BJ4" s="1053"/>
      <c r="BK4" s="1053"/>
      <c r="BL4" s="1053"/>
      <c r="BM4" s="1053"/>
      <c r="BN4" s="1053"/>
      <c r="BO4" s="1053"/>
      <c r="BP4" s="1053"/>
      <c r="BQ4" s="1053"/>
      <c r="BR4" s="1053"/>
      <c r="BS4" s="1053"/>
      <c r="BT4" s="1053"/>
      <c r="BU4" s="1053"/>
      <c r="BV4" s="1053"/>
      <c r="BW4" s="1053"/>
      <c r="BX4" s="1053"/>
      <c r="BY4" s="1053"/>
      <c r="BZ4" s="1053"/>
      <c r="CA4" s="1053"/>
      <c r="CB4" s="1053"/>
      <c r="CC4" s="1053"/>
      <c r="CD4" s="1053"/>
      <c r="CE4" s="1053"/>
      <c r="CF4" s="1053"/>
      <c r="CG4" s="1053"/>
      <c r="CH4" s="174"/>
      <c r="CI4" s="174"/>
      <c r="CJ4" s="174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</row>
    <row r="5" spans="42:105" s="176" customFormat="1" ht="13.5" customHeight="1" thickBot="1">
      <c r="AP5" s="478"/>
      <c r="AQ5" s="478"/>
      <c r="AR5" s="478"/>
      <c r="AS5" s="177" t="s">
        <v>414</v>
      </c>
      <c r="AT5" s="177"/>
      <c r="AU5" s="177"/>
      <c r="AV5" s="177"/>
      <c r="AW5" s="1054">
        <v>20</v>
      </c>
      <c r="AX5" s="1054"/>
      <c r="AY5" s="1054"/>
      <c r="AZ5" s="1054"/>
      <c r="BA5" s="1055" t="s">
        <v>219</v>
      </c>
      <c r="BB5" s="1055"/>
      <c r="BC5" s="1055"/>
      <c r="BD5" s="1055"/>
      <c r="BE5" s="177"/>
      <c r="BF5" s="177" t="s">
        <v>306</v>
      </c>
      <c r="BG5" s="177"/>
      <c r="BH5" s="478"/>
      <c r="BI5" s="175"/>
      <c r="CH5" s="791" t="s">
        <v>307</v>
      </c>
      <c r="CI5" s="791"/>
      <c r="CJ5" s="791"/>
      <c r="CK5" s="791"/>
      <c r="CL5" s="791"/>
      <c r="CM5" s="791"/>
      <c r="CN5" s="791"/>
      <c r="CO5" s="791"/>
      <c r="CP5" s="791"/>
      <c r="CQ5" s="791"/>
      <c r="CR5" s="791"/>
      <c r="CS5" s="791"/>
      <c r="CT5" s="791"/>
      <c r="CU5" s="791"/>
      <c r="CV5" s="791"/>
      <c r="CW5" s="791"/>
      <c r="CX5" s="791"/>
      <c r="CY5" s="791"/>
      <c r="CZ5" s="791"/>
      <c r="DA5" s="791"/>
    </row>
    <row r="6" spans="1:105" s="176" customFormat="1" ht="13.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2" t="s">
        <v>7</v>
      </c>
      <c r="CH6" s="792" t="s">
        <v>416</v>
      </c>
      <c r="CI6" s="793"/>
      <c r="CJ6" s="793"/>
      <c r="CK6" s="793"/>
      <c r="CL6" s="793"/>
      <c r="CM6" s="793"/>
      <c r="CN6" s="793"/>
      <c r="CO6" s="793"/>
      <c r="CP6" s="793"/>
      <c r="CQ6" s="793"/>
      <c r="CR6" s="793"/>
      <c r="CS6" s="793"/>
      <c r="CT6" s="793"/>
      <c r="CU6" s="793"/>
      <c r="CV6" s="793"/>
      <c r="CW6" s="793"/>
      <c r="CX6" s="793"/>
      <c r="CY6" s="793"/>
      <c r="CZ6" s="793"/>
      <c r="DA6" s="794"/>
    </row>
    <row r="7" spans="1:105" s="176" customFormat="1" ht="13.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2" t="s">
        <v>9</v>
      </c>
      <c r="CH7" s="795" t="s">
        <v>11</v>
      </c>
      <c r="CI7" s="796"/>
      <c r="CJ7" s="796"/>
      <c r="CK7" s="796"/>
      <c r="CL7" s="796"/>
      <c r="CM7" s="796"/>
      <c r="CN7" s="796" t="s">
        <v>219</v>
      </c>
      <c r="CO7" s="796"/>
      <c r="CP7" s="796"/>
      <c r="CQ7" s="796"/>
      <c r="CR7" s="796"/>
      <c r="CS7" s="796"/>
      <c r="CT7" s="796"/>
      <c r="CU7" s="796"/>
      <c r="CV7" s="796" t="s">
        <v>12</v>
      </c>
      <c r="CW7" s="796"/>
      <c r="CX7" s="796"/>
      <c r="CY7" s="796"/>
      <c r="CZ7" s="796"/>
      <c r="DA7" s="797"/>
    </row>
    <row r="8" spans="1:105" s="176" customFormat="1" ht="13.5" customHeight="1">
      <c r="A8" s="191" t="s">
        <v>13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056" t="s">
        <v>417</v>
      </c>
      <c r="O8" s="1056"/>
      <c r="P8" s="1056"/>
      <c r="Q8" s="1056"/>
      <c r="R8" s="1056"/>
      <c r="S8" s="1056"/>
      <c r="T8" s="1056"/>
      <c r="U8" s="1056"/>
      <c r="V8" s="1056"/>
      <c r="W8" s="1056"/>
      <c r="X8" s="1056"/>
      <c r="Y8" s="1056"/>
      <c r="Z8" s="1056"/>
      <c r="AA8" s="1056"/>
      <c r="AB8" s="1056"/>
      <c r="AC8" s="1056"/>
      <c r="AD8" s="1056"/>
      <c r="AE8" s="1056"/>
      <c r="AF8" s="1056"/>
      <c r="AG8" s="1056"/>
      <c r="AH8" s="1056"/>
      <c r="AI8" s="1056"/>
      <c r="AJ8" s="1056"/>
      <c r="AK8" s="1056"/>
      <c r="AL8" s="1056"/>
      <c r="AM8" s="1056"/>
      <c r="AN8" s="1056"/>
      <c r="AO8" s="1056"/>
      <c r="AP8" s="1056"/>
      <c r="AQ8" s="1056"/>
      <c r="AR8" s="1056"/>
      <c r="AS8" s="1056"/>
      <c r="AT8" s="1056"/>
      <c r="AU8" s="1056"/>
      <c r="AV8" s="1056"/>
      <c r="AW8" s="1056"/>
      <c r="AX8" s="1056"/>
      <c r="AY8" s="1056"/>
      <c r="AZ8" s="1056"/>
      <c r="BA8" s="1056"/>
      <c r="BB8" s="1056"/>
      <c r="BC8" s="1056"/>
      <c r="BD8" s="1056"/>
      <c r="BE8" s="1056"/>
      <c r="BF8" s="1056"/>
      <c r="BG8" s="1056"/>
      <c r="BH8" s="1056"/>
      <c r="BI8" s="1056"/>
      <c r="BJ8" s="1056"/>
      <c r="BK8" s="1056"/>
      <c r="BL8" s="1056"/>
      <c r="BM8" s="1056"/>
      <c r="BN8" s="1056"/>
      <c r="BO8" s="1056"/>
      <c r="BP8" s="1056"/>
      <c r="BQ8" s="1056"/>
      <c r="BR8" s="1056"/>
      <c r="BS8" s="1056"/>
      <c r="BT8" s="1056"/>
      <c r="BU8" s="1056"/>
      <c r="BV8" s="1056"/>
      <c r="BY8" s="191"/>
      <c r="BZ8" s="191"/>
      <c r="CA8" s="191"/>
      <c r="CB8" s="191"/>
      <c r="CC8" s="191"/>
      <c r="CD8" s="191"/>
      <c r="CE8" s="191"/>
      <c r="CF8" s="192" t="s">
        <v>15</v>
      </c>
      <c r="CH8" s="795" t="s">
        <v>418</v>
      </c>
      <c r="CI8" s="796"/>
      <c r="CJ8" s="796"/>
      <c r="CK8" s="796"/>
      <c r="CL8" s="796"/>
      <c r="CM8" s="796"/>
      <c r="CN8" s="796"/>
      <c r="CO8" s="796"/>
      <c r="CP8" s="796"/>
      <c r="CQ8" s="796"/>
      <c r="CR8" s="796"/>
      <c r="CS8" s="796"/>
      <c r="CT8" s="796"/>
      <c r="CU8" s="796"/>
      <c r="CV8" s="796"/>
      <c r="CW8" s="796"/>
      <c r="CX8" s="796"/>
      <c r="CY8" s="796"/>
      <c r="CZ8" s="796"/>
      <c r="DA8" s="797"/>
    </row>
    <row r="9" spans="1:105" s="176" customFormat="1" ht="13.5" customHeight="1">
      <c r="A9" s="191" t="s">
        <v>17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2" t="s">
        <v>18</v>
      </c>
      <c r="CH9" s="795" t="s">
        <v>19</v>
      </c>
      <c r="CI9" s="796"/>
      <c r="CJ9" s="796"/>
      <c r="CK9" s="796"/>
      <c r="CL9" s="796"/>
      <c r="CM9" s="796"/>
      <c r="CN9" s="796"/>
      <c r="CO9" s="796"/>
      <c r="CP9" s="796"/>
      <c r="CQ9" s="796"/>
      <c r="CR9" s="796"/>
      <c r="CS9" s="796"/>
      <c r="CT9" s="796"/>
      <c r="CU9" s="796"/>
      <c r="CV9" s="796"/>
      <c r="CW9" s="796"/>
      <c r="CX9" s="796"/>
      <c r="CY9" s="796"/>
      <c r="CZ9" s="796"/>
      <c r="DA9" s="797"/>
    </row>
    <row r="10" spans="1:105" s="176" customFormat="1" ht="27.75" customHeight="1">
      <c r="A10" s="1057" t="s">
        <v>20</v>
      </c>
      <c r="B10" s="1057"/>
      <c r="C10" s="1057"/>
      <c r="D10" s="1057"/>
      <c r="E10" s="1057"/>
      <c r="F10" s="1057"/>
      <c r="G10" s="1057"/>
      <c r="H10" s="1057"/>
      <c r="I10" s="1057"/>
      <c r="J10" s="1057"/>
      <c r="K10" s="1057"/>
      <c r="L10" s="1057"/>
      <c r="M10" s="1057"/>
      <c r="N10" s="1057"/>
      <c r="O10" s="1057"/>
      <c r="P10" s="1057"/>
      <c r="Q10" s="1057"/>
      <c r="R10" s="1057"/>
      <c r="S10" s="1057"/>
      <c r="T10" s="1058" t="s">
        <v>21</v>
      </c>
      <c r="U10" s="1058"/>
      <c r="V10" s="1058"/>
      <c r="W10" s="1058"/>
      <c r="X10" s="1058"/>
      <c r="Y10" s="1058"/>
      <c r="Z10" s="1058"/>
      <c r="AA10" s="1058"/>
      <c r="AB10" s="1058"/>
      <c r="AC10" s="1058"/>
      <c r="AD10" s="1058"/>
      <c r="AE10" s="1058"/>
      <c r="AF10" s="1058"/>
      <c r="AG10" s="1058"/>
      <c r="AH10" s="1058"/>
      <c r="AI10" s="1058"/>
      <c r="AJ10" s="1058"/>
      <c r="AK10" s="1058"/>
      <c r="AL10" s="1058"/>
      <c r="AM10" s="1058"/>
      <c r="AN10" s="1058"/>
      <c r="AO10" s="1058"/>
      <c r="AP10" s="1058"/>
      <c r="AQ10" s="1058"/>
      <c r="AR10" s="1058"/>
      <c r="AS10" s="1058"/>
      <c r="AT10" s="1058"/>
      <c r="AU10" s="1058"/>
      <c r="AV10" s="1058"/>
      <c r="AW10" s="1058"/>
      <c r="AX10" s="1058"/>
      <c r="AY10" s="1058"/>
      <c r="AZ10" s="1058"/>
      <c r="BA10" s="1058"/>
      <c r="BB10" s="1058"/>
      <c r="BC10" s="1058"/>
      <c r="BD10" s="1058"/>
      <c r="BE10" s="1058"/>
      <c r="BF10" s="1058"/>
      <c r="BG10" s="1058"/>
      <c r="BH10" s="1058"/>
      <c r="BI10" s="1058"/>
      <c r="BJ10" s="1058"/>
      <c r="BK10" s="1058"/>
      <c r="BL10" s="1058"/>
      <c r="BM10" s="1058"/>
      <c r="BN10" s="1058"/>
      <c r="BO10" s="1058"/>
      <c r="BP10" s="1058"/>
      <c r="BQ10" s="1058"/>
      <c r="BR10" s="1058"/>
      <c r="BS10" s="1058"/>
      <c r="BT10" s="1058"/>
      <c r="BU10" s="1058"/>
      <c r="BV10" s="1058"/>
      <c r="BW10" s="191"/>
      <c r="BX10" s="191"/>
      <c r="BY10" s="191"/>
      <c r="BZ10" s="191"/>
      <c r="CA10" s="191"/>
      <c r="CB10" s="191"/>
      <c r="CC10" s="191"/>
      <c r="CD10" s="191"/>
      <c r="CE10" s="191"/>
      <c r="CF10" s="192" t="s">
        <v>22</v>
      </c>
      <c r="CH10" s="795" t="s">
        <v>23</v>
      </c>
      <c r="CI10" s="796"/>
      <c r="CJ10" s="796"/>
      <c r="CK10" s="796"/>
      <c r="CL10" s="796"/>
      <c r="CM10" s="796"/>
      <c r="CN10" s="796"/>
      <c r="CO10" s="796"/>
      <c r="CP10" s="796"/>
      <c r="CQ10" s="796"/>
      <c r="CR10" s="796"/>
      <c r="CS10" s="796"/>
      <c r="CT10" s="796"/>
      <c r="CU10" s="796"/>
      <c r="CV10" s="796"/>
      <c r="CW10" s="796"/>
      <c r="CX10" s="796"/>
      <c r="CY10" s="796"/>
      <c r="CZ10" s="796"/>
      <c r="DA10" s="797"/>
    </row>
    <row r="11" spans="1:105" s="176" customFormat="1" ht="13.5" customHeight="1">
      <c r="A11" s="1059" t="s">
        <v>24</v>
      </c>
      <c r="B11" s="1059"/>
      <c r="C11" s="1059"/>
      <c r="D11" s="1059"/>
      <c r="E11" s="1059"/>
      <c r="F11" s="1059"/>
      <c r="G11" s="1059"/>
      <c r="H11" s="1059"/>
      <c r="I11" s="1059"/>
      <c r="J11" s="1059"/>
      <c r="K11" s="1059"/>
      <c r="L11" s="1059"/>
      <c r="M11" s="1059"/>
      <c r="N11" s="1059"/>
      <c r="O11" s="1059"/>
      <c r="P11" s="1059"/>
      <c r="Q11" s="1059"/>
      <c r="R11" s="1059"/>
      <c r="S11" s="1059"/>
      <c r="T11" s="1059"/>
      <c r="U11" s="1059"/>
      <c r="V11" s="1059"/>
      <c r="W11" s="1059"/>
      <c r="X11" s="1059"/>
      <c r="Y11" s="1059"/>
      <c r="Z11" s="1059"/>
      <c r="AA11" s="1059"/>
      <c r="AB11" s="1059"/>
      <c r="AC11" s="1059"/>
      <c r="AD11" s="1059"/>
      <c r="AE11" s="1059"/>
      <c r="AF11" s="1059"/>
      <c r="AG11" s="1059"/>
      <c r="AH11" s="1059"/>
      <c r="AI11" s="1059"/>
      <c r="AJ11" s="1059"/>
      <c r="AK11" s="1059"/>
      <c r="AL11" s="1059"/>
      <c r="AM11" s="1059"/>
      <c r="AN11" s="1059"/>
      <c r="AO11" s="1059"/>
      <c r="AP11" s="1059"/>
      <c r="AQ11" s="1059"/>
      <c r="AR11" s="1059"/>
      <c r="AS11" s="1059"/>
      <c r="AT11" s="1059"/>
      <c r="AU11" s="1059"/>
      <c r="AV11" s="1059"/>
      <c r="AW11" s="1059"/>
      <c r="AX11" s="1059"/>
      <c r="AY11" s="1059"/>
      <c r="AZ11" s="1059"/>
      <c r="BA11" s="1059"/>
      <c r="BB11" s="1056" t="s">
        <v>28</v>
      </c>
      <c r="BC11" s="1056"/>
      <c r="BD11" s="1056"/>
      <c r="BE11" s="1056"/>
      <c r="BF11" s="1056"/>
      <c r="BG11" s="1056"/>
      <c r="BH11" s="1056"/>
      <c r="BI11" s="1056"/>
      <c r="BJ11" s="1056"/>
      <c r="BK11" s="1056"/>
      <c r="BL11" s="1056"/>
      <c r="BM11" s="1056"/>
      <c r="BN11" s="1056"/>
      <c r="BO11" s="1056"/>
      <c r="BP11" s="1056"/>
      <c r="BQ11" s="1056"/>
      <c r="BR11" s="1056"/>
      <c r="BS11" s="1056"/>
      <c r="BT11" s="1056"/>
      <c r="BU11" s="1056"/>
      <c r="BV11" s="1056"/>
      <c r="BW11" s="1056"/>
      <c r="BX11" s="1056"/>
      <c r="BY11" s="1056"/>
      <c r="BZ11" s="1056"/>
      <c r="CA11" s="1056"/>
      <c r="CB11" s="1056"/>
      <c r="CC11" s="1056"/>
      <c r="CD11" s="1056"/>
      <c r="CF11" s="191"/>
      <c r="CH11" s="795" t="s">
        <v>26</v>
      </c>
      <c r="CI11" s="796"/>
      <c r="CJ11" s="796"/>
      <c r="CK11" s="796"/>
      <c r="CL11" s="796"/>
      <c r="CM11" s="796"/>
      <c r="CN11" s="796"/>
      <c r="CO11" s="796"/>
      <c r="CP11" s="796"/>
      <c r="CQ11" s="796"/>
      <c r="CR11" s="796" t="s">
        <v>27</v>
      </c>
      <c r="CS11" s="796"/>
      <c r="CT11" s="796"/>
      <c r="CU11" s="796"/>
      <c r="CV11" s="796"/>
      <c r="CW11" s="796"/>
      <c r="CX11" s="796"/>
      <c r="CY11" s="796"/>
      <c r="CZ11" s="796"/>
      <c r="DA11" s="797"/>
    </row>
    <row r="12" spans="1:105" s="176" customFormat="1" ht="13.5" customHeight="1">
      <c r="A12" s="1060"/>
      <c r="B12" s="1060"/>
      <c r="C12" s="1060"/>
      <c r="D12" s="1060"/>
      <c r="E12" s="1060"/>
      <c r="F12" s="1060"/>
      <c r="G12" s="1060"/>
      <c r="H12" s="1060"/>
      <c r="I12" s="1060"/>
      <c r="J12" s="1060"/>
      <c r="K12" s="1060"/>
      <c r="L12" s="1060"/>
      <c r="M12" s="1060"/>
      <c r="N12" s="1060"/>
      <c r="O12" s="1060"/>
      <c r="P12" s="1060"/>
      <c r="Q12" s="1060"/>
      <c r="R12" s="1060"/>
      <c r="S12" s="1060"/>
      <c r="T12" s="1060"/>
      <c r="U12" s="1060"/>
      <c r="V12" s="1060"/>
      <c r="W12" s="1060"/>
      <c r="X12" s="1060"/>
      <c r="Y12" s="1060"/>
      <c r="Z12" s="1060"/>
      <c r="AA12" s="1060"/>
      <c r="AB12" s="1060"/>
      <c r="AC12" s="1060"/>
      <c r="AD12" s="1060"/>
      <c r="AE12" s="1060"/>
      <c r="AF12" s="1060"/>
      <c r="AG12" s="1060"/>
      <c r="AH12" s="1060"/>
      <c r="AI12" s="1060"/>
      <c r="AJ12" s="1060"/>
      <c r="AK12" s="1060"/>
      <c r="AL12" s="1060"/>
      <c r="AM12" s="1060"/>
      <c r="AN12" s="1060"/>
      <c r="AO12" s="1060"/>
      <c r="AP12" s="1060"/>
      <c r="AQ12" s="1060"/>
      <c r="AR12" s="1060"/>
      <c r="AS12" s="1060"/>
      <c r="AT12" s="1060"/>
      <c r="AU12" s="1060"/>
      <c r="AV12" s="1060"/>
      <c r="AW12" s="1060"/>
      <c r="AX12" s="1060"/>
      <c r="AY12" s="1060"/>
      <c r="AZ12" s="1060"/>
      <c r="BA12" s="1060"/>
      <c r="BB12" s="1060"/>
      <c r="BC12" s="1060"/>
      <c r="BD12" s="1060"/>
      <c r="BE12" s="1060"/>
      <c r="BF12" s="1060"/>
      <c r="BG12" s="1060"/>
      <c r="BH12" s="1060"/>
      <c r="BI12" s="1060"/>
      <c r="BJ12" s="1060"/>
      <c r="BK12" s="1060"/>
      <c r="BL12" s="1060"/>
      <c r="BM12" s="1060"/>
      <c r="BN12" s="254"/>
      <c r="BO12" s="254"/>
      <c r="BP12" s="254"/>
      <c r="BQ12" s="254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2" t="s">
        <v>25</v>
      </c>
      <c r="CH12" s="795"/>
      <c r="CI12" s="796"/>
      <c r="CJ12" s="796"/>
      <c r="CK12" s="796"/>
      <c r="CL12" s="796"/>
      <c r="CM12" s="796"/>
      <c r="CN12" s="796"/>
      <c r="CO12" s="796"/>
      <c r="CP12" s="796"/>
      <c r="CQ12" s="796"/>
      <c r="CR12" s="796"/>
      <c r="CS12" s="796"/>
      <c r="CT12" s="796"/>
      <c r="CU12" s="796"/>
      <c r="CV12" s="796"/>
      <c r="CW12" s="796"/>
      <c r="CX12" s="796"/>
      <c r="CY12" s="796"/>
      <c r="CZ12" s="796"/>
      <c r="DA12" s="797"/>
    </row>
    <row r="13" spans="1:105" s="176" customFormat="1" ht="13.5" customHeight="1" thickBot="1">
      <c r="A13" s="189" t="s">
        <v>29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2" t="s">
        <v>30</v>
      </c>
      <c r="CH13" s="803" t="s">
        <v>419</v>
      </c>
      <c r="CI13" s="804"/>
      <c r="CJ13" s="804"/>
      <c r="CK13" s="804"/>
      <c r="CL13" s="804"/>
      <c r="CM13" s="804"/>
      <c r="CN13" s="804"/>
      <c r="CO13" s="804"/>
      <c r="CP13" s="804"/>
      <c r="CQ13" s="804"/>
      <c r="CR13" s="804"/>
      <c r="CS13" s="804"/>
      <c r="CT13" s="804"/>
      <c r="CU13" s="804"/>
      <c r="CV13" s="804"/>
      <c r="CW13" s="804"/>
      <c r="CX13" s="804"/>
      <c r="CY13" s="804"/>
      <c r="CZ13" s="804"/>
      <c r="DA13" s="805"/>
    </row>
    <row r="14" spans="1:106" s="185" customFormat="1" ht="12.75" customHeight="1" thickBo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W14" s="202"/>
      <c r="BX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</row>
    <row r="15" spans="1:106" s="185" customFormat="1" ht="12.75">
      <c r="A15" s="1061" t="s">
        <v>229</v>
      </c>
      <c r="B15" s="1062"/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2"/>
      <c r="P15" s="1062"/>
      <c r="Q15" s="1062"/>
      <c r="R15" s="1062"/>
      <c r="S15" s="1062"/>
      <c r="T15" s="1062"/>
      <c r="U15" s="1062"/>
      <c r="V15" s="1062"/>
      <c r="W15" s="1062"/>
      <c r="X15" s="1062"/>
      <c r="Y15" s="1062"/>
      <c r="Z15" s="1062"/>
      <c r="AA15" s="1062"/>
      <c r="AB15" s="1062"/>
      <c r="AC15" s="1062"/>
      <c r="AD15" s="1062"/>
      <c r="AE15" s="1062"/>
      <c r="AF15" s="1062"/>
      <c r="AG15" s="1062"/>
      <c r="AH15" s="1062"/>
      <c r="AI15" s="1062"/>
      <c r="AJ15" s="1062"/>
      <c r="AK15" s="1062"/>
      <c r="AL15" s="1062"/>
      <c r="AM15" s="1062"/>
      <c r="AN15" s="1062"/>
      <c r="AO15" s="1062"/>
      <c r="AP15" s="1062"/>
      <c r="AQ15" s="1062"/>
      <c r="AR15" s="1062"/>
      <c r="AS15" s="1062"/>
      <c r="AT15" s="1062"/>
      <c r="AU15" s="1062"/>
      <c r="AV15" s="1062"/>
      <c r="AW15" s="1062"/>
      <c r="AX15" s="1062"/>
      <c r="AY15" s="1062"/>
      <c r="AZ15" s="1062"/>
      <c r="BA15" s="1062"/>
      <c r="BB15" s="1062"/>
      <c r="BC15" s="1062"/>
      <c r="BD15" s="1062"/>
      <c r="BE15" s="1062"/>
      <c r="BF15" s="1062"/>
      <c r="BG15" s="1062"/>
      <c r="BH15" s="1062"/>
      <c r="BI15" s="1062"/>
      <c r="BJ15" s="1062"/>
      <c r="BK15" s="1062"/>
      <c r="BL15" s="1062"/>
      <c r="BM15" s="1062"/>
      <c r="BN15" s="1062"/>
      <c r="BO15" s="1062"/>
      <c r="BP15" s="1062"/>
      <c r="BQ15" s="1062"/>
      <c r="BR15" s="1062"/>
      <c r="BS15" s="1062"/>
      <c r="BT15" s="273" t="s">
        <v>314</v>
      </c>
      <c r="BU15" s="274"/>
      <c r="BV15" s="212"/>
      <c r="BW15" s="211"/>
      <c r="BX15" s="211"/>
      <c r="BY15" s="275" t="s">
        <v>420</v>
      </c>
      <c r="BZ15" s="1065" t="s">
        <v>701</v>
      </c>
      <c r="CA15" s="1065"/>
      <c r="CB15" s="1065"/>
      <c r="CC15" s="1065"/>
      <c r="CD15" s="1065"/>
      <c r="CE15" s="1065"/>
      <c r="CF15" s="1065"/>
      <c r="CG15" s="1065"/>
      <c r="CH15" s="1065"/>
      <c r="CI15" s="1065"/>
      <c r="CJ15" s="211"/>
      <c r="CK15" s="276"/>
      <c r="CL15" s="211"/>
      <c r="CM15" s="212"/>
      <c r="CN15" s="211"/>
      <c r="CO15" s="211"/>
      <c r="CP15" s="275" t="s">
        <v>420</v>
      </c>
      <c r="CQ15" s="1065" t="s">
        <v>421</v>
      </c>
      <c r="CR15" s="1065"/>
      <c r="CS15" s="1065"/>
      <c r="CT15" s="1065"/>
      <c r="CU15" s="1065"/>
      <c r="CV15" s="1065"/>
      <c r="CW15" s="1065"/>
      <c r="CX15" s="1065"/>
      <c r="CY15" s="1065"/>
      <c r="CZ15" s="1065"/>
      <c r="DA15" s="211"/>
      <c r="DB15" s="276"/>
    </row>
    <row r="16" spans="1:106" s="185" customFormat="1" ht="12.75">
      <c r="A16" s="911"/>
      <c r="B16" s="810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0"/>
      <c r="AK16" s="810"/>
      <c r="AL16" s="810"/>
      <c r="AM16" s="810"/>
      <c r="AN16" s="810"/>
      <c r="AO16" s="810"/>
      <c r="AP16" s="810"/>
      <c r="AQ16" s="810"/>
      <c r="AR16" s="810"/>
      <c r="AS16" s="810"/>
      <c r="AT16" s="810"/>
      <c r="AU16" s="810"/>
      <c r="AV16" s="810"/>
      <c r="AW16" s="810"/>
      <c r="AX16" s="810"/>
      <c r="AY16" s="810"/>
      <c r="AZ16" s="810"/>
      <c r="BA16" s="810"/>
      <c r="BB16" s="810"/>
      <c r="BC16" s="810"/>
      <c r="BD16" s="810"/>
      <c r="BE16" s="810"/>
      <c r="BF16" s="810"/>
      <c r="BG16" s="810"/>
      <c r="BH16" s="810"/>
      <c r="BI16" s="810"/>
      <c r="BJ16" s="810"/>
      <c r="BK16" s="810"/>
      <c r="BL16" s="810"/>
      <c r="BM16" s="810"/>
      <c r="BN16" s="810"/>
      <c r="BO16" s="810"/>
      <c r="BP16" s="810"/>
      <c r="BQ16" s="810"/>
      <c r="BR16" s="810"/>
      <c r="BS16" s="810"/>
      <c r="BT16" s="277" t="s">
        <v>422</v>
      </c>
      <c r="BU16" s="278"/>
      <c r="BV16" s="202"/>
      <c r="BW16" s="202"/>
      <c r="BX16" s="955"/>
      <c r="BY16" s="955"/>
      <c r="BZ16" s="955"/>
      <c r="CA16" s="955"/>
      <c r="CB16" s="1066"/>
      <c r="CC16" s="1066"/>
      <c r="CD16" s="1066"/>
      <c r="CE16" s="186"/>
      <c r="CF16" s="186"/>
      <c r="CG16" s="186"/>
      <c r="CH16" s="187"/>
      <c r="CI16" s="187"/>
      <c r="CJ16" s="187"/>
      <c r="CK16" s="279"/>
      <c r="CL16" s="187"/>
      <c r="CM16" s="202"/>
      <c r="CN16" s="202"/>
      <c r="CO16" s="955"/>
      <c r="CP16" s="955"/>
      <c r="CQ16" s="955"/>
      <c r="CR16" s="955"/>
      <c r="CS16" s="1066"/>
      <c r="CT16" s="1066"/>
      <c r="CU16" s="1066"/>
      <c r="CV16" s="186"/>
      <c r="CW16" s="186"/>
      <c r="CX16" s="186"/>
      <c r="CY16" s="187"/>
      <c r="CZ16" s="187"/>
      <c r="DA16" s="187"/>
      <c r="DB16" s="279"/>
    </row>
    <row r="17" spans="1:106" s="185" customFormat="1" ht="3" customHeight="1" thickBot="1">
      <c r="A17" s="1063"/>
      <c r="B17" s="1064"/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4"/>
      <c r="AM17" s="1064"/>
      <c r="AN17" s="1064"/>
      <c r="AO17" s="1064"/>
      <c r="AP17" s="1064"/>
      <c r="AQ17" s="1064"/>
      <c r="AR17" s="1064"/>
      <c r="AS17" s="1064"/>
      <c r="AT17" s="1064"/>
      <c r="AU17" s="1064"/>
      <c r="AV17" s="1064"/>
      <c r="AW17" s="1064"/>
      <c r="AX17" s="1064"/>
      <c r="AY17" s="1064"/>
      <c r="AZ17" s="1064"/>
      <c r="BA17" s="1064"/>
      <c r="BB17" s="1064"/>
      <c r="BC17" s="1064"/>
      <c r="BD17" s="1064"/>
      <c r="BE17" s="1064"/>
      <c r="BF17" s="1064"/>
      <c r="BG17" s="1064"/>
      <c r="BH17" s="1064"/>
      <c r="BI17" s="1064"/>
      <c r="BJ17" s="1064"/>
      <c r="BK17" s="1064"/>
      <c r="BL17" s="1064"/>
      <c r="BM17" s="1064"/>
      <c r="BN17" s="1064"/>
      <c r="BO17" s="1064"/>
      <c r="BP17" s="1064"/>
      <c r="BQ17" s="1064"/>
      <c r="BR17" s="1064"/>
      <c r="BS17" s="1064"/>
      <c r="BT17" s="280"/>
      <c r="BU17" s="28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82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82"/>
    </row>
    <row r="18" spans="1:106" s="185" customFormat="1" ht="12.75">
      <c r="A18" s="210"/>
      <c r="B18" s="1067" t="s">
        <v>423</v>
      </c>
      <c r="C18" s="1067"/>
      <c r="D18" s="1067"/>
      <c r="E18" s="1067"/>
      <c r="F18" s="1067"/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1067"/>
      <c r="T18" s="1067"/>
      <c r="U18" s="1067"/>
      <c r="V18" s="1067"/>
      <c r="W18" s="1067"/>
      <c r="X18" s="1067"/>
      <c r="Y18" s="1067"/>
      <c r="Z18" s="1067"/>
      <c r="AA18" s="1067"/>
      <c r="AB18" s="1067"/>
      <c r="AC18" s="1067"/>
      <c r="AD18" s="1067"/>
      <c r="AE18" s="1067"/>
      <c r="AF18" s="1067"/>
      <c r="AG18" s="1067"/>
      <c r="AH18" s="1067"/>
      <c r="AI18" s="1067"/>
      <c r="AJ18" s="1067"/>
      <c r="AK18" s="1067"/>
      <c r="AL18" s="1067"/>
      <c r="AM18" s="1067"/>
      <c r="AN18" s="1067"/>
      <c r="AO18" s="1067"/>
      <c r="AP18" s="1067"/>
      <c r="AQ18" s="1067"/>
      <c r="AR18" s="1067"/>
      <c r="AS18" s="1067"/>
      <c r="AT18" s="1067"/>
      <c r="AU18" s="1067"/>
      <c r="AV18" s="1067"/>
      <c r="AW18" s="1067"/>
      <c r="AX18" s="1067"/>
      <c r="AY18" s="1067"/>
      <c r="AZ18" s="1067"/>
      <c r="BA18" s="1067"/>
      <c r="BB18" s="1067"/>
      <c r="BC18" s="1067"/>
      <c r="BD18" s="1067"/>
      <c r="BE18" s="1067"/>
      <c r="BF18" s="1067"/>
      <c r="BG18" s="1067"/>
      <c r="BH18" s="1067"/>
      <c r="BI18" s="1067"/>
      <c r="BJ18" s="1067"/>
      <c r="BK18" s="1067"/>
      <c r="BL18" s="1067"/>
      <c r="BM18" s="1067"/>
      <c r="BN18" s="1067"/>
      <c r="BO18" s="1067"/>
      <c r="BP18" s="1067"/>
      <c r="BQ18" s="1067"/>
      <c r="BR18" s="1067"/>
      <c r="BS18" s="1067"/>
      <c r="BT18" s="283"/>
      <c r="BU18" s="1068">
        <f>BU20+BU23+BU25</f>
        <v>12142725</v>
      </c>
      <c r="BV18" s="1069"/>
      <c r="BW18" s="1069"/>
      <c r="BX18" s="1069"/>
      <c r="BY18" s="1069"/>
      <c r="BZ18" s="1069"/>
      <c r="CA18" s="1069"/>
      <c r="CB18" s="1069"/>
      <c r="CC18" s="1069"/>
      <c r="CD18" s="1069"/>
      <c r="CE18" s="1069"/>
      <c r="CF18" s="1069"/>
      <c r="CG18" s="1069"/>
      <c r="CH18" s="1069"/>
      <c r="CI18" s="1069"/>
      <c r="CJ18" s="1069"/>
      <c r="CK18" s="1070"/>
      <c r="CL18" s="1068">
        <f>CL20+CL23+CL25</f>
        <v>10083834</v>
      </c>
      <c r="CM18" s="1069"/>
      <c r="CN18" s="1069"/>
      <c r="CO18" s="1069"/>
      <c r="CP18" s="1069"/>
      <c r="CQ18" s="1069"/>
      <c r="CR18" s="1069"/>
      <c r="CS18" s="1069"/>
      <c r="CT18" s="1069"/>
      <c r="CU18" s="1069"/>
      <c r="CV18" s="1069"/>
      <c r="CW18" s="1069"/>
      <c r="CX18" s="1069"/>
      <c r="CY18" s="1069"/>
      <c r="CZ18" s="1069"/>
      <c r="DA18" s="1069"/>
      <c r="DB18" s="1070"/>
    </row>
    <row r="19" spans="1:106" s="185" customFormat="1" ht="15" customHeight="1">
      <c r="A19" s="216"/>
      <c r="B19" s="871" t="s">
        <v>424</v>
      </c>
      <c r="C19" s="871"/>
      <c r="D19" s="871"/>
      <c r="E19" s="871"/>
      <c r="F19" s="871"/>
      <c r="G19" s="871"/>
      <c r="H19" s="871"/>
      <c r="I19" s="871"/>
      <c r="J19" s="871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1"/>
      <c r="Y19" s="871"/>
      <c r="Z19" s="871"/>
      <c r="AA19" s="871"/>
      <c r="AB19" s="871"/>
      <c r="AC19" s="871"/>
      <c r="AD19" s="871"/>
      <c r="AE19" s="871"/>
      <c r="AF19" s="871"/>
      <c r="AG19" s="871"/>
      <c r="AH19" s="871"/>
      <c r="AI19" s="871"/>
      <c r="AJ19" s="871"/>
      <c r="AK19" s="871"/>
      <c r="AL19" s="871"/>
      <c r="AM19" s="871"/>
      <c r="AN19" s="871"/>
      <c r="AO19" s="871"/>
      <c r="AP19" s="871"/>
      <c r="AQ19" s="871"/>
      <c r="AR19" s="871"/>
      <c r="AS19" s="871"/>
      <c r="AT19" s="871"/>
      <c r="AU19" s="871"/>
      <c r="AV19" s="871"/>
      <c r="AW19" s="871"/>
      <c r="AX19" s="871"/>
      <c r="AY19" s="871"/>
      <c r="AZ19" s="871"/>
      <c r="BA19" s="871"/>
      <c r="BB19" s="871"/>
      <c r="BC19" s="871"/>
      <c r="BD19" s="871"/>
      <c r="BE19" s="871"/>
      <c r="BF19" s="871"/>
      <c r="BG19" s="871"/>
      <c r="BH19" s="871"/>
      <c r="BI19" s="871"/>
      <c r="BJ19" s="871"/>
      <c r="BK19" s="871"/>
      <c r="BL19" s="871"/>
      <c r="BM19" s="871"/>
      <c r="BN19" s="871"/>
      <c r="BO19" s="871"/>
      <c r="BP19" s="871"/>
      <c r="BQ19" s="871"/>
      <c r="BR19" s="871"/>
      <c r="BS19" s="871"/>
      <c r="BT19" s="284">
        <v>4110</v>
      </c>
      <c r="BU19" s="1071"/>
      <c r="BV19" s="1072"/>
      <c r="BW19" s="1072"/>
      <c r="BX19" s="1072"/>
      <c r="BY19" s="1072"/>
      <c r="BZ19" s="1072"/>
      <c r="CA19" s="1072"/>
      <c r="CB19" s="1072"/>
      <c r="CC19" s="1072"/>
      <c r="CD19" s="1072"/>
      <c r="CE19" s="1072"/>
      <c r="CF19" s="1072"/>
      <c r="CG19" s="1072"/>
      <c r="CH19" s="1072"/>
      <c r="CI19" s="1072"/>
      <c r="CJ19" s="1072"/>
      <c r="CK19" s="1073"/>
      <c r="CL19" s="1071"/>
      <c r="CM19" s="1072"/>
      <c r="CN19" s="1072"/>
      <c r="CO19" s="1072"/>
      <c r="CP19" s="1072"/>
      <c r="CQ19" s="1072"/>
      <c r="CR19" s="1072"/>
      <c r="CS19" s="1072"/>
      <c r="CT19" s="1072"/>
      <c r="CU19" s="1072"/>
      <c r="CV19" s="1072"/>
      <c r="CW19" s="1072"/>
      <c r="CX19" s="1072"/>
      <c r="CY19" s="1072"/>
      <c r="CZ19" s="1072"/>
      <c r="DA19" s="1072"/>
      <c r="DB19" s="1073"/>
    </row>
    <row r="20" spans="1:106" s="185" customFormat="1" ht="13.5" customHeight="1">
      <c r="A20" s="1074" t="s">
        <v>69</v>
      </c>
      <c r="B20" s="1075"/>
      <c r="C20" s="1075"/>
      <c r="D20" s="1075"/>
      <c r="E20" s="1075"/>
      <c r="F20" s="1075"/>
      <c r="G20" s="1075"/>
      <c r="H20" s="1075"/>
      <c r="I20" s="1075"/>
      <c r="J20" s="1075"/>
      <c r="K20" s="1075"/>
      <c r="L20" s="1075"/>
      <c r="M20" s="1075"/>
      <c r="N20" s="1075"/>
      <c r="O20" s="1075"/>
      <c r="P20" s="1075"/>
      <c r="Q20" s="1075"/>
      <c r="R20" s="1075"/>
      <c r="S20" s="1075"/>
      <c r="T20" s="1075"/>
      <c r="U20" s="1075"/>
      <c r="V20" s="1075"/>
      <c r="W20" s="1075"/>
      <c r="X20" s="1075"/>
      <c r="Y20" s="1075"/>
      <c r="Z20" s="1075"/>
      <c r="AA20" s="1075"/>
      <c r="AB20" s="1075"/>
      <c r="AC20" s="1075"/>
      <c r="AD20" s="1075"/>
      <c r="AE20" s="1075"/>
      <c r="AF20" s="1075"/>
      <c r="AG20" s="1075"/>
      <c r="AH20" s="1075"/>
      <c r="AI20" s="1075"/>
      <c r="AJ20" s="1075"/>
      <c r="AK20" s="1075"/>
      <c r="AL20" s="1075"/>
      <c r="AM20" s="1075"/>
      <c r="AN20" s="1075"/>
      <c r="AO20" s="1075"/>
      <c r="AP20" s="1075"/>
      <c r="AQ20" s="1075"/>
      <c r="AR20" s="1075"/>
      <c r="AS20" s="1075"/>
      <c r="AT20" s="1075"/>
      <c r="AU20" s="1075"/>
      <c r="AV20" s="1075"/>
      <c r="AW20" s="1075"/>
      <c r="AX20" s="1075"/>
      <c r="AY20" s="1075"/>
      <c r="AZ20" s="1075"/>
      <c r="BA20" s="1075"/>
      <c r="BB20" s="1075"/>
      <c r="BC20" s="1075"/>
      <c r="BD20" s="1075"/>
      <c r="BE20" s="1075"/>
      <c r="BF20" s="1075"/>
      <c r="BG20" s="1075"/>
      <c r="BH20" s="1075"/>
      <c r="BI20" s="1075"/>
      <c r="BJ20" s="1075"/>
      <c r="BK20" s="1075"/>
      <c r="BL20" s="1075"/>
      <c r="BM20" s="1075"/>
      <c r="BN20" s="1075"/>
      <c r="BO20" s="1075"/>
      <c r="BP20" s="1075"/>
      <c r="BQ20" s="1075"/>
      <c r="BR20" s="1075"/>
      <c r="BS20" s="1075"/>
      <c r="BT20" s="285"/>
      <c r="BU20" s="1076">
        <v>11758479</v>
      </c>
      <c r="BV20" s="1077"/>
      <c r="BW20" s="1077"/>
      <c r="BX20" s="1077"/>
      <c r="BY20" s="1077"/>
      <c r="BZ20" s="1077"/>
      <c r="CA20" s="1077"/>
      <c r="CB20" s="1077"/>
      <c r="CC20" s="1077"/>
      <c r="CD20" s="1077"/>
      <c r="CE20" s="1077"/>
      <c r="CF20" s="1077"/>
      <c r="CG20" s="1077"/>
      <c r="CH20" s="1077"/>
      <c r="CI20" s="1077"/>
      <c r="CJ20" s="1077"/>
      <c r="CK20" s="1078"/>
      <c r="CL20" s="1076">
        <v>10053488</v>
      </c>
      <c r="CM20" s="1077"/>
      <c r="CN20" s="1077"/>
      <c r="CO20" s="1077"/>
      <c r="CP20" s="1077"/>
      <c r="CQ20" s="1077"/>
      <c r="CR20" s="1077"/>
      <c r="CS20" s="1077"/>
      <c r="CT20" s="1077"/>
      <c r="CU20" s="1077"/>
      <c r="CV20" s="1077"/>
      <c r="CW20" s="1077"/>
      <c r="CX20" s="1077"/>
      <c r="CY20" s="1077"/>
      <c r="CZ20" s="1077"/>
      <c r="DA20" s="1077"/>
      <c r="DB20" s="1078"/>
    </row>
    <row r="21" spans="1:106" s="185" customFormat="1" ht="13.5" customHeight="1">
      <c r="A21" s="216"/>
      <c r="B21" s="871" t="s">
        <v>425</v>
      </c>
      <c r="C21" s="871"/>
      <c r="D21" s="871"/>
      <c r="E21" s="871"/>
      <c r="F21" s="871"/>
      <c r="G21" s="871"/>
      <c r="H21" s="871"/>
      <c r="I21" s="871"/>
      <c r="J21" s="871"/>
      <c r="K21" s="871"/>
      <c r="L21" s="871"/>
      <c r="M21" s="871"/>
      <c r="N21" s="871"/>
      <c r="O21" s="871"/>
      <c r="P21" s="871"/>
      <c r="Q21" s="871"/>
      <c r="R21" s="871"/>
      <c r="S21" s="871"/>
      <c r="T21" s="871"/>
      <c r="U21" s="871"/>
      <c r="V21" s="871"/>
      <c r="W21" s="871"/>
      <c r="X21" s="871"/>
      <c r="Y21" s="871"/>
      <c r="Z21" s="871"/>
      <c r="AA21" s="871"/>
      <c r="AB21" s="871"/>
      <c r="AC21" s="871"/>
      <c r="AD21" s="871"/>
      <c r="AE21" s="871"/>
      <c r="AF21" s="871"/>
      <c r="AG21" s="871"/>
      <c r="AH21" s="871"/>
      <c r="AI21" s="871"/>
      <c r="AJ21" s="871"/>
      <c r="AK21" s="871"/>
      <c r="AL21" s="871"/>
      <c r="AM21" s="871"/>
      <c r="AN21" s="871"/>
      <c r="AO21" s="871"/>
      <c r="AP21" s="871"/>
      <c r="AQ21" s="871"/>
      <c r="AR21" s="871"/>
      <c r="AS21" s="871"/>
      <c r="AT21" s="871"/>
      <c r="AU21" s="871"/>
      <c r="AV21" s="871"/>
      <c r="AW21" s="871"/>
      <c r="AX21" s="871"/>
      <c r="AY21" s="871"/>
      <c r="AZ21" s="871"/>
      <c r="BA21" s="871"/>
      <c r="BB21" s="871"/>
      <c r="BC21" s="871"/>
      <c r="BD21" s="871"/>
      <c r="BE21" s="871"/>
      <c r="BF21" s="871"/>
      <c r="BG21" s="871"/>
      <c r="BH21" s="871"/>
      <c r="BI21" s="871"/>
      <c r="BJ21" s="871"/>
      <c r="BK21" s="871"/>
      <c r="BL21" s="871"/>
      <c r="BM21" s="871"/>
      <c r="BN21" s="871"/>
      <c r="BO21" s="871"/>
      <c r="BP21" s="871"/>
      <c r="BQ21" s="871"/>
      <c r="BR21" s="871"/>
      <c r="BS21" s="871"/>
      <c r="BT21" s="284">
        <v>4111</v>
      </c>
      <c r="BU21" s="1076"/>
      <c r="BV21" s="1077"/>
      <c r="BW21" s="1077"/>
      <c r="BX21" s="1077"/>
      <c r="BY21" s="1077"/>
      <c r="BZ21" s="1077"/>
      <c r="CA21" s="1077"/>
      <c r="CB21" s="1077"/>
      <c r="CC21" s="1077"/>
      <c r="CD21" s="1077"/>
      <c r="CE21" s="1077"/>
      <c r="CF21" s="1077"/>
      <c r="CG21" s="1077"/>
      <c r="CH21" s="1077"/>
      <c r="CI21" s="1077"/>
      <c r="CJ21" s="1077"/>
      <c r="CK21" s="1078"/>
      <c r="CL21" s="1076"/>
      <c r="CM21" s="1077"/>
      <c r="CN21" s="1077"/>
      <c r="CO21" s="1077"/>
      <c r="CP21" s="1077"/>
      <c r="CQ21" s="1077"/>
      <c r="CR21" s="1077"/>
      <c r="CS21" s="1077"/>
      <c r="CT21" s="1077"/>
      <c r="CU21" s="1077"/>
      <c r="CV21" s="1077"/>
      <c r="CW21" s="1077"/>
      <c r="CX21" s="1077"/>
      <c r="CY21" s="1077"/>
      <c r="CZ21" s="1077"/>
      <c r="DA21" s="1077"/>
      <c r="DB21" s="1078"/>
    </row>
    <row r="22" spans="1:106" s="185" customFormat="1" ht="13.5" customHeight="1" hidden="1">
      <c r="A22" s="1074" t="s">
        <v>426</v>
      </c>
      <c r="B22" s="1075"/>
      <c r="C22" s="1075"/>
      <c r="D22" s="1075"/>
      <c r="E22" s="1075"/>
      <c r="F22" s="1075"/>
      <c r="G22" s="1075"/>
      <c r="H22" s="1075"/>
      <c r="I22" s="1075"/>
      <c r="J22" s="1075"/>
      <c r="K22" s="1075"/>
      <c r="L22" s="1075"/>
      <c r="M22" s="1075"/>
      <c r="N22" s="1075"/>
      <c r="O22" s="1075"/>
      <c r="P22" s="1075"/>
      <c r="Q22" s="1075"/>
      <c r="R22" s="1075"/>
      <c r="S22" s="1075"/>
      <c r="T22" s="1075"/>
      <c r="U22" s="1075"/>
      <c r="V22" s="1075"/>
      <c r="W22" s="1075"/>
      <c r="X22" s="1075"/>
      <c r="Y22" s="1075"/>
      <c r="Z22" s="1075"/>
      <c r="AA22" s="1075"/>
      <c r="AB22" s="1075"/>
      <c r="AC22" s="1075"/>
      <c r="AD22" s="1075"/>
      <c r="AE22" s="1075"/>
      <c r="AF22" s="1075"/>
      <c r="AG22" s="1075"/>
      <c r="AH22" s="1075"/>
      <c r="AI22" s="1075"/>
      <c r="AJ22" s="1075"/>
      <c r="AK22" s="1075"/>
      <c r="AL22" s="1075"/>
      <c r="AM22" s="1075"/>
      <c r="AN22" s="1075"/>
      <c r="AO22" s="1075"/>
      <c r="AP22" s="1075"/>
      <c r="AQ22" s="1075"/>
      <c r="AR22" s="1075"/>
      <c r="AS22" s="1075"/>
      <c r="AT22" s="1075"/>
      <c r="AU22" s="1075"/>
      <c r="AV22" s="1075"/>
      <c r="AW22" s="1075"/>
      <c r="AX22" s="1075"/>
      <c r="AY22" s="1075"/>
      <c r="AZ22" s="1075"/>
      <c r="BA22" s="1075"/>
      <c r="BB22" s="1075"/>
      <c r="BC22" s="1075"/>
      <c r="BD22" s="1075"/>
      <c r="BE22" s="1075"/>
      <c r="BF22" s="1075"/>
      <c r="BG22" s="1075"/>
      <c r="BH22" s="1075"/>
      <c r="BI22" s="1075"/>
      <c r="BJ22" s="1075"/>
      <c r="BK22" s="1075"/>
      <c r="BL22" s="1075"/>
      <c r="BM22" s="1075"/>
      <c r="BN22" s="1075"/>
      <c r="BO22" s="1075"/>
      <c r="BP22" s="1075"/>
      <c r="BQ22" s="1075"/>
      <c r="BR22" s="1075"/>
      <c r="BS22" s="1075"/>
      <c r="BT22" s="284"/>
      <c r="BU22" s="1079"/>
      <c r="BV22" s="1080"/>
      <c r="BW22" s="1080"/>
      <c r="BX22" s="1080"/>
      <c r="BY22" s="1080"/>
      <c r="BZ22" s="1080"/>
      <c r="CA22" s="1080"/>
      <c r="CB22" s="1080"/>
      <c r="CC22" s="1080"/>
      <c r="CD22" s="1080"/>
      <c r="CE22" s="1080"/>
      <c r="CF22" s="1080"/>
      <c r="CG22" s="1080"/>
      <c r="CH22" s="1080"/>
      <c r="CI22" s="1080"/>
      <c r="CJ22" s="1080"/>
      <c r="CK22" s="1081"/>
      <c r="CL22" s="1079"/>
      <c r="CM22" s="1080"/>
      <c r="CN22" s="1080"/>
      <c r="CO22" s="1080"/>
      <c r="CP22" s="1080"/>
      <c r="CQ22" s="1080"/>
      <c r="CR22" s="1080"/>
      <c r="CS22" s="1080"/>
      <c r="CT22" s="1080"/>
      <c r="CU22" s="1080"/>
      <c r="CV22" s="1080"/>
      <c r="CW22" s="1080"/>
      <c r="CX22" s="1080"/>
      <c r="CY22" s="1080"/>
      <c r="CZ22" s="1080"/>
      <c r="DA22" s="1080"/>
      <c r="DB22" s="1081"/>
    </row>
    <row r="23" spans="1:106" s="185" customFormat="1" ht="27" customHeight="1">
      <c r="A23" s="216"/>
      <c r="B23" s="1082" t="s">
        <v>427</v>
      </c>
      <c r="C23" s="1082"/>
      <c r="D23" s="1082"/>
      <c r="E23" s="1082"/>
      <c r="F23" s="1082"/>
      <c r="G23" s="1082"/>
      <c r="H23" s="1082"/>
      <c r="I23" s="1082"/>
      <c r="J23" s="1082"/>
      <c r="K23" s="1082"/>
      <c r="L23" s="1082"/>
      <c r="M23" s="1082"/>
      <c r="N23" s="1082"/>
      <c r="O23" s="1082"/>
      <c r="P23" s="1082"/>
      <c r="Q23" s="1082"/>
      <c r="R23" s="1082"/>
      <c r="S23" s="1082"/>
      <c r="T23" s="1082"/>
      <c r="U23" s="1082"/>
      <c r="V23" s="1082"/>
      <c r="W23" s="1082"/>
      <c r="X23" s="1082"/>
      <c r="Y23" s="1082"/>
      <c r="Z23" s="1082"/>
      <c r="AA23" s="1082"/>
      <c r="AB23" s="1082"/>
      <c r="AC23" s="1082"/>
      <c r="AD23" s="1082"/>
      <c r="AE23" s="1082"/>
      <c r="AF23" s="1082"/>
      <c r="AG23" s="1082"/>
      <c r="AH23" s="1082"/>
      <c r="AI23" s="1082"/>
      <c r="AJ23" s="1082"/>
      <c r="AK23" s="1082"/>
      <c r="AL23" s="1082"/>
      <c r="AM23" s="1082"/>
      <c r="AN23" s="1082"/>
      <c r="AO23" s="1082"/>
      <c r="AP23" s="1082"/>
      <c r="AQ23" s="1082"/>
      <c r="AR23" s="1082"/>
      <c r="AS23" s="1082"/>
      <c r="AT23" s="1082"/>
      <c r="AU23" s="1082"/>
      <c r="AV23" s="1082"/>
      <c r="AW23" s="1082"/>
      <c r="AX23" s="1082"/>
      <c r="AY23" s="1082"/>
      <c r="AZ23" s="1082"/>
      <c r="BA23" s="1082"/>
      <c r="BB23" s="1082"/>
      <c r="BC23" s="1082"/>
      <c r="BD23" s="1082"/>
      <c r="BE23" s="1082"/>
      <c r="BF23" s="1082"/>
      <c r="BG23" s="1082"/>
      <c r="BH23" s="1082"/>
      <c r="BI23" s="1082"/>
      <c r="BJ23" s="1082"/>
      <c r="BK23" s="1082"/>
      <c r="BL23" s="1082"/>
      <c r="BM23" s="1082"/>
      <c r="BN23" s="1082"/>
      <c r="BO23" s="1082"/>
      <c r="BP23" s="1082"/>
      <c r="BQ23" s="1082"/>
      <c r="BR23" s="1082"/>
      <c r="BS23" s="1082"/>
      <c r="BT23" s="286">
        <v>4112</v>
      </c>
      <c r="BU23" s="1076">
        <v>1405</v>
      </c>
      <c r="BV23" s="1077"/>
      <c r="BW23" s="1077"/>
      <c r="BX23" s="1077"/>
      <c r="BY23" s="1077"/>
      <c r="BZ23" s="1077"/>
      <c r="CA23" s="1077"/>
      <c r="CB23" s="1077"/>
      <c r="CC23" s="1077"/>
      <c r="CD23" s="1077"/>
      <c r="CE23" s="1077"/>
      <c r="CF23" s="1077"/>
      <c r="CG23" s="1077"/>
      <c r="CH23" s="1077"/>
      <c r="CI23" s="1077"/>
      <c r="CJ23" s="1077"/>
      <c r="CK23" s="1078"/>
      <c r="CL23" s="1076">
        <v>1664</v>
      </c>
      <c r="CM23" s="1077"/>
      <c r="CN23" s="1077"/>
      <c r="CO23" s="1077"/>
      <c r="CP23" s="1077"/>
      <c r="CQ23" s="1077"/>
      <c r="CR23" s="1077"/>
      <c r="CS23" s="1077"/>
      <c r="CT23" s="1077"/>
      <c r="CU23" s="1077"/>
      <c r="CV23" s="1077"/>
      <c r="CW23" s="1077"/>
      <c r="CX23" s="1077"/>
      <c r="CY23" s="1077"/>
      <c r="CZ23" s="1077"/>
      <c r="DA23" s="1077"/>
      <c r="DB23" s="1078"/>
    </row>
    <row r="24" spans="1:106" s="185" customFormat="1" ht="13.5" customHeight="1">
      <c r="A24" s="221"/>
      <c r="B24" s="782" t="s">
        <v>428</v>
      </c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  <c r="S24" s="782"/>
      <c r="T24" s="782"/>
      <c r="U24" s="782"/>
      <c r="V24" s="782"/>
      <c r="W24" s="782"/>
      <c r="X24" s="782"/>
      <c r="Y24" s="782"/>
      <c r="Z24" s="782"/>
      <c r="AA24" s="782"/>
      <c r="AB24" s="782"/>
      <c r="AC24" s="782"/>
      <c r="AD24" s="782"/>
      <c r="AE24" s="782"/>
      <c r="AF24" s="782"/>
      <c r="AG24" s="782"/>
      <c r="AH24" s="782"/>
      <c r="AI24" s="782"/>
      <c r="AJ24" s="782"/>
      <c r="AK24" s="782"/>
      <c r="AL24" s="782"/>
      <c r="AM24" s="782"/>
      <c r="AN24" s="782"/>
      <c r="AO24" s="782"/>
      <c r="AP24" s="782"/>
      <c r="AQ24" s="782"/>
      <c r="AR24" s="782"/>
      <c r="AS24" s="782"/>
      <c r="AT24" s="782"/>
      <c r="AU24" s="782"/>
      <c r="AV24" s="782"/>
      <c r="AW24" s="782"/>
      <c r="AX24" s="782"/>
      <c r="AY24" s="782"/>
      <c r="AZ24" s="782"/>
      <c r="BA24" s="782"/>
      <c r="BB24" s="782"/>
      <c r="BC24" s="782"/>
      <c r="BD24" s="782"/>
      <c r="BE24" s="782"/>
      <c r="BF24" s="782"/>
      <c r="BG24" s="782"/>
      <c r="BH24" s="782"/>
      <c r="BI24" s="782"/>
      <c r="BJ24" s="782"/>
      <c r="BK24" s="782"/>
      <c r="BL24" s="782"/>
      <c r="BM24" s="782"/>
      <c r="BN24" s="782"/>
      <c r="BO24" s="782"/>
      <c r="BP24" s="782"/>
      <c r="BQ24" s="782"/>
      <c r="BR24" s="782"/>
      <c r="BS24" s="782"/>
      <c r="BT24" s="287">
        <v>4113</v>
      </c>
      <c r="BU24" s="1083">
        <v>0</v>
      </c>
      <c r="BV24" s="1084"/>
      <c r="BW24" s="1084"/>
      <c r="BX24" s="1084"/>
      <c r="BY24" s="1084"/>
      <c r="BZ24" s="1084"/>
      <c r="CA24" s="1084"/>
      <c r="CB24" s="1084"/>
      <c r="CC24" s="1084"/>
      <c r="CD24" s="1084"/>
      <c r="CE24" s="1084"/>
      <c r="CF24" s="1084"/>
      <c r="CG24" s="1084"/>
      <c r="CH24" s="1084"/>
      <c r="CI24" s="1084"/>
      <c r="CJ24" s="1084"/>
      <c r="CK24" s="1085"/>
      <c r="CL24" s="1083">
        <v>0</v>
      </c>
      <c r="CM24" s="1084"/>
      <c r="CN24" s="1084"/>
      <c r="CO24" s="1084"/>
      <c r="CP24" s="1084"/>
      <c r="CQ24" s="1084"/>
      <c r="CR24" s="1084"/>
      <c r="CS24" s="1084"/>
      <c r="CT24" s="1084"/>
      <c r="CU24" s="1084"/>
      <c r="CV24" s="1084"/>
      <c r="CW24" s="1084"/>
      <c r="CX24" s="1084"/>
      <c r="CY24" s="1084"/>
      <c r="CZ24" s="1084"/>
      <c r="DA24" s="1084"/>
      <c r="DB24" s="1085"/>
    </row>
    <row r="25" spans="1:106" s="185" customFormat="1" ht="13.5" customHeight="1">
      <c r="A25" s="221"/>
      <c r="B25" s="782" t="s">
        <v>429</v>
      </c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2"/>
      <c r="V25" s="782"/>
      <c r="W25" s="782"/>
      <c r="X25" s="782"/>
      <c r="Y25" s="782"/>
      <c r="Z25" s="782"/>
      <c r="AA25" s="782"/>
      <c r="AB25" s="782"/>
      <c r="AC25" s="782"/>
      <c r="AD25" s="782"/>
      <c r="AE25" s="782"/>
      <c r="AF25" s="782"/>
      <c r="AG25" s="782"/>
      <c r="AH25" s="782"/>
      <c r="AI25" s="782"/>
      <c r="AJ25" s="782"/>
      <c r="AK25" s="782"/>
      <c r="AL25" s="782"/>
      <c r="AM25" s="782"/>
      <c r="AN25" s="782"/>
      <c r="AO25" s="782"/>
      <c r="AP25" s="782"/>
      <c r="AQ25" s="782"/>
      <c r="AR25" s="782"/>
      <c r="AS25" s="782"/>
      <c r="AT25" s="782"/>
      <c r="AU25" s="782"/>
      <c r="AV25" s="782"/>
      <c r="AW25" s="782"/>
      <c r="AX25" s="782"/>
      <c r="AY25" s="782"/>
      <c r="AZ25" s="782"/>
      <c r="BA25" s="782"/>
      <c r="BB25" s="782"/>
      <c r="BC25" s="782"/>
      <c r="BD25" s="782"/>
      <c r="BE25" s="782"/>
      <c r="BF25" s="782"/>
      <c r="BG25" s="782"/>
      <c r="BH25" s="782"/>
      <c r="BI25" s="782"/>
      <c r="BJ25" s="782"/>
      <c r="BK25" s="782"/>
      <c r="BL25" s="782"/>
      <c r="BM25" s="782"/>
      <c r="BN25" s="782"/>
      <c r="BO25" s="782"/>
      <c r="BP25" s="782"/>
      <c r="BQ25" s="782"/>
      <c r="BR25" s="782"/>
      <c r="BS25" s="782"/>
      <c r="BT25" s="287">
        <v>4119</v>
      </c>
      <c r="BU25" s="1076">
        <v>382841</v>
      </c>
      <c r="BV25" s="1077"/>
      <c r="BW25" s="1077"/>
      <c r="BX25" s="1077"/>
      <c r="BY25" s="1077"/>
      <c r="BZ25" s="1077"/>
      <c r="CA25" s="1077"/>
      <c r="CB25" s="1077"/>
      <c r="CC25" s="1077"/>
      <c r="CD25" s="1077"/>
      <c r="CE25" s="1077"/>
      <c r="CF25" s="1077"/>
      <c r="CG25" s="1077"/>
      <c r="CH25" s="1077"/>
      <c r="CI25" s="1077"/>
      <c r="CJ25" s="1077"/>
      <c r="CK25" s="1078"/>
      <c r="CL25" s="1076">
        <v>28682</v>
      </c>
      <c r="CM25" s="1077"/>
      <c r="CN25" s="1077"/>
      <c r="CO25" s="1077"/>
      <c r="CP25" s="1077"/>
      <c r="CQ25" s="1077"/>
      <c r="CR25" s="1077"/>
      <c r="CS25" s="1077"/>
      <c r="CT25" s="1077"/>
      <c r="CU25" s="1077"/>
      <c r="CV25" s="1077"/>
      <c r="CW25" s="1077"/>
      <c r="CX25" s="1077"/>
      <c r="CY25" s="1077"/>
      <c r="CZ25" s="1077"/>
      <c r="DA25" s="1077"/>
      <c r="DB25" s="1078"/>
    </row>
    <row r="26" spans="1:106" s="185" customFormat="1" ht="13.5" customHeight="1">
      <c r="A26" s="221"/>
      <c r="B26" s="782" t="s">
        <v>430</v>
      </c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  <c r="U26" s="782"/>
      <c r="V26" s="782"/>
      <c r="W26" s="782"/>
      <c r="X26" s="782"/>
      <c r="Y26" s="782"/>
      <c r="Z26" s="782"/>
      <c r="AA26" s="782"/>
      <c r="AB26" s="782"/>
      <c r="AC26" s="782"/>
      <c r="AD26" s="782"/>
      <c r="AE26" s="782"/>
      <c r="AF26" s="782"/>
      <c r="AG26" s="782"/>
      <c r="AH26" s="782"/>
      <c r="AI26" s="782"/>
      <c r="AJ26" s="782"/>
      <c r="AK26" s="782"/>
      <c r="AL26" s="782"/>
      <c r="AM26" s="782"/>
      <c r="AN26" s="782"/>
      <c r="AO26" s="782"/>
      <c r="AP26" s="782"/>
      <c r="AQ26" s="782"/>
      <c r="AR26" s="782"/>
      <c r="AS26" s="782"/>
      <c r="AT26" s="782"/>
      <c r="AU26" s="782"/>
      <c r="AV26" s="782"/>
      <c r="AW26" s="782"/>
      <c r="AX26" s="782"/>
      <c r="AY26" s="782"/>
      <c r="AZ26" s="782"/>
      <c r="BA26" s="782"/>
      <c r="BB26" s="782"/>
      <c r="BC26" s="782"/>
      <c r="BD26" s="782"/>
      <c r="BE26" s="782"/>
      <c r="BF26" s="782"/>
      <c r="BG26" s="782"/>
      <c r="BH26" s="782"/>
      <c r="BI26" s="782"/>
      <c r="BJ26" s="782"/>
      <c r="BK26" s="782"/>
      <c r="BL26" s="782"/>
      <c r="BM26" s="782"/>
      <c r="BN26" s="782"/>
      <c r="BO26" s="782"/>
      <c r="BP26" s="782"/>
      <c r="BQ26" s="782"/>
      <c r="BR26" s="782"/>
      <c r="BS26" s="782"/>
      <c r="BT26" s="288">
        <v>4120</v>
      </c>
      <c r="BU26" s="1086" t="s">
        <v>128</v>
      </c>
      <c r="BV26" s="934"/>
      <c r="BW26" s="1087">
        <f>BW27+BW30+BW31+BW32+BW33</f>
        <v>11632700</v>
      </c>
      <c r="BX26" s="1087"/>
      <c r="BY26" s="1087"/>
      <c r="BZ26" s="1087"/>
      <c r="CA26" s="1087"/>
      <c r="CB26" s="1087"/>
      <c r="CC26" s="1087"/>
      <c r="CD26" s="1087"/>
      <c r="CE26" s="1087"/>
      <c r="CF26" s="1087"/>
      <c r="CG26" s="1087"/>
      <c r="CH26" s="1087"/>
      <c r="CI26" s="1087"/>
      <c r="CJ26" s="938" t="s">
        <v>129</v>
      </c>
      <c r="CK26" s="941"/>
      <c r="CL26" s="1086" t="s">
        <v>128</v>
      </c>
      <c r="CM26" s="934"/>
      <c r="CN26" s="1087">
        <f>CN27+CN30+CN31+CN32+CN33</f>
        <v>10464309</v>
      </c>
      <c r="CO26" s="1087"/>
      <c r="CP26" s="1087"/>
      <c r="CQ26" s="1087"/>
      <c r="CR26" s="1087"/>
      <c r="CS26" s="1087"/>
      <c r="CT26" s="1087"/>
      <c r="CU26" s="1087"/>
      <c r="CV26" s="1087"/>
      <c r="CW26" s="1087"/>
      <c r="CX26" s="1087"/>
      <c r="CY26" s="1087"/>
      <c r="CZ26" s="1087"/>
      <c r="DA26" s="938" t="s">
        <v>129</v>
      </c>
      <c r="DB26" s="941"/>
    </row>
    <row r="27" spans="1:106" s="185" customFormat="1" ht="13.5" customHeight="1">
      <c r="A27" s="289"/>
      <c r="B27" s="1088" t="s">
        <v>69</v>
      </c>
      <c r="C27" s="1088"/>
      <c r="D27" s="1088"/>
      <c r="E27" s="1088"/>
      <c r="F27" s="1088"/>
      <c r="G27" s="1088"/>
      <c r="H27" s="1088"/>
      <c r="I27" s="1088"/>
      <c r="J27" s="1088"/>
      <c r="K27" s="1088"/>
      <c r="L27" s="1088"/>
      <c r="M27" s="1088"/>
      <c r="N27" s="1088"/>
      <c r="O27" s="1088"/>
      <c r="P27" s="1088"/>
      <c r="Q27" s="1088"/>
      <c r="R27" s="1088"/>
      <c r="S27" s="1088"/>
      <c r="T27" s="1088"/>
      <c r="U27" s="1088"/>
      <c r="V27" s="1088"/>
      <c r="W27" s="1088"/>
      <c r="X27" s="1088"/>
      <c r="Y27" s="1088"/>
      <c r="Z27" s="1088"/>
      <c r="AA27" s="1088"/>
      <c r="AB27" s="1088"/>
      <c r="AC27" s="1088"/>
      <c r="AD27" s="1088"/>
      <c r="AE27" s="1088"/>
      <c r="AF27" s="1088"/>
      <c r="AG27" s="1088"/>
      <c r="AH27" s="1088"/>
      <c r="AI27" s="1088"/>
      <c r="AJ27" s="1088"/>
      <c r="AK27" s="1088"/>
      <c r="AL27" s="1088"/>
      <c r="AM27" s="1088"/>
      <c r="AN27" s="1088"/>
      <c r="AO27" s="1088"/>
      <c r="AP27" s="1088"/>
      <c r="AQ27" s="1088"/>
      <c r="AR27" s="1088"/>
      <c r="AS27" s="1088"/>
      <c r="AT27" s="1088"/>
      <c r="AU27" s="1088"/>
      <c r="AV27" s="1088"/>
      <c r="AW27" s="1088"/>
      <c r="AX27" s="1088"/>
      <c r="AY27" s="1088"/>
      <c r="AZ27" s="1088"/>
      <c r="BA27" s="1088"/>
      <c r="BB27" s="1088"/>
      <c r="BC27" s="1088"/>
      <c r="BD27" s="1088"/>
      <c r="BE27" s="1088"/>
      <c r="BF27" s="1088"/>
      <c r="BG27" s="1088"/>
      <c r="BH27" s="1088"/>
      <c r="BI27" s="1088"/>
      <c r="BJ27" s="1088"/>
      <c r="BK27" s="1088"/>
      <c r="BL27" s="1088"/>
      <c r="BM27" s="1088"/>
      <c r="BN27" s="1088"/>
      <c r="BO27" s="1088"/>
      <c r="BP27" s="1088"/>
      <c r="BQ27" s="1088"/>
      <c r="BR27" s="1088"/>
      <c r="BS27" s="1088"/>
      <c r="BT27" s="285"/>
      <c r="BU27" s="1086" t="s">
        <v>128</v>
      </c>
      <c r="BV27" s="934"/>
      <c r="BW27" s="1087">
        <v>8500359</v>
      </c>
      <c r="BX27" s="1087"/>
      <c r="BY27" s="1087"/>
      <c r="BZ27" s="1087"/>
      <c r="CA27" s="1087"/>
      <c r="CB27" s="1087"/>
      <c r="CC27" s="1087"/>
      <c r="CD27" s="1087"/>
      <c r="CE27" s="1087"/>
      <c r="CF27" s="1087"/>
      <c r="CG27" s="1087"/>
      <c r="CH27" s="1087"/>
      <c r="CI27" s="1087"/>
      <c r="CJ27" s="938" t="s">
        <v>129</v>
      </c>
      <c r="CK27" s="941"/>
      <c r="CL27" s="1086" t="s">
        <v>128</v>
      </c>
      <c r="CM27" s="934"/>
      <c r="CN27" s="1087">
        <v>7630061</v>
      </c>
      <c r="CO27" s="1087"/>
      <c r="CP27" s="1087"/>
      <c r="CQ27" s="1087"/>
      <c r="CR27" s="1087"/>
      <c r="CS27" s="1087"/>
      <c r="CT27" s="1087"/>
      <c r="CU27" s="1087"/>
      <c r="CV27" s="1087"/>
      <c r="CW27" s="1087"/>
      <c r="CX27" s="1087"/>
      <c r="CY27" s="1087"/>
      <c r="CZ27" s="1087"/>
      <c r="DA27" s="938" t="s">
        <v>129</v>
      </c>
      <c r="DB27" s="941"/>
    </row>
    <row r="28" spans="1:106" s="185" customFormat="1" ht="12.75">
      <c r="A28" s="216"/>
      <c r="B28" s="1091" t="s">
        <v>431</v>
      </c>
      <c r="C28" s="1091"/>
      <c r="D28" s="1091"/>
      <c r="E28" s="1091"/>
      <c r="F28" s="1091"/>
      <c r="G28" s="1091"/>
      <c r="H28" s="1091"/>
      <c r="I28" s="1091"/>
      <c r="J28" s="1091"/>
      <c r="K28" s="1091"/>
      <c r="L28" s="1091"/>
      <c r="M28" s="1091"/>
      <c r="N28" s="1091"/>
      <c r="O28" s="1091"/>
      <c r="P28" s="1091"/>
      <c r="Q28" s="1091"/>
      <c r="R28" s="1091"/>
      <c r="S28" s="1091"/>
      <c r="T28" s="1091"/>
      <c r="U28" s="1091"/>
      <c r="V28" s="1091"/>
      <c r="W28" s="1091"/>
      <c r="X28" s="1091"/>
      <c r="Y28" s="1091"/>
      <c r="Z28" s="1091"/>
      <c r="AA28" s="1091"/>
      <c r="AB28" s="1091"/>
      <c r="AC28" s="1091"/>
      <c r="AD28" s="1091"/>
      <c r="AE28" s="1091"/>
      <c r="AF28" s="1091"/>
      <c r="AG28" s="1091"/>
      <c r="AH28" s="1091"/>
      <c r="AI28" s="1091"/>
      <c r="AJ28" s="1091"/>
      <c r="AK28" s="1091"/>
      <c r="AL28" s="1091"/>
      <c r="AM28" s="1091"/>
      <c r="AN28" s="1091"/>
      <c r="AO28" s="1091"/>
      <c r="AP28" s="1091"/>
      <c r="AQ28" s="1091"/>
      <c r="AR28" s="1091"/>
      <c r="AS28" s="1091"/>
      <c r="AT28" s="1091"/>
      <c r="AU28" s="1091"/>
      <c r="AV28" s="1091"/>
      <c r="AW28" s="1091"/>
      <c r="AX28" s="1091"/>
      <c r="AY28" s="1091"/>
      <c r="AZ28" s="1091"/>
      <c r="BA28" s="1091"/>
      <c r="BB28" s="1091"/>
      <c r="BC28" s="1091"/>
      <c r="BD28" s="1091"/>
      <c r="BE28" s="1091"/>
      <c r="BF28" s="1091"/>
      <c r="BG28" s="1091"/>
      <c r="BH28" s="1091"/>
      <c r="BI28" s="1091"/>
      <c r="BJ28" s="1091"/>
      <c r="BK28" s="1091"/>
      <c r="BL28" s="1091"/>
      <c r="BM28" s="1091"/>
      <c r="BN28" s="1091"/>
      <c r="BO28" s="1091"/>
      <c r="BP28" s="1091"/>
      <c r="BQ28" s="1091"/>
      <c r="BR28" s="1091"/>
      <c r="BS28" s="1091"/>
      <c r="BT28" s="284">
        <v>4121</v>
      </c>
      <c r="BU28" s="1089"/>
      <c r="BV28" s="936"/>
      <c r="BW28" s="1090"/>
      <c r="BX28" s="1090"/>
      <c r="BY28" s="1090"/>
      <c r="BZ28" s="1090"/>
      <c r="CA28" s="1090"/>
      <c r="CB28" s="1090"/>
      <c r="CC28" s="1090"/>
      <c r="CD28" s="1090"/>
      <c r="CE28" s="1090"/>
      <c r="CF28" s="1090"/>
      <c r="CG28" s="1090"/>
      <c r="CH28" s="1090"/>
      <c r="CI28" s="1090"/>
      <c r="CJ28" s="871"/>
      <c r="CK28" s="942"/>
      <c r="CL28" s="1089"/>
      <c r="CM28" s="936"/>
      <c r="CN28" s="1090"/>
      <c r="CO28" s="1090"/>
      <c r="CP28" s="1090"/>
      <c r="CQ28" s="1090"/>
      <c r="CR28" s="1090"/>
      <c r="CS28" s="1090"/>
      <c r="CT28" s="1090"/>
      <c r="CU28" s="1090"/>
      <c r="CV28" s="1090"/>
      <c r="CW28" s="1090"/>
      <c r="CX28" s="1090"/>
      <c r="CY28" s="1090"/>
      <c r="CZ28" s="1090"/>
      <c r="DA28" s="871"/>
      <c r="DB28" s="942"/>
    </row>
    <row r="29" spans="1:106" s="185" customFormat="1" ht="13.5" customHeight="1" hidden="1">
      <c r="A29" s="1074" t="s">
        <v>426</v>
      </c>
      <c r="B29" s="1075"/>
      <c r="C29" s="1075"/>
      <c r="D29" s="1075"/>
      <c r="E29" s="1075"/>
      <c r="F29" s="1075"/>
      <c r="G29" s="1075"/>
      <c r="H29" s="1075"/>
      <c r="I29" s="1075"/>
      <c r="J29" s="1075"/>
      <c r="K29" s="1075"/>
      <c r="L29" s="1075"/>
      <c r="M29" s="1075"/>
      <c r="N29" s="1075"/>
      <c r="O29" s="1075"/>
      <c r="P29" s="1075"/>
      <c r="Q29" s="1075"/>
      <c r="R29" s="1075"/>
      <c r="S29" s="1075"/>
      <c r="T29" s="1075"/>
      <c r="U29" s="1075"/>
      <c r="V29" s="1075"/>
      <c r="W29" s="1075"/>
      <c r="X29" s="1075"/>
      <c r="Y29" s="1075"/>
      <c r="Z29" s="1075"/>
      <c r="AA29" s="1075"/>
      <c r="AB29" s="1075"/>
      <c r="AC29" s="1075"/>
      <c r="AD29" s="1075"/>
      <c r="AE29" s="1075"/>
      <c r="AF29" s="1075"/>
      <c r="AG29" s="1075"/>
      <c r="AH29" s="1075"/>
      <c r="AI29" s="1075"/>
      <c r="AJ29" s="1075"/>
      <c r="AK29" s="1075"/>
      <c r="AL29" s="1075"/>
      <c r="AM29" s="1075"/>
      <c r="AN29" s="1075"/>
      <c r="AO29" s="1075"/>
      <c r="AP29" s="1075"/>
      <c r="AQ29" s="1075"/>
      <c r="AR29" s="1075"/>
      <c r="AS29" s="1075"/>
      <c r="AT29" s="1075"/>
      <c r="AU29" s="1075"/>
      <c r="AV29" s="1075"/>
      <c r="AW29" s="1075"/>
      <c r="AX29" s="1075"/>
      <c r="AY29" s="1075"/>
      <c r="AZ29" s="1075"/>
      <c r="BA29" s="1075"/>
      <c r="BB29" s="1075"/>
      <c r="BC29" s="1075"/>
      <c r="BD29" s="1075"/>
      <c r="BE29" s="1075"/>
      <c r="BF29" s="1075"/>
      <c r="BG29" s="1075"/>
      <c r="BH29" s="1075"/>
      <c r="BI29" s="1075"/>
      <c r="BJ29" s="1075"/>
      <c r="BK29" s="1075"/>
      <c r="BL29" s="1075"/>
      <c r="BM29" s="1075"/>
      <c r="BN29" s="1075"/>
      <c r="BO29" s="1075"/>
      <c r="BP29" s="1075"/>
      <c r="BQ29" s="1075"/>
      <c r="BR29" s="1075"/>
      <c r="BS29" s="1075"/>
      <c r="BT29" s="284"/>
      <c r="BU29" s="1089" t="s">
        <v>128</v>
      </c>
      <c r="BV29" s="936"/>
      <c r="BW29" s="1090"/>
      <c r="BX29" s="1090"/>
      <c r="BY29" s="1090"/>
      <c r="BZ29" s="1090"/>
      <c r="CA29" s="1090"/>
      <c r="CB29" s="1090"/>
      <c r="CC29" s="1090"/>
      <c r="CD29" s="1090"/>
      <c r="CE29" s="1090"/>
      <c r="CF29" s="1090"/>
      <c r="CG29" s="1090"/>
      <c r="CH29" s="1090"/>
      <c r="CI29" s="1090"/>
      <c r="CJ29" s="871" t="s">
        <v>129</v>
      </c>
      <c r="CK29" s="942"/>
      <c r="CL29" s="1089" t="s">
        <v>128</v>
      </c>
      <c r="CM29" s="936"/>
      <c r="CN29" s="1090"/>
      <c r="CO29" s="1090"/>
      <c r="CP29" s="1090"/>
      <c r="CQ29" s="1090"/>
      <c r="CR29" s="1090"/>
      <c r="CS29" s="1090"/>
      <c r="CT29" s="1090"/>
      <c r="CU29" s="1090"/>
      <c r="CV29" s="1090"/>
      <c r="CW29" s="1090"/>
      <c r="CX29" s="1090"/>
      <c r="CY29" s="1090"/>
      <c r="CZ29" s="1090"/>
      <c r="DA29" s="871" t="s">
        <v>129</v>
      </c>
      <c r="DB29" s="942"/>
    </row>
    <row r="30" spans="1:106" s="185" customFormat="1" ht="13.5" customHeight="1">
      <c r="A30" s="221"/>
      <c r="B30" s="1092" t="s">
        <v>432</v>
      </c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2"/>
      <c r="AK30" s="1092"/>
      <c r="AL30" s="1092"/>
      <c r="AM30" s="1092"/>
      <c r="AN30" s="1092"/>
      <c r="AO30" s="1092"/>
      <c r="AP30" s="1092"/>
      <c r="AQ30" s="1092"/>
      <c r="AR30" s="1092"/>
      <c r="AS30" s="1092"/>
      <c r="AT30" s="1092"/>
      <c r="AU30" s="1092"/>
      <c r="AV30" s="1092"/>
      <c r="AW30" s="1092"/>
      <c r="AX30" s="1092"/>
      <c r="AY30" s="1092"/>
      <c r="AZ30" s="1092"/>
      <c r="BA30" s="1092"/>
      <c r="BB30" s="1092"/>
      <c r="BC30" s="1092"/>
      <c r="BD30" s="1092"/>
      <c r="BE30" s="1092"/>
      <c r="BF30" s="1092"/>
      <c r="BG30" s="1092"/>
      <c r="BH30" s="1092"/>
      <c r="BI30" s="1092"/>
      <c r="BJ30" s="1092"/>
      <c r="BK30" s="1092"/>
      <c r="BL30" s="1092"/>
      <c r="BM30" s="1092"/>
      <c r="BN30" s="1092"/>
      <c r="BO30" s="1092"/>
      <c r="BP30" s="1092"/>
      <c r="BQ30" s="1092"/>
      <c r="BR30" s="1092"/>
      <c r="BS30" s="1092"/>
      <c r="BT30" s="284">
        <v>4122</v>
      </c>
      <c r="BU30" s="930" t="s">
        <v>128</v>
      </c>
      <c r="BV30" s="780"/>
      <c r="BW30" s="1093">
        <v>1532567</v>
      </c>
      <c r="BX30" s="1093"/>
      <c r="BY30" s="1093"/>
      <c r="BZ30" s="1093"/>
      <c r="CA30" s="1093"/>
      <c r="CB30" s="1093"/>
      <c r="CC30" s="1093"/>
      <c r="CD30" s="1093"/>
      <c r="CE30" s="1093"/>
      <c r="CF30" s="1093"/>
      <c r="CG30" s="1093"/>
      <c r="CH30" s="1093"/>
      <c r="CI30" s="1093"/>
      <c r="CJ30" s="782" t="s">
        <v>129</v>
      </c>
      <c r="CK30" s="932"/>
      <c r="CL30" s="930" t="s">
        <v>128</v>
      </c>
      <c r="CM30" s="780"/>
      <c r="CN30" s="1093">
        <v>1383695</v>
      </c>
      <c r="CO30" s="1093"/>
      <c r="CP30" s="1093"/>
      <c r="CQ30" s="1093"/>
      <c r="CR30" s="1093"/>
      <c r="CS30" s="1093"/>
      <c r="CT30" s="1093"/>
      <c r="CU30" s="1093"/>
      <c r="CV30" s="1093"/>
      <c r="CW30" s="1093"/>
      <c r="CX30" s="1093"/>
      <c r="CY30" s="1093"/>
      <c r="CZ30" s="1093"/>
      <c r="DA30" s="782" t="s">
        <v>129</v>
      </c>
      <c r="DB30" s="932"/>
    </row>
    <row r="31" spans="1:106" s="185" customFormat="1" ht="13.5" customHeight="1">
      <c r="A31" s="221"/>
      <c r="B31" s="1092" t="s">
        <v>433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2"/>
      <c r="AN31" s="1092"/>
      <c r="AO31" s="1092"/>
      <c r="AP31" s="1092"/>
      <c r="AQ31" s="1092"/>
      <c r="AR31" s="1092"/>
      <c r="AS31" s="1092"/>
      <c r="AT31" s="1092"/>
      <c r="AU31" s="1092"/>
      <c r="AV31" s="1092"/>
      <c r="AW31" s="1092"/>
      <c r="AX31" s="1092"/>
      <c r="AY31" s="1092"/>
      <c r="AZ31" s="1092"/>
      <c r="BA31" s="1092"/>
      <c r="BB31" s="1092"/>
      <c r="BC31" s="1092"/>
      <c r="BD31" s="1092"/>
      <c r="BE31" s="1092"/>
      <c r="BF31" s="1092"/>
      <c r="BG31" s="1092"/>
      <c r="BH31" s="1092"/>
      <c r="BI31" s="1092"/>
      <c r="BJ31" s="1092"/>
      <c r="BK31" s="1092"/>
      <c r="BL31" s="1092"/>
      <c r="BM31" s="1092"/>
      <c r="BN31" s="1092"/>
      <c r="BO31" s="1092"/>
      <c r="BP31" s="1092"/>
      <c r="BQ31" s="1092"/>
      <c r="BR31" s="1092"/>
      <c r="BS31" s="1092"/>
      <c r="BT31" s="284">
        <v>4123</v>
      </c>
      <c r="BU31" s="1089" t="s">
        <v>128</v>
      </c>
      <c r="BV31" s="936"/>
      <c r="BW31" s="1090">
        <v>174000</v>
      </c>
      <c r="BX31" s="1090"/>
      <c r="BY31" s="1090"/>
      <c r="BZ31" s="1090"/>
      <c r="CA31" s="1090"/>
      <c r="CB31" s="1090"/>
      <c r="CC31" s="1090"/>
      <c r="CD31" s="1090"/>
      <c r="CE31" s="1090"/>
      <c r="CF31" s="1090"/>
      <c r="CG31" s="1090"/>
      <c r="CH31" s="1090"/>
      <c r="CI31" s="1090"/>
      <c r="CJ31" s="871" t="s">
        <v>129</v>
      </c>
      <c r="CK31" s="942"/>
      <c r="CL31" s="1089" t="s">
        <v>128</v>
      </c>
      <c r="CM31" s="936"/>
      <c r="CN31" s="1090">
        <v>172417</v>
      </c>
      <c r="CO31" s="1090"/>
      <c r="CP31" s="1090"/>
      <c r="CQ31" s="1090"/>
      <c r="CR31" s="1090"/>
      <c r="CS31" s="1090"/>
      <c r="CT31" s="1090"/>
      <c r="CU31" s="1090"/>
      <c r="CV31" s="1090"/>
      <c r="CW31" s="1090"/>
      <c r="CX31" s="1090"/>
      <c r="CY31" s="1090"/>
      <c r="CZ31" s="1090"/>
      <c r="DA31" s="871" t="s">
        <v>129</v>
      </c>
      <c r="DB31" s="942"/>
    </row>
    <row r="32" spans="1:106" s="185" customFormat="1" ht="13.5" customHeight="1">
      <c r="A32" s="221"/>
      <c r="B32" s="1092" t="s">
        <v>434</v>
      </c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2"/>
      <c r="AN32" s="1092"/>
      <c r="AO32" s="1092"/>
      <c r="AP32" s="1092"/>
      <c r="AQ32" s="1092"/>
      <c r="AR32" s="1092"/>
      <c r="AS32" s="1092"/>
      <c r="AT32" s="1092"/>
      <c r="AU32" s="1092"/>
      <c r="AV32" s="1092"/>
      <c r="AW32" s="1092"/>
      <c r="AX32" s="1092"/>
      <c r="AY32" s="1092"/>
      <c r="AZ32" s="1092"/>
      <c r="BA32" s="1092"/>
      <c r="BB32" s="1092"/>
      <c r="BC32" s="1092"/>
      <c r="BD32" s="1092"/>
      <c r="BE32" s="1092"/>
      <c r="BF32" s="1092"/>
      <c r="BG32" s="1092"/>
      <c r="BH32" s="1092"/>
      <c r="BI32" s="1092"/>
      <c r="BJ32" s="1092"/>
      <c r="BK32" s="1092"/>
      <c r="BL32" s="1092"/>
      <c r="BM32" s="1092"/>
      <c r="BN32" s="1092"/>
      <c r="BO32" s="1092"/>
      <c r="BP32" s="1092"/>
      <c r="BQ32" s="1092"/>
      <c r="BR32" s="1092"/>
      <c r="BS32" s="1092"/>
      <c r="BT32" s="284">
        <v>4124</v>
      </c>
      <c r="BU32" s="1089" t="s">
        <v>128</v>
      </c>
      <c r="BV32" s="936"/>
      <c r="BW32" s="1090">
        <v>35409</v>
      </c>
      <c r="BX32" s="1090"/>
      <c r="BY32" s="1090"/>
      <c r="BZ32" s="1090"/>
      <c r="CA32" s="1090"/>
      <c r="CB32" s="1090"/>
      <c r="CC32" s="1090"/>
      <c r="CD32" s="1090"/>
      <c r="CE32" s="1090"/>
      <c r="CF32" s="1090"/>
      <c r="CG32" s="1090"/>
      <c r="CH32" s="1090"/>
      <c r="CI32" s="1090"/>
      <c r="CJ32" s="871" t="s">
        <v>129</v>
      </c>
      <c r="CK32" s="942"/>
      <c r="CL32" s="1089" t="s">
        <v>128</v>
      </c>
      <c r="CM32" s="936"/>
      <c r="CN32" s="1090">
        <v>2297</v>
      </c>
      <c r="CO32" s="1090"/>
      <c r="CP32" s="1090"/>
      <c r="CQ32" s="1090"/>
      <c r="CR32" s="1090"/>
      <c r="CS32" s="1090"/>
      <c r="CT32" s="1090"/>
      <c r="CU32" s="1090"/>
      <c r="CV32" s="1090"/>
      <c r="CW32" s="1090"/>
      <c r="CX32" s="1090"/>
      <c r="CY32" s="1090"/>
      <c r="CZ32" s="1090"/>
      <c r="DA32" s="871" t="s">
        <v>129</v>
      </c>
      <c r="DB32" s="942"/>
    </row>
    <row r="33" spans="1:106" s="185" customFormat="1" ht="13.5" customHeight="1">
      <c r="A33" s="221"/>
      <c r="B33" s="1092" t="s">
        <v>435</v>
      </c>
      <c r="C33" s="1092"/>
      <c r="D33" s="1092"/>
      <c r="E33" s="1092"/>
      <c r="F33" s="1092"/>
      <c r="G33" s="1092"/>
      <c r="H33" s="1092"/>
      <c r="I33" s="1092"/>
      <c r="J33" s="1092"/>
      <c r="K33" s="1092"/>
      <c r="L33" s="1092"/>
      <c r="M33" s="1092"/>
      <c r="N33" s="1092"/>
      <c r="O33" s="1092"/>
      <c r="P33" s="1092"/>
      <c r="Q33" s="1092"/>
      <c r="R33" s="1092"/>
      <c r="S33" s="1092"/>
      <c r="T33" s="1092"/>
      <c r="U33" s="1092"/>
      <c r="V33" s="1092"/>
      <c r="W33" s="1092"/>
      <c r="X33" s="1092"/>
      <c r="Y33" s="1092"/>
      <c r="Z33" s="1092"/>
      <c r="AA33" s="1092"/>
      <c r="AB33" s="1092"/>
      <c r="AC33" s="1092"/>
      <c r="AD33" s="1092"/>
      <c r="AE33" s="1092"/>
      <c r="AF33" s="1092"/>
      <c r="AG33" s="1092"/>
      <c r="AH33" s="1092"/>
      <c r="AI33" s="1092"/>
      <c r="AJ33" s="1092"/>
      <c r="AK33" s="1092"/>
      <c r="AL33" s="1092"/>
      <c r="AM33" s="1092"/>
      <c r="AN33" s="1092"/>
      <c r="AO33" s="1092"/>
      <c r="AP33" s="1092"/>
      <c r="AQ33" s="1092"/>
      <c r="AR33" s="1092"/>
      <c r="AS33" s="1092"/>
      <c r="AT33" s="1092"/>
      <c r="AU33" s="1092"/>
      <c r="AV33" s="1092"/>
      <c r="AW33" s="1092"/>
      <c r="AX33" s="1092"/>
      <c r="AY33" s="1092"/>
      <c r="AZ33" s="1092"/>
      <c r="BA33" s="1092"/>
      <c r="BB33" s="1092"/>
      <c r="BC33" s="1092"/>
      <c r="BD33" s="1092"/>
      <c r="BE33" s="1092"/>
      <c r="BF33" s="1092"/>
      <c r="BG33" s="1092"/>
      <c r="BH33" s="1092"/>
      <c r="BI33" s="1092"/>
      <c r="BJ33" s="1092"/>
      <c r="BK33" s="1092"/>
      <c r="BL33" s="1092"/>
      <c r="BM33" s="1092"/>
      <c r="BN33" s="1092"/>
      <c r="BO33" s="1092"/>
      <c r="BP33" s="1092"/>
      <c r="BQ33" s="1092"/>
      <c r="BR33" s="1092"/>
      <c r="BS33" s="1092"/>
      <c r="BT33" s="284">
        <v>4129</v>
      </c>
      <c r="BU33" s="1089" t="s">
        <v>128</v>
      </c>
      <c r="BV33" s="936"/>
      <c r="BW33" s="1090">
        <v>1390365</v>
      </c>
      <c r="BX33" s="1090"/>
      <c r="BY33" s="1090"/>
      <c r="BZ33" s="1090"/>
      <c r="CA33" s="1090"/>
      <c r="CB33" s="1090"/>
      <c r="CC33" s="1090"/>
      <c r="CD33" s="1090"/>
      <c r="CE33" s="1090"/>
      <c r="CF33" s="1090"/>
      <c r="CG33" s="1090"/>
      <c r="CH33" s="1090"/>
      <c r="CI33" s="1090"/>
      <c r="CJ33" s="871" t="s">
        <v>129</v>
      </c>
      <c r="CK33" s="942"/>
      <c r="CL33" s="1089" t="s">
        <v>128</v>
      </c>
      <c r="CM33" s="936"/>
      <c r="CN33" s="1090">
        <v>1275839</v>
      </c>
      <c r="CO33" s="1090"/>
      <c r="CP33" s="1090"/>
      <c r="CQ33" s="1090"/>
      <c r="CR33" s="1090"/>
      <c r="CS33" s="1090"/>
      <c r="CT33" s="1090"/>
      <c r="CU33" s="1090"/>
      <c r="CV33" s="1090"/>
      <c r="CW33" s="1090"/>
      <c r="CX33" s="1090"/>
      <c r="CY33" s="1090"/>
      <c r="CZ33" s="1090"/>
      <c r="DA33" s="871" t="s">
        <v>129</v>
      </c>
      <c r="DB33" s="942"/>
    </row>
    <row r="34" spans="1:106" s="185" customFormat="1" ht="13.5" customHeight="1">
      <c r="A34" s="221"/>
      <c r="B34" s="1092" t="s">
        <v>436</v>
      </c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2"/>
      <c r="AA34" s="1092"/>
      <c r="AB34" s="1092"/>
      <c r="AC34" s="1092"/>
      <c r="AD34" s="1092"/>
      <c r="AE34" s="1092"/>
      <c r="AF34" s="1092"/>
      <c r="AG34" s="1092"/>
      <c r="AH34" s="1092"/>
      <c r="AI34" s="1092"/>
      <c r="AJ34" s="1092"/>
      <c r="AK34" s="1092"/>
      <c r="AL34" s="1092"/>
      <c r="AM34" s="1092"/>
      <c r="AN34" s="1092"/>
      <c r="AO34" s="1092"/>
      <c r="AP34" s="1092"/>
      <c r="AQ34" s="1092"/>
      <c r="AR34" s="1092"/>
      <c r="AS34" s="1092"/>
      <c r="AT34" s="1092"/>
      <c r="AU34" s="1092"/>
      <c r="AV34" s="1092"/>
      <c r="AW34" s="1092"/>
      <c r="AX34" s="1092"/>
      <c r="AY34" s="1092"/>
      <c r="AZ34" s="1092"/>
      <c r="BA34" s="1092"/>
      <c r="BB34" s="1092"/>
      <c r="BC34" s="1092"/>
      <c r="BD34" s="1092"/>
      <c r="BE34" s="1092"/>
      <c r="BF34" s="1092"/>
      <c r="BG34" s="1092"/>
      <c r="BH34" s="1092"/>
      <c r="BI34" s="1092"/>
      <c r="BJ34" s="1092"/>
      <c r="BK34" s="1092"/>
      <c r="BL34" s="1092"/>
      <c r="BM34" s="1092"/>
      <c r="BN34" s="1092"/>
      <c r="BO34" s="1092"/>
      <c r="BP34" s="1092"/>
      <c r="BQ34" s="1092"/>
      <c r="BR34" s="1092"/>
      <c r="BS34" s="1092"/>
      <c r="BT34" s="287">
        <v>4100</v>
      </c>
      <c r="BU34" s="1094">
        <f>BU18-BW26</f>
        <v>510025</v>
      </c>
      <c r="BV34" s="1095"/>
      <c r="BW34" s="1095"/>
      <c r="BX34" s="1095"/>
      <c r="BY34" s="1095"/>
      <c r="BZ34" s="1095"/>
      <c r="CA34" s="1095"/>
      <c r="CB34" s="1095"/>
      <c r="CC34" s="1095"/>
      <c r="CD34" s="1095"/>
      <c r="CE34" s="1095"/>
      <c r="CF34" s="1095"/>
      <c r="CG34" s="1095"/>
      <c r="CH34" s="1095"/>
      <c r="CI34" s="1095"/>
      <c r="CJ34" s="1095"/>
      <c r="CK34" s="1096"/>
      <c r="CL34" s="1097">
        <f>CL18-CN26</f>
        <v>-380475</v>
      </c>
      <c r="CM34" s="1098"/>
      <c r="CN34" s="1098"/>
      <c r="CO34" s="1098"/>
      <c r="CP34" s="1098"/>
      <c r="CQ34" s="1098"/>
      <c r="CR34" s="1098"/>
      <c r="CS34" s="1098"/>
      <c r="CT34" s="1098"/>
      <c r="CU34" s="1098"/>
      <c r="CV34" s="1098"/>
      <c r="CW34" s="1098"/>
      <c r="CX34" s="1098"/>
      <c r="CY34" s="1098"/>
      <c r="CZ34" s="1098"/>
      <c r="DA34" s="1098"/>
      <c r="DB34" s="1099"/>
    </row>
    <row r="35" spans="1:106" s="185" customFormat="1" ht="12.75">
      <c r="A35" s="218"/>
      <c r="B35" s="1100" t="s">
        <v>437</v>
      </c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0"/>
      <c r="X35" s="1100"/>
      <c r="Y35" s="1100"/>
      <c r="Z35" s="1100"/>
      <c r="AA35" s="1100"/>
      <c r="AB35" s="1100"/>
      <c r="AC35" s="1100"/>
      <c r="AD35" s="1100"/>
      <c r="AE35" s="1100"/>
      <c r="AF35" s="1100"/>
      <c r="AG35" s="1100"/>
      <c r="AH35" s="1100"/>
      <c r="AI35" s="1100"/>
      <c r="AJ35" s="1100"/>
      <c r="AK35" s="1100"/>
      <c r="AL35" s="1100"/>
      <c r="AM35" s="1100"/>
      <c r="AN35" s="1100"/>
      <c r="AO35" s="1100"/>
      <c r="AP35" s="1100"/>
      <c r="AQ35" s="1100"/>
      <c r="AR35" s="1100"/>
      <c r="AS35" s="1100"/>
      <c r="AT35" s="1100"/>
      <c r="AU35" s="1100"/>
      <c r="AV35" s="1100"/>
      <c r="AW35" s="1100"/>
      <c r="AX35" s="1100"/>
      <c r="AY35" s="1100"/>
      <c r="AZ35" s="1100"/>
      <c r="BA35" s="1100"/>
      <c r="BB35" s="1100"/>
      <c r="BC35" s="1100"/>
      <c r="BD35" s="1100"/>
      <c r="BE35" s="1100"/>
      <c r="BF35" s="1100"/>
      <c r="BG35" s="1100"/>
      <c r="BH35" s="1100"/>
      <c r="BI35" s="1100"/>
      <c r="BJ35" s="1100"/>
      <c r="BK35" s="1100"/>
      <c r="BL35" s="1100"/>
      <c r="BM35" s="1100"/>
      <c r="BN35" s="1100"/>
      <c r="BO35" s="1100"/>
      <c r="BP35" s="1100"/>
      <c r="BQ35" s="1100"/>
      <c r="BR35" s="1100"/>
      <c r="BS35" s="1101"/>
      <c r="BT35" s="290"/>
      <c r="BU35" s="1102">
        <f>BU37+BU41+BU43+BU44</f>
        <v>10099</v>
      </c>
      <c r="BV35" s="1103"/>
      <c r="BW35" s="1103"/>
      <c r="BX35" s="1103"/>
      <c r="BY35" s="1103"/>
      <c r="BZ35" s="1103"/>
      <c r="CA35" s="1103"/>
      <c r="CB35" s="1103"/>
      <c r="CC35" s="1103"/>
      <c r="CD35" s="1103"/>
      <c r="CE35" s="1103"/>
      <c r="CF35" s="1103"/>
      <c r="CG35" s="1103"/>
      <c r="CH35" s="1103"/>
      <c r="CI35" s="1103"/>
      <c r="CJ35" s="1103"/>
      <c r="CK35" s="1104"/>
      <c r="CL35" s="1102">
        <f>CL37+CL41+CL43+CL44</f>
        <v>3974</v>
      </c>
      <c r="CM35" s="1103"/>
      <c r="CN35" s="1103"/>
      <c r="CO35" s="1103"/>
      <c r="CP35" s="1103"/>
      <c r="CQ35" s="1103"/>
      <c r="CR35" s="1103"/>
      <c r="CS35" s="1103"/>
      <c r="CT35" s="1103"/>
      <c r="CU35" s="1103"/>
      <c r="CV35" s="1103"/>
      <c r="CW35" s="1103"/>
      <c r="CX35" s="1103"/>
      <c r="CY35" s="1103"/>
      <c r="CZ35" s="1103"/>
      <c r="DA35" s="1103"/>
      <c r="DB35" s="1104"/>
    </row>
    <row r="36" spans="1:106" s="185" customFormat="1" ht="12.75">
      <c r="A36" s="216"/>
      <c r="B36" s="871" t="s">
        <v>424</v>
      </c>
      <c r="C36" s="871"/>
      <c r="D36" s="871"/>
      <c r="E36" s="871"/>
      <c r="F36" s="871"/>
      <c r="G36" s="871"/>
      <c r="H36" s="871"/>
      <c r="I36" s="871"/>
      <c r="J36" s="871"/>
      <c r="K36" s="871"/>
      <c r="L36" s="871"/>
      <c r="M36" s="871"/>
      <c r="N36" s="871"/>
      <c r="O36" s="871"/>
      <c r="P36" s="871"/>
      <c r="Q36" s="871"/>
      <c r="R36" s="871"/>
      <c r="S36" s="871"/>
      <c r="T36" s="871"/>
      <c r="U36" s="871"/>
      <c r="V36" s="871"/>
      <c r="W36" s="871"/>
      <c r="X36" s="871"/>
      <c r="Y36" s="871"/>
      <c r="Z36" s="871"/>
      <c r="AA36" s="871"/>
      <c r="AB36" s="871"/>
      <c r="AC36" s="871"/>
      <c r="AD36" s="871"/>
      <c r="AE36" s="871"/>
      <c r="AF36" s="871"/>
      <c r="AG36" s="871"/>
      <c r="AH36" s="871"/>
      <c r="AI36" s="871"/>
      <c r="AJ36" s="871"/>
      <c r="AK36" s="871"/>
      <c r="AL36" s="871"/>
      <c r="AM36" s="871"/>
      <c r="AN36" s="871"/>
      <c r="AO36" s="871"/>
      <c r="AP36" s="871"/>
      <c r="AQ36" s="871"/>
      <c r="AR36" s="871"/>
      <c r="AS36" s="871"/>
      <c r="AT36" s="871"/>
      <c r="AU36" s="871"/>
      <c r="AV36" s="871"/>
      <c r="AW36" s="871"/>
      <c r="AX36" s="871"/>
      <c r="AY36" s="871"/>
      <c r="AZ36" s="871"/>
      <c r="BA36" s="871"/>
      <c r="BB36" s="871"/>
      <c r="BC36" s="871"/>
      <c r="BD36" s="871"/>
      <c r="BE36" s="871"/>
      <c r="BF36" s="871"/>
      <c r="BG36" s="871"/>
      <c r="BH36" s="871"/>
      <c r="BI36" s="871"/>
      <c r="BJ36" s="871"/>
      <c r="BK36" s="871"/>
      <c r="BL36" s="871"/>
      <c r="BM36" s="871"/>
      <c r="BN36" s="871"/>
      <c r="BO36" s="871"/>
      <c r="BP36" s="871"/>
      <c r="BQ36" s="871"/>
      <c r="BR36" s="871"/>
      <c r="BS36" s="871"/>
      <c r="BT36" s="284">
        <v>4210</v>
      </c>
      <c r="BU36" s="1105"/>
      <c r="BV36" s="1106"/>
      <c r="BW36" s="1106"/>
      <c r="BX36" s="1106"/>
      <c r="BY36" s="1106"/>
      <c r="BZ36" s="1106"/>
      <c r="CA36" s="1106"/>
      <c r="CB36" s="1106"/>
      <c r="CC36" s="1106"/>
      <c r="CD36" s="1106"/>
      <c r="CE36" s="1106"/>
      <c r="CF36" s="1106"/>
      <c r="CG36" s="1106"/>
      <c r="CH36" s="1106"/>
      <c r="CI36" s="1106"/>
      <c r="CJ36" s="1106"/>
      <c r="CK36" s="1107"/>
      <c r="CL36" s="1105"/>
      <c r="CM36" s="1106"/>
      <c r="CN36" s="1106"/>
      <c r="CO36" s="1106"/>
      <c r="CP36" s="1106"/>
      <c r="CQ36" s="1106"/>
      <c r="CR36" s="1106"/>
      <c r="CS36" s="1106"/>
      <c r="CT36" s="1106"/>
      <c r="CU36" s="1106"/>
      <c r="CV36" s="1106"/>
      <c r="CW36" s="1106"/>
      <c r="CX36" s="1106"/>
      <c r="CY36" s="1106"/>
      <c r="CZ36" s="1106"/>
      <c r="DA36" s="1106"/>
      <c r="DB36" s="1107"/>
    </row>
    <row r="37" spans="1:106" s="185" customFormat="1" ht="13.5" customHeight="1">
      <c r="A37" s="1108" t="s">
        <v>69</v>
      </c>
      <c r="B37" s="1088"/>
      <c r="C37" s="1088"/>
      <c r="D37" s="1088"/>
      <c r="E37" s="1088"/>
      <c r="F37" s="1088"/>
      <c r="G37" s="1088"/>
      <c r="H37" s="1088"/>
      <c r="I37" s="1088"/>
      <c r="J37" s="1088"/>
      <c r="K37" s="1088"/>
      <c r="L37" s="1088"/>
      <c r="M37" s="1088"/>
      <c r="N37" s="1088"/>
      <c r="O37" s="1088"/>
      <c r="P37" s="1088"/>
      <c r="Q37" s="1088"/>
      <c r="R37" s="1088"/>
      <c r="S37" s="1088"/>
      <c r="T37" s="1088"/>
      <c r="U37" s="1088"/>
      <c r="V37" s="1088"/>
      <c r="W37" s="1088"/>
      <c r="X37" s="1088"/>
      <c r="Y37" s="1088"/>
      <c r="Z37" s="1088"/>
      <c r="AA37" s="1088"/>
      <c r="AB37" s="1088"/>
      <c r="AC37" s="1088"/>
      <c r="AD37" s="1088"/>
      <c r="AE37" s="1088"/>
      <c r="AF37" s="1088"/>
      <c r="AG37" s="1088"/>
      <c r="AH37" s="1088"/>
      <c r="AI37" s="1088"/>
      <c r="AJ37" s="1088"/>
      <c r="AK37" s="1088"/>
      <c r="AL37" s="1088"/>
      <c r="AM37" s="1088"/>
      <c r="AN37" s="1088"/>
      <c r="AO37" s="1088"/>
      <c r="AP37" s="1088"/>
      <c r="AQ37" s="1088"/>
      <c r="AR37" s="1088"/>
      <c r="AS37" s="1088"/>
      <c r="AT37" s="1088"/>
      <c r="AU37" s="1088"/>
      <c r="AV37" s="1088"/>
      <c r="AW37" s="1088"/>
      <c r="AX37" s="1088"/>
      <c r="AY37" s="1088"/>
      <c r="AZ37" s="1088"/>
      <c r="BA37" s="1088"/>
      <c r="BB37" s="1088"/>
      <c r="BC37" s="1088"/>
      <c r="BD37" s="1088"/>
      <c r="BE37" s="1088"/>
      <c r="BF37" s="1088"/>
      <c r="BG37" s="1088"/>
      <c r="BH37" s="1088"/>
      <c r="BI37" s="1088"/>
      <c r="BJ37" s="1088"/>
      <c r="BK37" s="1088"/>
      <c r="BL37" s="1088"/>
      <c r="BM37" s="1088"/>
      <c r="BN37" s="1088"/>
      <c r="BO37" s="1088"/>
      <c r="BP37" s="1088"/>
      <c r="BQ37" s="1088"/>
      <c r="BR37" s="1088"/>
      <c r="BS37" s="1088"/>
      <c r="BT37" s="285"/>
      <c r="BU37" s="1102">
        <v>7951</v>
      </c>
      <c r="BV37" s="1109"/>
      <c r="BW37" s="1109"/>
      <c r="BX37" s="1109"/>
      <c r="BY37" s="1109"/>
      <c r="BZ37" s="1109"/>
      <c r="CA37" s="1109"/>
      <c r="CB37" s="1109"/>
      <c r="CC37" s="1109"/>
      <c r="CD37" s="1109"/>
      <c r="CE37" s="1109"/>
      <c r="CF37" s="1109"/>
      <c r="CG37" s="1109"/>
      <c r="CH37" s="1109"/>
      <c r="CI37" s="1109"/>
      <c r="CJ37" s="1109"/>
      <c r="CK37" s="1110"/>
      <c r="CL37" s="1102">
        <v>3497</v>
      </c>
      <c r="CM37" s="1109"/>
      <c r="CN37" s="1109"/>
      <c r="CO37" s="1109"/>
      <c r="CP37" s="1109"/>
      <c r="CQ37" s="1109"/>
      <c r="CR37" s="1109"/>
      <c r="CS37" s="1109"/>
      <c r="CT37" s="1109"/>
      <c r="CU37" s="1109"/>
      <c r="CV37" s="1109"/>
      <c r="CW37" s="1109"/>
      <c r="CX37" s="1109"/>
      <c r="CY37" s="1109"/>
      <c r="CZ37" s="1109"/>
      <c r="DA37" s="1109"/>
      <c r="DB37" s="1110"/>
    </row>
    <row r="38" spans="1:106" s="185" customFormat="1" ht="12.75">
      <c r="A38" s="1114" t="s">
        <v>438</v>
      </c>
      <c r="B38" s="1114"/>
      <c r="C38" s="1114"/>
      <c r="D38" s="1114"/>
      <c r="E38" s="1114"/>
      <c r="F38" s="1114"/>
      <c r="G38" s="1114"/>
      <c r="H38" s="1114"/>
      <c r="I38" s="1114"/>
      <c r="J38" s="1114"/>
      <c r="K38" s="1114"/>
      <c r="L38" s="1114"/>
      <c r="M38" s="1114"/>
      <c r="N38" s="1114"/>
      <c r="O38" s="1114"/>
      <c r="P38" s="1114"/>
      <c r="Q38" s="1114"/>
      <c r="R38" s="1114"/>
      <c r="S38" s="1114"/>
      <c r="T38" s="1114"/>
      <c r="U38" s="1114"/>
      <c r="V38" s="1114"/>
      <c r="W38" s="1114"/>
      <c r="X38" s="1114"/>
      <c r="Y38" s="1114"/>
      <c r="Z38" s="1114"/>
      <c r="AA38" s="1114"/>
      <c r="AB38" s="1114"/>
      <c r="AC38" s="1114"/>
      <c r="AD38" s="1114"/>
      <c r="AE38" s="1114"/>
      <c r="AF38" s="1114"/>
      <c r="AG38" s="1114"/>
      <c r="AH38" s="1114"/>
      <c r="AI38" s="1114"/>
      <c r="AJ38" s="1114"/>
      <c r="AK38" s="1114"/>
      <c r="AL38" s="1114"/>
      <c r="AM38" s="1114"/>
      <c r="AN38" s="1114"/>
      <c r="AO38" s="1114"/>
      <c r="AP38" s="1114"/>
      <c r="AQ38" s="1114"/>
      <c r="AR38" s="1114"/>
      <c r="AS38" s="1114"/>
      <c r="AT38" s="1114"/>
      <c r="AU38" s="1114"/>
      <c r="AV38" s="1114"/>
      <c r="AW38" s="1114"/>
      <c r="AX38" s="1114"/>
      <c r="AY38" s="1114"/>
      <c r="AZ38" s="1114"/>
      <c r="BA38" s="1114"/>
      <c r="BB38" s="1114"/>
      <c r="BC38" s="1114"/>
      <c r="BD38" s="1114"/>
      <c r="BE38" s="1114"/>
      <c r="BF38" s="1114"/>
      <c r="BG38" s="1114"/>
      <c r="BH38" s="1114"/>
      <c r="BI38" s="1114"/>
      <c r="BJ38" s="1114"/>
      <c r="BK38" s="1114"/>
      <c r="BL38" s="1114"/>
      <c r="BM38" s="1114"/>
      <c r="BN38" s="1114"/>
      <c r="BO38" s="1114"/>
      <c r="BP38" s="1114"/>
      <c r="BQ38" s="1114"/>
      <c r="BR38" s="1114"/>
      <c r="BS38" s="291"/>
      <c r="BT38" s="292">
        <v>4211</v>
      </c>
      <c r="BU38" s="1111"/>
      <c r="BV38" s="1112"/>
      <c r="BW38" s="1112"/>
      <c r="BX38" s="1112"/>
      <c r="BY38" s="1112"/>
      <c r="BZ38" s="1112"/>
      <c r="CA38" s="1112"/>
      <c r="CB38" s="1112"/>
      <c r="CC38" s="1112"/>
      <c r="CD38" s="1112"/>
      <c r="CE38" s="1112"/>
      <c r="CF38" s="1112"/>
      <c r="CG38" s="1112"/>
      <c r="CH38" s="1112"/>
      <c r="CI38" s="1112"/>
      <c r="CJ38" s="1112"/>
      <c r="CK38" s="1113"/>
      <c r="CL38" s="1111"/>
      <c r="CM38" s="1112"/>
      <c r="CN38" s="1112"/>
      <c r="CO38" s="1112"/>
      <c r="CP38" s="1112"/>
      <c r="CQ38" s="1112"/>
      <c r="CR38" s="1112"/>
      <c r="CS38" s="1112"/>
      <c r="CT38" s="1112"/>
      <c r="CU38" s="1112"/>
      <c r="CV38" s="1112"/>
      <c r="CW38" s="1112"/>
      <c r="CX38" s="1112"/>
      <c r="CY38" s="1112"/>
      <c r="CZ38" s="1112"/>
      <c r="DA38" s="1112"/>
      <c r="DB38" s="1113"/>
    </row>
    <row r="39" spans="1:106" s="185" customFormat="1" ht="13.5" customHeight="1" hidden="1">
      <c r="A39" s="1074" t="s">
        <v>426</v>
      </c>
      <c r="B39" s="1075"/>
      <c r="C39" s="1075"/>
      <c r="D39" s="1075"/>
      <c r="E39" s="1075"/>
      <c r="F39" s="1075"/>
      <c r="G39" s="1075"/>
      <c r="H39" s="1075"/>
      <c r="I39" s="1075"/>
      <c r="J39" s="1075"/>
      <c r="K39" s="1075"/>
      <c r="L39" s="1075"/>
      <c r="M39" s="1075"/>
      <c r="N39" s="1075"/>
      <c r="O39" s="1075"/>
      <c r="P39" s="1075"/>
      <c r="Q39" s="1075"/>
      <c r="R39" s="1075"/>
      <c r="S39" s="1075"/>
      <c r="T39" s="1075"/>
      <c r="U39" s="1075"/>
      <c r="V39" s="1075"/>
      <c r="W39" s="1075"/>
      <c r="X39" s="1075"/>
      <c r="Y39" s="1075"/>
      <c r="Z39" s="1075"/>
      <c r="AA39" s="1075"/>
      <c r="AB39" s="1075"/>
      <c r="AC39" s="1075"/>
      <c r="AD39" s="1075"/>
      <c r="AE39" s="1075"/>
      <c r="AF39" s="1075"/>
      <c r="AG39" s="1075"/>
      <c r="AH39" s="1075"/>
      <c r="AI39" s="1075"/>
      <c r="AJ39" s="1075"/>
      <c r="AK39" s="1075"/>
      <c r="AL39" s="1075"/>
      <c r="AM39" s="1075"/>
      <c r="AN39" s="1075"/>
      <c r="AO39" s="1075"/>
      <c r="AP39" s="1075"/>
      <c r="AQ39" s="1075"/>
      <c r="AR39" s="1075"/>
      <c r="AS39" s="1075"/>
      <c r="AT39" s="1075"/>
      <c r="AU39" s="1075"/>
      <c r="AV39" s="1075"/>
      <c r="AW39" s="1075"/>
      <c r="AX39" s="1075"/>
      <c r="AY39" s="1075"/>
      <c r="AZ39" s="1075"/>
      <c r="BA39" s="1075"/>
      <c r="BB39" s="1075"/>
      <c r="BC39" s="1075"/>
      <c r="BD39" s="1075"/>
      <c r="BE39" s="1075"/>
      <c r="BF39" s="1075"/>
      <c r="BG39" s="1075"/>
      <c r="BH39" s="1075"/>
      <c r="BI39" s="1075"/>
      <c r="BJ39" s="1075"/>
      <c r="BK39" s="1075"/>
      <c r="BL39" s="1075"/>
      <c r="BM39" s="1075"/>
      <c r="BN39" s="1075"/>
      <c r="BO39" s="1075"/>
      <c r="BP39" s="1075"/>
      <c r="BQ39" s="1075"/>
      <c r="BR39" s="1075"/>
      <c r="BS39" s="1075"/>
      <c r="BT39" s="284"/>
      <c r="BU39" s="1076"/>
      <c r="BV39" s="1077"/>
      <c r="BW39" s="1077"/>
      <c r="BX39" s="1077"/>
      <c r="BY39" s="1077"/>
      <c r="BZ39" s="1077"/>
      <c r="CA39" s="1077"/>
      <c r="CB39" s="1077"/>
      <c r="CC39" s="1077"/>
      <c r="CD39" s="1077"/>
      <c r="CE39" s="1077"/>
      <c r="CF39" s="1077"/>
      <c r="CG39" s="1077"/>
      <c r="CH39" s="1077"/>
      <c r="CI39" s="1077"/>
      <c r="CJ39" s="1077"/>
      <c r="CK39" s="1078"/>
      <c r="CL39" s="1076"/>
      <c r="CM39" s="1077"/>
      <c r="CN39" s="1077"/>
      <c r="CO39" s="1077"/>
      <c r="CP39" s="1077"/>
      <c r="CQ39" s="1077"/>
      <c r="CR39" s="1077"/>
      <c r="CS39" s="1077"/>
      <c r="CT39" s="1077"/>
      <c r="CU39" s="1077"/>
      <c r="CV39" s="1077"/>
      <c r="CW39" s="1077"/>
      <c r="CX39" s="1077"/>
      <c r="CY39" s="1077"/>
      <c r="CZ39" s="1077"/>
      <c r="DA39" s="1077"/>
      <c r="DB39" s="1078"/>
    </row>
    <row r="40" spans="1:106" s="185" customFormat="1" ht="12.75">
      <c r="A40" s="1115" t="s">
        <v>439</v>
      </c>
      <c r="B40" s="1116"/>
      <c r="C40" s="1116"/>
      <c r="D40" s="1116"/>
      <c r="E40" s="1116"/>
      <c r="F40" s="1116"/>
      <c r="G40" s="1116"/>
      <c r="H40" s="1116"/>
      <c r="I40" s="1116"/>
      <c r="J40" s="1116"/>
      <c r="K40" s="1116"/>
      <c r="L40" s="1116"/>
      <c r="M40" s="1116"/>
      <c r="N40" s="1116"/>
      <c r="O40" s="1116"/>
      <c r="P40" s="1116"/>
      <c r="Q40" s="1116"/>
      <c r="R40" s="1116"/>
      <c r="S40" s="1116"/>
      <c r="T40" s="1116"/>
      <c r="U40" s="1116"/>
      <c r="V40" s="1116"/>
      <c r="W40" s="1116"/>
      <c r="X40" s="1116"/>
      <c r="Y40" s="1116"/>
      <c r="Z40" s="1116"/>
      <c r="AA40" s="1116"/>
      <c r="AB40" s="1116"/>
      <c r="AC40" s="1116"/>
      <c r="AD40" s="1116"/>
      <c r="AE40" s="1116"/>
      <c r="AF40" s="1116"/>
      <c r="AG40" s="1116"/>
      <c r="AH40" s="1116"/>
      <c r="AI40" s="1116"/>
      <c r="AJ40" s="1116"/>
      <c r="AK40" s="1116"/>
      <c r="AL40" s="1116"/>
      <c r="AM40" s="1116"/>
      <c r="AN40" s="1116"/>
      <c r="AO40" s="1116"/>
      <c r="AP40" s="1116"/>
      <c r="AQ40" s="1116"/>
      <c r="AR40" s="1116"/>
      <c r="AS40" s="1116"/>
      <c r="AT40" s="1116"/>
      <c r="AU40" s="1116"/>
      <c r="AV40" s="1116"/>
      <c r="AW40" s="1116"/>
      <c r="AX40" s="1116"/>
      <c r="AY40" s="1116"/>
      <c r="AZ40" s="1116"/>
      <c r="BA40" s="1116"/>
      <c r="BB40" s="1116"/>
      <c r="BC40" s="1116"/>
      <c r="BD40" s="1116"/>
      <c r="BE40" s="1116"/>
      <c r="BF40" s="1116"/>
      <c r="BG40" s="1116"/>
      <c r="BH40" s="1116"/>
      <c r="BI40" s="1116"/>
      <c r="BJ40" s="1116"/>
      <c r="BK40" s="1116"/>
      <c r="BL40" s="1116"/>
      <c r="BM40" s="1116"/>
      <c r="BN40" s="1116"/>
      <c r="BO40" s="1116"/>
      <c r="BP40" s="1116"/>
      <c r="BQ40" s="1116"/>
      <c r="BR40" s="1116"/>
      <c r="BS40" s="1116"/>
      <c r="BT40" s="293">
        <v>4212</v>
      </c>
      <c r="BU40" s="1083">
        <v>0</v>
      </c>
      <c r="BV40" s="1084"/>
      <c r="BW40" s="1084"/>
      <c r="BX40" s="1084"/>
      <c r="BY40" s="1084"/>
      <c r="BZ40" s="1084"/>
      <c r="CA40" s="1084"/>
      <c r="CB40" s="1084"/>
      <c r="CC40" s="1084"/>
      <c r="CD40" s="1084"/>
      <c r="CE40" s="1084"/>
      <c r="CF40" s="1084"/>
      <c r="CG40" s="1084"/>
      <c r="CH40" s="1084"/>
      <c r="CI40" s="1084"/>
      <c r="CJ40" s="1084"/>
      <c r="CK40" s="1085"/>
      <c r="CL40" s="1083">
        <v>0</v>
      </c>
      <c r="CM40" s="1084"/>
      <c r="CN40" s="1084"/>
      <c r="CO40" s="1084"/>
      <c r="CP40" s="1084"/>
      <c r="CQ40" s="1084"/>
      <c r="CR40" s="1084"/>
      <c r="CS40" s="1084"/>
      <c r="CT40" s="1084"/>
      <c r="CU40" s="1084"/>
      <c r="CV40" s="1084"/>
      <c r="CW40" s="1084"/>
      <c r="CX40" s="1084"/>
      <c r="CY40" s="1084"/>
      <c r="CZ40" s="1084"/>
      <c r="DA40" s="1084"/>
      <c r="DB40" s="1085"/>
    </row>
    <row r="41" spans="1:106" s="185" customFormat="1" ht="26.25" customHeight="1">
      <c r="A41" s="1115" t="s">
        <v>440</v>
      </c>
      <c r="B41" s="1116"/>
      <c r="C41" s="1116"/>
      <c r="D41" s="1116"/>
      <c r="E41" s="1116"/>
      <c r="F41" s="1116"/>
      <c r="G41" s="1116"/>
      <c r="H41" s="1116"/>
      <c r="I41" s="1116"/>
      <c r="J41" s="1116"/>
      <c r="K41" s="1116"/>
      <c r="L41" s="1116"/>
      <c r="M41" s="1116"/>
      <c r="N41" s="1116"/>
      <c r="O41" s="1116"/>
      <c r="P41" s="1116"/>
      <c r="Q41" s="1116"/>
      <c r="R41" s="1116"/>
      <c r="S41" s="1116"/>
      <c r="T41" s="1116"/>
      <c r="U41" s="1116"/>
      <c r="V41" s="1116"/>
      <c r="W41" s="1116"/>
      <c r="X41" s="1116"/>
      <c r="Y41" s="1116"/>
      <c r="Z41" s="1116"/>
      <c r="AA41" s="1116"/>
      <c r="AB41" s="1116"/>
      <c r="AC41" s="1116"/>
      <c r="AD41" s="1116"/>
      <c r="AE41" s="1116"/>
      <c r="AF41" s="1116"/>
      <c r="AG41" s="1116"/>
      <c r="AH41" s="1116"/>
      <c r="AI41" s="1116"/>
      <c r="AJ41" s="1116"/>
      <c r="AK41" s="1116"/>
      <c r="AL41" s="1116"/>
      <c r="AM41" s="1116"/>
      <c r="AN41" s="1116"/>
      <c r="AO41" s="1116"/>
      <c r="AP41" s="1116"/>
      <c r="AQ41" s="1116"/>
      <c r="AR41" s="1116"/>
      <c r="AS41" s="1116"/>
      <c r="AT41" s="1116"/>
      <c r="AU41" s="1116"/>
      <c r="AV41" s="1116"/>
      <c r="AW41" s="1116"/>
      <c r="AX41" s="1116"/>
      <c r="AY41" s="1116"/>
      <c r="AZ41" s="1116"/>
      <c r="BA41" s="1116"/>
      <c r="BB41" s="1116"/>
      <c r="BC41" s="1116"/>
      <c r="BD41" s="1116"/>
      <c r="BE41" s="1116"/>
      <c r="BF41" s="1116"/>
      <c r="BG41" s="1116"/>
      <c r="BH41" s="1116"/>
      <c r="BI41" s="1116"/>
      <c r="BJ41" s="1116"/>
      <c r="BK41" s="1116"/>
      <c r="BL41" s="1116"/>
      <c r="BM41" s="1116"/>
      <c r="BN41" s="1116"/>
      <c r="BO41" s="1116"/>
      <c r="BP41" s="1116"/>
      <c r="BQ41" s="1116"/>
      <c r="BR41" s="1116"/>
      <c r="BS41" s="1116"/>
      <c r="BT41" s="288">
        <v>4213</v>
      </c>
      <c r="BU41" s="1102">
        <v>0</v>
      </c>
      <c r="BV41" s="1117"/>
      <c r="BW41" s="1117"/>
      <c r="BX41" s="1117"/>
      <c r="BY41" s="1117"/>
      <c r="BZ41" s="1117"/>
      <c r="CA41" s="1117"/>
      <c r="CB41" s="1117"/>
      <c r="CC41" s="1117"/>
      <c r="CD41" s="1117"/>
      <c r="CE41" s="1117"/>
      <c r="CF41" s="1117"/>
      <c r="CG41" s="1117"/>
      <c r="CH41" s="1117"/>
      <c r="CI41" s="1117"/>
      <c r="CJ41" s="1117"/>
      <c r="CK41" s="1118"/>
      <c r="CL41" s="1102">
        <v>30</v>
      </c>
      <c r="CM41" s="1117"/>
      <c r="CN41" s="1117"/>
      <c r="CO41" s="1117"/>
      <c r="CP41" s="1117"/>
      <c r="CQ41" s="1117"/>
      <c r="CR41" s="1117"/>
      <c r="CS41" s="1117"/>
      <c r="CT41" s="1117"/>
      <c r="CU41" s="1117"/>
      <c r="CV41" s="1117"/>
      <c r="CW41" s="1117"/>
      <c r="CX41" s="1117"/>
      <c r="CY41" s="1117"/>
      <c r="CZ41" s="1117"/>
      <c r="DA41" s="1117"/>
      <c r="DB41" s="1118"/>
    </row>
    <row r="42" spans="1:106" s="185" customFormat="1" ht="13.5" customHeight="1" hidden="1">
      <c r="A42" s="1074" t="s">
        <v>426</v>
      </c>
      <c r="B42" s="1075"/>
      <c r="C42" s="1075"/>
      <c r="D42" s="1075"/>
      <c r="E42" s="1075"/>
      <c r="F42" s="1075"/>
      <c r="G42" s="1075"/>
      <c r="H42" s="1075"/>
      <c r="I42" s="1075"/>
      <c r="J42" s="1075"/>
      <c r="K42" s="1075"/>
      <c r="L42" s="1075"/>
      <c r="M42" s="1075"/>
      <c r="N42" s="1075"/>
      <c r="O42" s="1075"/>
      <c r="P42" s="1075"/>
      <c r="Q42" s="1075"/>
      <c r="R42" s="1075"/>
      <c r="S42" s="1075"/>
      <c r="T42" s="1075"/>
      <c r="U42" s="1075"/>
      <c r="V42" s="1075"/>
      <c r="W42" s="1075"/>
      <c r="X42" s="1075"/>
      <c r="Y42" s="1075"/>
      <c r="Z42" s="1075"/>
      <c r="AA42" s="1075"/>
      <c r="AB42" s="1075"/>
      <c r="AC42" s="1075"/>
      <c r="AD42" s="1075"/>
      <c r="AE42" s="1075"/>
      <c r="AF42" s="1075"/>
      <c r="AG42" s="1075"/>
      <c r="AH42" s="1075"/>
      <c r="AI42" s="1075"/>
      <c r="AJ42" s="1075"/>
      <c r="AK42" s="1075"/>
      <c r="AL42" s="1075"/>
      <c r="AM42" s="1075"/>
      <c r="AN42" s="1075"/>
      <c r="AO42" s="1075"/>
      <c r="AP42" s="1075"/>
      <c r="AQ42" s="1075"/>
      <c r="AR42" s="1075"/>
      <c r="AS42" s="1075"/>
      <c r="AT42" s="1075"/>
      <c r="AU42" s="1075"/>
      <c r="AV42" s="1075"/>
      <c r="AW42" s="1075"/>
      <c r="AX42" s="1075"/>
      <c r="AY42" s="1075"/>
      <c r="AZ42" s="1075"/>
      <c r="BA42" s="1075"/>
      <c r="BB42" s="1075"/>
      <c r="BC42" s="1075"/>
      <c r="BD42" s="1075"/>
      <c r="BE42" s="1075"/>
      <c r="BF42" s="1075"/>
      <c r="BG42" s="1075"/>
      <c r="BH42" s="1075"/>
      <c r="BI42" s="1075"/>
      <c r="BJ42" s="1075"/>
      <c r="BK42" s="1075"/>
      <c r="BL42" s="1075"/>
      <c r="BM42" s="1075"/>
      <c r="BN42" s="1075"/>
      <c r="BO42" s="1075"/>
      <c r="BP42" s="1075"/>
      <c r="BQ42" s="1075"/>
      <c r="BR42" s="1075"/>
      <c r="BS42" s="1075"/>
      <c r="BT42" s="284"/>
      <c r="BU42" s="1119"/>
      <c r="BV42" s="1120"/>
      <c r="BW42" s="1120"/>
      <c r="BX42" s="1120"/>
      <c r="BY42" s="1120"/>
      <c r="BZ42" s="1120"/>
      <c r="CA42" s="1120"/>
      <c r="CB42" s="1120"/>
      <c r="CC42" s="1120"/>
      <c r="CD42" s="1120"/>
      <c r="CE42" s="1120"/>
      <c r="CF42" s="1120"/>
      <c r="CG42" s="1120"/>
      <c r="CH42" s="1120"/>
      <c r="CI42" s="1120"/>
      <c r="CJ42" s="1120"/>
      <c r="CK42" s="1121"/>
      <c r="CL42" s="1119"/>
      <c r="CM42" s="1120"/>
      <c r="CN42" s="1120"/>
      <c r="CO42" s="1120"/>
      <c r="CP42" s="1120"/>
      <c r="CQ42" s="1120"/>
      <c r="CR42" s="1120"/>
      <c r="CS42" s="1120"/>
      <c r="CT42" s="1120"/>
      <c r="CU42" s="1120"/>
      <c r="CV42" s="1120"/>
      <c r="CW42" s="1120"/>
      <c r="CX42" s="1120"/>
      <c r="CY42" s="1120"/>
      <c r="CZ42" s="1120"/>
      <c r="DA42" s="1120"/>
      <c r="DB42" s="1121"/>
    </row>
    <row r="43" spans="1:106" s="185" customFormat="1" ht="26.25" customHeight="1">
      <c r="A43" s="1115" t="s">
        <v>441</v>
      </c>
      <c r="B43" s="1116"/>
      <c r="C43" s="1116"/>
      <c r="D43" s="1116"/>
      <c r="E43" s="1116"/>
      <c r="F43" s="1116"/>
      <c r="G43" s="1116"/>
      <c r="H43" s="1116"/>
      <c r="I43" s="1116"/>
      <c r="J43" s="1116"/>
      <c r="K43" s="1116"/>
      <c r="L43" s="1116"/>
      <c r="M43" s="1116"/>
      <c r="N43" s="1116"/>
      <c r="O43" s="1116"/>
      <c r="P43" s="1116"/>
      <c r="Q43" s="1116"/>
      <c r="R43" s="1116"/>
      <c r="S43" s="1116"/>
      <c r="T43" s="1116"/>
      <c r="U43" s="1116"/>
      <c r="V43" s="1116"/>
      <c r="W43" s="1116"/>
      <c r="X43" s="1116"/>
      <c r="Y43" s="1116"/>
      <c r="Z43" s="1116"/>
      <c r="AA43" s="1116"/>
      <c r="AB43" s="1116"/>
      <c r="AC43" s="1116"/>
      <c r="AD43" s="1116"/>
      <c r="AE43" s="1116"/>
      <c r="AF43" s="1116"/>
      <c r="AG43" s="1116"/>
      <c r="AH43" s="1116"/>
      <c r="AI43" s="1116"/>
      <c r="AJ43" s="1116"/>
      <c r="AK43" s="1116"/>
      <c r="AL43" s="1116"/>
      <c r="AM43" s="1116"/>
      <c r="AN43" s="1116"/>
      <c r="AO43" s="1116"/>
      <c r="AP43" s="1116"/>
      <c r="AQ43" s="1116"/>
      <c r="AR43" s="1116"/>
      <c r="AS43" s="1116"/>
      <c r="AT43" s="1116"/>
      <c r="AU43" s="1116"/>
      <c r="AV43" s="1116"/>
      <c r="AW43" s="1116"/>
      <c r="AX43" s="1116"/>
      <c r="AY43" s="1116"/>
      <c r="AZ43" s="1116"/>
      <c r="BA43" s="1116"/>
      <c r="BB43" s="1116"/>
      <c r="BC43" s="1116"/>
      <c r="BD43" s="1116"/>
      <c r="BE43" s="1116"/>
      <c r="BF43" s="1116"/>
      <c r="BG43" s="1116"/>
      <c r="BH43" s="1116"/>
      <c r="BI43" s="1116"/>
      <c r="BJ43" s="1116"/>
      <c r="BK43" s="1116"/>
      <c r="BL43" s="1116"/>
      <c r="BM43" s="1116"/>
      <c r="BN43" s="1116"/>
      <c r="BO43" s="1116"/>
      <c r="BP43" s="1116"/>
      <c r="BQ43" s="1116"/>
      <c r="BR43" s="1116"/>
      <c r="BS43" s="1116"/>
      <c r="BT43" s="288">
        <v>4214</v>
      </c>
      <c r="BU43" s="1102">
        <v>8</v>
      </c>
      <c r="BV43" s="1117"/>
      <c r="BW43" s="1117"/>
      <c r="BX43" s="1117"/>
      <c r="BY43" s="1117"/>
      <c r="BZ43" s="1117"/>
      <c r="CA43" s="1117"/>
      <c r="CB43" s="1117"/>
      <c r="CC43" s="1117"/>
      <c r="CD43" s="1117"/>
      <c r="CE43" s="1117"/>
      <c r="CF43" s="1117"/>
      <c r="CG43" s="1117"/>
      <c r="CH43" s="1117"/>
      <c r="CI43" s="1117"/>
      <c r="CJ43" s="1117"/>
      <c r="CK43" s="1118"/>
      <c r="CL43" s="1102">
        <v>45</v>
      </c>
      <c r="CM43" s="1117"/>
      <c r="CN43" s="1117"/>
      <c r="CO43" s="1117"/>
      <c r="CP43" s="1117"/>
      <c r="CQ43" s="1117"/>
      <c r="CR43" s="1117"/>
      <c r="CS43" s="1117"/>
      <c r="CT43" s="1117"/>
      <c r="CU43" s="1117"/>
      <c r="CV43" s="1117"/>
      <c r="CW43" s="1117"/>
      <c r="CX43" s="1117"/>
      <c r="CY43" s="1117"/>
      <c r="CZ43" s="1117"/>
      <c r="DA43" s="1117"/>
      <c r="DB43" s="1118"/>
    </row>
    <row r="44" spans="1:106" s="185" customFormat="1" ht="13.5" customHeight="1">
      <c r="A44" s="1122" t="s">
        <v>429</v>
      </c>
      <c r="B44" s="889"/>
      <c r="C44" s="889"/>
      <c r="D44" s="889"/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89"/>
      <c r="S44" s="889"/>
      <c r="T44" s="889"/>
      <c r="U44" s="889"/>
      <c r="V44" s="889"/>
      <c r="W44" s="889"/>
      <c r="X44" s="889"/>
      <c r="Y44" s="889"/>
      <c r="Z44" s="889"/>
      <c r="AA44" s="889"/>
      <c r="AB44" s="889"/>
      <c r="AC44" s="889"/>
      <c r="AD44" s="889"/>
      <c r="AE44" s="889"/>
      <c r="AF44" s="889"/>
      <c r="AG44" s="889"/>
      <c r="AH44" s="889"/>
      <c r="AI44" s="889"/>
      <c r="AJ44" s="889"/>
      <c r="AK44" s="889"/>
      <c r="AL44" s="889"/>
      <c r="AM44" s="889"/>
      <c r="AN44" s="889"/>
      <c r="AO44" s="889"/>
      <c r="AP44" s="889"/>
      <c r="AQ44" s="889"/>
      <c r="AR44" s="889"/>
      <c r="AS44" s="889"/>
      <c r="AT44" s="889"/>
      <c r="AU44" s="889"/>
      <c r="AV44" s="889"/>
      <c r="AW44" s="889"/>
      <c r="AX44" s="889"/>
      <c r="AY44" s="889"/>
      <c r="AZ44" s="889"/>
      <c r="BA44" s="889"/>
      <c r="BB44" s="889"/>
      <c r="BC44" s="889"/>
      <c r="BD44" s="889"/>
      <c r="BE44" s="889"/>
      <c r="BF44" s="889"/>
      <c r="BG44" s="889"/>
      <c r="BH44" s="889"/>
      <c r="BI44" s="889"/>
      <c r="BJ44" s="889"/>
      <c r="BK44" s="889"/>
      <c r="BL44" s="889"/>
      <c r="BM44" s="889"/>
      <c r="BN44" s="889"/>
      <c r="BO44" s="889"/>
      <c r="BP44" s="889"/>
      <c r="BQ44" s="889"/>
      <c r="BR44" s="889"/>
      <c r="BS44" s="1123"/>
      <c r="BT44" s="287">
        <v>4219</v>
      </c>
      <c r="BU44" s="1076">
        <v>2140</v>
      </c>
      <c r="BV44" s="1077"/>
      <c r="BW44" s="1077"/>
      <c r="BX44" s="1077"/>
      <c r="BY44" s="1077"/>
      <c r="BZ44" s="1077"/>
      <c r="CA44" s="1077"/>
      <c r="CB44" s="1077"/>
      <c r="CC44" s="1077"/>
      <c r="CD44" s="1077"/>
      <c r="CE44" s="1077"/>
      <c r="CF44" s="1077"/>
      <c r="CG44" s="1077"/>
      <c r="CH44" s="1077"/>
      <c r="CI44" s="1077"/>
      <c r="CJ44" s="1077"/>
      <c r="CK44" s="1078"/>
      <c r="CL44" s="1076">
        <v>402</v>
      </c>
      <c r="CM44" s="1077"/>
      <c r="CN44" s="1077"/>
      <c r="CO44" s="1077"/>
      <c r="CP44" s="1077"/>
      <c r="CQ44" s="1077"/>
      <c r="CR44" s="1077"/>
      <c r="CS44" s="1077"/>
      <c r="CT44" s="1077"/>
      <c r="CU44" s="1077"/>
      <c r="CV44" s="1077"/>
      <c r="CW44" s="1077"/>
      <c r="CX44" s="1077"/>
      <c r="CY44" s="1077"/>
      <c r="CZ44" s="1077"/>
      <c r="DA44" s="1077"/>
      <c r="DB44" s="1078"/>
    </row>
    <row r="45" spans="1:106" s="185" customFormat="1" ht="13.5" customHeight="1">
      <c r="A45" s="221"/>
      <c r="B45" s="782" t="s">
        <v>430</v>
      </c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82"/>
      <c r="Q45" s="782"/>
      <c r="R45" s="782"/>
      <c r="S45" s="782"/>
      <c r="T45" s="782"/>
      <c r="U45" s="782"/>
      <c r="V45" s="782"/>
      <c r="W45" s="782"/>
      <c r="X45" s="782"/>
      <c r="Y45" s="782"/>
      <c r="Z45" s="782"/>
      <c r="AA45" s="782"/>
      <c r="AB45" s="782"/>
      <c r="AC45" s="782"/>
      <c r="AD45" s="782"/>
      <c r="AE45" s="782"/>
      <c r="AF45" s="782"/>
      <c r="AG45" s="782"/>
      <c r="AH45" s="782"/>
      <c r="AI45" s="782"/>
      <c r="AJ45" s="782"/>
      <c r="AK45" s="782"/>
      <c r="AL45" s="782"/>
      <c r="AM45" s="782"/>
      <c r="AN45" s="782"/>
      <c r="AO45" s="782"/>
      <c r="AP45" s="782"/>
      <c r="AQ45" s="782"/>
      <c r="AR45" s="782"/>
      <c r="AS45" s="782"/>
      <c r="AT45" s="782"/>
      <c r="AU45" s="782"/>
      <c r="AV45" s="782"/>
      <c r="AW45" s="782"/>
      <c r="AX45" s="782"/>
      <c r="AY45" s="782"/>
      <c r="AZ45" s="782"/>
      <c r="BA45" s="782"/>
      <c r="BB45" s="782"/>
      <c r="BC45" s="782"/>
      <c r="BD45" s="782"/>
      <c r="BE45" s="782"/>
      <c r="BF45" s="782"/>
      <c r="BG45" s="782"/>
      <c r="BH45" s="782"/>
      <c r="BI45" s="782"/>
      <c r="BJ45" s="782"/>
      <c r="BK45" s="782"/>
      <c r="BL45" s="782"/>
      <c r="BM45" s="782"/>
      <c r="BN45" s="782"/>
      <c r="BO45" s="782"/>
      <c r="BP45" s="782"/>
      <c r="BQ45" s="782"/>
      <c r="BR45" s="782"/>
      <c r="BS45" s="782"/>
      <c r="BT45" s="288">
        <v>4220</v>
      </c>
      <c r="BU45" s="1086" t="s">
        <v>128</v>
      </c>
      <c r="BV45" s="934"/>
      <c r="BW45" s="1087">
        <f>BW46</f>
        <v>98127</v>
      </c>
      <c r="BX45" s="1087"/>
      <c r="BY45" s="1087"/>
      <c r="BZ45" s="1087"/>
      <c r="CA45" s="1087"/>
      <c r="CB45" s="1087"/>
      <c r="CC45" s="1087"/>
      <c r="CD45" s="1087"/>
      <c r="CE45" s="1087"/>
      <c r="CF45" s="1087"/>
      <c r="CG45" s="1087"/>
      <c r="CH45" s="1087"/>
      <c r="CI45" s="1087"/>
      <c r="CJ45" s="938" t="s">
        <v>129</v>
      </c>
      <c r="CK45" s="941"/>
      <c r="CL45" s="1086" t="s">
        <v>128</v>
      </c>
      <c r="CM45" s="934"/>
      <c r="CN45" s="1087">
        <f>CN46</f>
        <v>184388</v>
      </c>
      <c r="CO45" s="1087"/>
      <c r="CP45" s="1087"/>
      <c r="CQ45" s="1087"/>
      <c r="CR45" s="1087"/>
      <c r="CS45" s="1087"/>
      <c r="CT45" s="1087"/>
      <c r="CU45" s="1087"/>
      <c r="CV45" s="1087"/>
      <c r="CW45" s="1087"/>
      <c r="CX45" s="1087"/>
      <c r="CY45" s="1087"/>
      <c r="CZ45" s="1087"/>
      <c r="DA45" s="938" t="s">
        <v>129</v>
      </c>
      <c r="DB45" s="941"/>
    </row>
    <row r="46" spans="1:106" s="185" customFormat="1" ht="12.75">
      <c r="A46" s="1108" t="s">
        <v>69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8"/>
      <c r="AC46" s="1088"/>
      <c r="AD46" s="1088"/>
      <c r="AE46" s="1088"/>
      <c r="AF46" s="1088"/>
      <c r="AG46" s="1088"/>
      <c r="AH46" s="1088"/>
      <c r="AI46" s="1088"/>
      <c r="AJ46" s="1088"/>
      <c r="AK46" s="1088"/>
      <c r="AL46" s="1088"/>
      <c r="AM46" s="1088"/>
      <c r="AN46" s="1088"/>
      <c r="AO46" s="1088"/>
      <c r="AP46" s="1088"/>
      <c r="AQ46" s="1088"/>
      <c r="AR46" s="1088"/>
      <c r="AS46" s="1088"/>
      <c r="AT46" s="1088"/>
      <c r="AU46" s="1088"/>
      <c r="AV46" s="1088"/>
      <c r="AW46" s="1088"/>
      <c r="AX46" s="1088"/>
      <c r="AY46" s="1088"/>
      <c r="AZ46" s="1088"/>
      <c r="BA46" s="1088"/>
      <c r="BB46" s="1088"/>
      <c r="BC46" s="1088"/>
      <c r="BD46" s="1088"/>
      <c r="BE46" s="1088"/>
      <c r="BF46" s="1088"/>
      <c r="BG46" s="1088"/>
      <c r="BH46" s="1088"/>
      <c r="BI46" s="1088"/>
      <c r="BJ46" s="1088"/>
      <c r="BK46" s="1088"/>
      <c r="BL46" s="1088"/>
      <c r="BM46" s="1088"/>
      <c r="BN46" s="1088"/>
      <c r="BO46" s="1088"/>
      <c r="BP46" s="1088"/>
      <c r="BQ46" s="1088"/>
      <c r="BR46" s="1088"/>
      <c r="BS46" s="1088"/>
      <c r="BT46" s="285"/>
      <c r="BU46" s="1086" t="s">
        <v>128</v>
      </c>
      <c r="BV46" s="934"/>
      <c r="BW46" s="1087">
        <v>98127</v>
      </c>
      <c r="BX46" s="1087"/>
      <c r="BY46" s="1087"/>
      <c r="BZ46" s="1087"/>
      <c r="CA46" s="1087"/>
      <c r="CB46" s="1087"/>
      <c r="CC46" s="1087"/>
      <c r="CD46" s="1087"/>
      <c r="CE46" s="1087"/>
      <c r="CF46" s="1087"/>
      <c r="CG46" s="1087"/>
      <c r="CH46" s="1087"/>
      <c r="CI46" s="1087"/>
      <c r="CJ46" s="938" t="s">
        <v>129</v>
      </c>
      <c r="CK46" s="941"/>
      <c r="CL46" s="1086" t="s">
        <v>128</v>
      </c>
      <c r="CM46" s="934"/>
      <c r="CN46" s="1087">
        <v>184388</v>
      </c>
      <c r="CO46" s="1087"/>
      <c r="CP46" s="1087"/>
      <c r="CQ46" s="1087"/>
      <c r="CR46" s="1087"/>
      <c r="CS46" s="1087"/>
      <c r="CT46" s="1087"/>
      <c r="CU46" s="1087"/>
      <c r="CV46" s="1087"/>
      <c r="CW46" s="1087"/>
      <c r="CX46" s="1087"/>
      <c r="CY46" s="1087"/>
      <c r="CZ46" s="1087"/>
      <c r="DA46" s="938" t="s">
        <v>129</v>
      </c>
      <c r="DB46" s="941"/>
    </row>
    <row r="47" spans="1:106" s="185" customFormat="1" ht="26.25" customHeight="1">
      <c r="A47" s="1124" t="s">
        <v>442</v>
      </c>
      <c r="B47" s="1125"/>
      <c r="C47" s="1125"/>
      <c r="D47" s="1125"/>
      <c r="E47" s="1125"/>
      <c r="F47" s="1125"/>
      <c r="G47" s="1125"/>
      <c r="H47" s="1125"/>
      <c r="I47" s="1125"/>
      <c r="J47" s="1125"/>
      <c r="K47" s="1125"/>
      <c r="L47" s="1125"/>
      <c r="M47" s="1125"/>
      <c r="N47" s="1125"/>
      <c r="O47" s="1125"/>
      <c r="P47" s="1125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5"/>
      <c r="AF47" s="1125"/>
      <c r="AG47" s="1125"/>
      <c r="AH47" s="1125"/>
      <c r="AI47" s="1125"/>
      <c r="AJ47" s="1125"/>
      <c r="AK47" s="1125"/>
      <c r="AL47" s="1125"/>
      <c r="AM47" s="1125"/>
      <c r="AN47" s="1125"/>
      <c r="AO47" s="1125"/>
      <c r="AP47" s="1125"/>
      <c r="AQ47" s="1125"/>
      <c r="AR47" s="1125"/>
      <c r="AS47" s="1125"/>
      <c r="AT47" s="1125"/>
      <c r="AU47" s="1125"/>
      <c r="AV47" s="1125"/>
      <c r="AW47" s="1125"/>
      <c r="AX47" s="1125"/>
      <c r="AY47" s="1125"/>
      <c r="AZ47" s="1125"/>
      <c r="BA47" s="1125"/>
      <c r="BB47" s="1125"/>
      <c r="BC47" s="1125"/>
      <c r="BD47" s="1125"/>
      <c r="BE47" s="1125"/>
      <c r="BF47" s="1125"/>
      <c r="BG47" s="1125"/>
      <c r="BH47" s="1125"/>
      <c r="BI47" s="1125"/>
      <c r="BJ47" s="1125"/>
      <c r="BK47" s="1125"/>
      <c r="BL47" s="1125"/>
      <c r="BM47" s="1125"/>
      <c r="BN47" s="1125"/>
      <c r="BO47" s="1125"/>
      <c r="BP47" s="1125"/>
      <c r="BQ47" s="1125"/>
      <c r="BR47" s="1125"/>
      <c r="BS47" s="1125"/>
      <c r="BT47" s="292">
        <v>4221</v>
      </c>
      <c r="BU47" s="1089"/>
      <c r="BV47" s="936"/>
      <c r="BW47" s="1090"/>
      <c r="BX47" s="1090"/>
      <c r="BY47" s="1090"/>
      <c r="BZ47" s="1090"/>
      <c r="CA47" s="1090"/>
      <c r="CB47" s="1090"/>
      <c r="CC47" s="1090"/>
      <c r="CD47" s="1090"/>
      <c r="CE47" s="1090"/>
      <c r="CF47" s="1090"/>
      <c r="CG47" s="1090"/>
      <c r="CH47" s="1090"/>
      <c r="CI47" s="1090"/>
      <c r="CJ47" s="871"/>
      <c r="CK47" s="942"/>
      <c r="CL47" s="1089"/>
      <c r="CM47" s="936"/>
      <c r="CN47" s="1090"/>
      <c r="CO47" s="1090"/>
      <c r="CP47" s="1090"/>
      <c r="CQ47" s="1090"/>
      <c r="CR47" s="1090"/>
      <c r="CS47" s="1090"/>
      <c r="CT47" s="1090"/>
      <c r="CU47" s="1090"/>
      <c r="CV47" s="1090"/>
      <c r="CW47" s="1090"/>
      <c r="CX47" s="1090"/>
      <c r="CY47" s="1090"/>
      <c r="CZ47" s="1090"/>
      <c r="DA47" s="871"/>
      <c r="DB47" s="942"/>
    </row>
    <row r="48" spans="1:106" s="185" customFormat="1" ht="13.5" customHeight="1" hidden="1">
      <c r="A48" s="1074" t="s">
        <v>426</v>
      </c>
      <c r="B48" s="1075"/>
      <c r="C48" s="1075"/>
      <c r="D48" s="1075"/>
      <c r="E48" s="1075"/>
      <c r="F48" s="1075"/>
      <c r="G48" s="1075"/>
      <c r="H48" s="1075"/>
      <c r="I48" s="1075"/>
      <c r="J48" s="1075"/>
      <c r="K48" s="1075"/>
      <c r="L48" s="1075"/>
      <c r="M48" s="1075"/>
      <c r="N48" s="1075"/>
      <c r="O48" s="1075"/>
      <c r="P48" s="1075"/>
      <c r="Q48" s="1075"/>
      <c r="R48" s="1075"/>
      <c r="S48" s="1075"/>
      <c r="T48" s="1075"/>
      <c r="U48" s="1075"/>
      <c r="V48" s="1075"/>
      <c r="W48" s="1075"/>
      <c r="X48" s="1075"/>
      <c r="Y48" s="1075"/>
      <c r="Z48" s="1075"/>
      <c r="AA48" s="1075"/>
      <c r="AB48" s="1075"/>
      <c r="AC48" s="1075"/>
      <c r="AD48" s="1075"/>
      <c r="AE48" s="1075"/>
      <c r="AF48" s="1075"/>
      <c r="AG48" s="1075"/>
      <c r="AH48" s="1075"/>
      <c r="AI48" s="1075"/>
      <c r="AJ48" s="1075"/>
      <c r="AK48" s="1075"/>
      <c r="AL48" s="1075"/>
      <c r="AM48" s="1075"/>
      <c r="AN48" s="1075"/>
      <c r="AO48" s="1075"/>
      <c r="AP48" s="1075"/>
      <c r="AQ48" s="1075"/>
      <c r="AR48" s="1075"/>
      <c r="AS48" s="1075"/>
      <c r="AT48" s="1075"/>
      <c r="AU48" s="1075"/>
      <c r="AV48" s="1075"/>
      <c r="AW48" s="1075"/>
      <c r="AX48" s="1075"/>
      <c r="AY48" s="1075"/>
      <c r="AZ48" s="1075"/>
      <c r="BA48" s="1075"/>
      <c r="BB48" s="1075"/>
      <c r="BC48" s="1075"/>
      <c r="BD48" s="1075"/>
      <c r="BE48" s="1075"/>
      <c r="BF48" s="1075"/>
      <c r="BG48" s="1075"/>
      <c r="BH48" s="1075"/>
      <c r="BI48" s="1075"/>
      <c r="BJ48" s="1075"/>
      <c r="BK48" s="1075"/>
      <c r="BL48" s="1075"/>
      <c r="BM48" s="1075"/>
      <c r="BN48" s="1075"/>
      <c r="BO48" s="1075"/>
      <c r="BP48" s="1075"/>
      <c r="BQ48" s="1075"/>
      <c r="BR48" s="1075"/>
      <c r="BS48" s="1075"/>
      <c r="BT48" s="292"/>
      <c r="BU48" s="1089" t="s">
        <v>128</v>
      </c>
      <c r="BV48" s="936"/>
      <c r="BW48" s="880"/>
      <c r="BX48" s="880"/>
      <c r="BY48" s="880"/>
      <c r="BZ48" s="880"/>
      <c r="CA48" s="880"/>
      <c r="CB48" s="880"/>
      <c r="CC48" s="880"/>
      <c r="CD48" s="880"/>
      <c r="CE48" s="880"/>
      <c r="CF48" s="880"/>
      <c r="CG48" s="880"/>
      <c r="CH48" s="880"/>
      <c r="CI48" s="880"/>
      <c r="CJ48" s="871" t="s">
        <v>129</v>
      </c>
      <c r="CK48" s="942"/>
      <c r="CL48" s="1089" t="s">
        <v>128</v>
      </c>
      <c r="CM48" s="936"/>
      <c r="CN48" s="880"/>
      <c r="CO48" s="880"/>
      <c r="CP48" s="880"/>
      <c r="CQ48" s="880"/>
      <c r="CR48" s="880"/>
      <c r="CS48" s="880"/>
      <c r="CT48" s="880"/>
      <c r="CU48" s="880"/>
      <c r="CV48" s="880"/>
      <c r="CW48" s="880"/>
      <c r="CX48" s="880"/>
      <c r="CY48" s="880"/>
      <c r="CZ48" s="880"/>
      <c r="DA48" s="871" t="s">
        <v>129</v>
      </c>
      <c r="DB48" s="942"/>
    </row>
    <row r="49" spans="1:106" s="185" customFormat="1" ht="12.75">
      <c r="A49" s="1126" t="s">
        <v>443</v>
      </c>
      <c r="B49" s="898"/>
      <c r="C49" s="898"/>
      <c r="D49" s="898"/>
      <c r="E49" s="898"/>
      <c r="F49" s="898"/>
      <c r="G49" s="898"/>
      <c r="H49" s="898"/>
      <c r="I49" s="898"/>
      <c r="J49" s="898"/>
      <c r="K49" s="898"/>
      <c r="L49" s="898"/>
      <c r="M49" s="898"/>
      <c r="N49" s="898"/>
      <c r="O49" s="898"/>
      <c r="P49" s="898"/>
      <c r="Q49" s="898"/>
      <c r="R49" s="898"/>
      <c r="S49" s="898"/>
      <c r="T49" s="898"/>
      <c r="U49" s="898"/>
      <c r="V49" s="898"/>
      <c r="W49" s="898"/>
      <c r="X49" s="898"/>
      <c r="Y49" s="898"/>
      <c r="Z49" s="898"/>
      <c r="AA49" s="898"/>
      <c r="AB49" s="898"/>
      <c r="AC49" s="898"/>
      <c r="AD49" s="898"/>
      <c r="AE49" s="898"/>
      <c r="AF49" s="898"/>
      <c r="AG49" s="898"/>
      <c r="AH49" s="898"/>
      <c r="AI49" s="898"/>
      <c r="AJ49" s="898"/>
      <c r="AK49" s="898"/>
      <c r="AL49" s="898"/>
      <c r="AM49" s="898"/>
      <c r="AN49" s="898"/>
      <c r="AO49" s="898"/>
      <c r="AP49" s="898"/>
      <c r="AQ49" s="898"/>
      <c r="AR49" s="898"/>
      <c r="AS49" s="898"/>
      <c r="AT49" s="898"/>
      <c r="AU49" s="898"/>
      <c r="AV49" s="898"/>
      <c r="AW49" s="898"/>
      <c r="AX49" s="898"/>
      <c r="AY49" s="898"/>
      <c r="AZ49" s="898"/>
      <c r="BA49" s="898"/>
      <c r="BB49" s="898"/>
      <c r="BC49" s="898"/>
      <c r="BD49" s="898"/>
      <c r="BE49" s="898"/>
      <c r="BF49" s="898"/>
      <c r="BG49" s="898"/>
      <c r="BH49" s="898"/>
      <c r="BI49" s="898"/>
      <c r="BJ49" s="898"/>
      <c r="BK49" s="898"/>
      <c r="BL49" s="898"/>
      <c r="BM49" s="898"/>
      <c r="BN49" s="898"/>
      <c r="BO49" s="898"/>
      <c r="BP49" s="898"/>
      <c r="BQ49" s="898"/>
      <c r="BR49" s="898"/>
      <c r="BS49" s="898"/>
      <c r="BT49" s="292">
        <v>4222</v>
      </c>
      <c r="BU49" s="1089" t="s">
        <v>128</v>
      </c>
      <c r="BV49" s="936"/>
      <c r="BW49" s="1127">
        <v>0</v>
      </c>
      <c r="BX49" s="1127"/>
      <c r="BY49" s="1127"/>
      <c r="BZ49" s="1127"/>
      <c r="CA49" s="1127"/>
      <c r="CB49" s="1127"/>
      <c r="CC49" s="1127"/>
      <c r="CD49" s="1127"/>
      <c r="CE49" s="1127"/>
      <c r="CF49" s="1127"/>
      <c r="CG49" s="1127"/>
      <c r="CH49" s="1127"/>
      <c r="CI49" s="1127"/>
      <c r="CJ49" s="871" t="s">
        <v>129</v>
      </c>
      <c r="CK49" s="942"/>
      <c r="CL49" s="1089" t="s">
        <v>128</v>
      </c>
      <c r="CM49" s="936"/>
      <c r="CN49" s="1127">
        <v>0</v>
      </c>
      <c r="CO49" s="1127"/>
      <c r="CP49" s="1127"/>
      <c r="CQ49" s="1127"/>
      <c r="CR49" s="1127"/>
      <c r="CS49" s="1127"/>
      <c r="CT49" s="1127"/>
      <c r="CU49" s="1127"/>
      <c r="CV49" s="1127"/>
      <c r="CW49" s="1127"/>
      <c r="CX49" s="1127"/>
      <c r="CY49" s="1127"/>
      <c r="CZ49" s="1127"/>
      <c r="DA49" s="871" t="s">
        <v>129</v>
      </c>
      <c r="DB49" s="942"/>
    </row>
    <row r="50" spans="1:106" s="185" customFormat="1" ht="25.5" customHeight="1">
      <c r="A50" s="1126" t="s">
        <v>444</v>
      </c>
      <c r="B50" s="898"/>
      <c r="C50" s="898"/>
      <c r="D50" s="898"/>
      <c r="E50" s="898"/>
      <c r="F50" s="898"/>
      <c r="G50" s="898"/>
      <c r="H50" s="898"/>
      <c r="I50" s="898"/>
      <c r="J50" s="898"/>
      <c r="K50" s="898"/>
      <c r="L50" s="898"/>
      <c r="M50" s="898"/>
      <c r="N50" s="898"/>
      <c r="O50" s="898"/>
      <c r="P50" s="898"/>
      <c r="Q50" s="898"/>
      <c r="R50" s="898"/>
      <c r="S50" s="898"/>
      <c r="T50" s="898"/>
      <c r="U50" s="898"/>
      <c r="V50" s="898"/>
      <c r="W50" s="898"/>
      <c r="X50" s="898"/>
      <c r="Y50" s="898"/>
      <c r="Z50" s="898"/>
      <c r="AA50" s="898"/>
      <c r="AB50" s="898"/>
      <c r="AC50" s="898"/>
      <c r="AD50" s="898"/>
      <c r="AE50" s="898"/>
      <c r="AF50" s="898"/>
      <c r="AG50" s="898"/>
      <c r="AH50" s="898"/>
      <c r="AI50" s="898"/>
      <c r="AJ50" s="898"/>
      <c r="AK50" s="898"/>
      <c r="AL50" s="898"/>
      <c r="AM50" s="898"/>
      <c r="AN50" s="898"/>
      <c r="AO50" s="898"/>
      <c r="AP50" s="898"/>
      <c r="AQ50" s="898"/>
      <c r="AR50" s="898"/>
      <c r="AS50" s="898"/>
      <c r="AT50" s="898"/>
      <c r="AU50" s="898"/>
      <c r="AV50" s="898"/>
      <c r="AW50" s="898"/>
      <c r="AX50" s="898"/>
      <c r="AY50" s="898"/>
      <c r="AZ50" s="898"/>
      <c r="BA50" s="898"/>
      <c r="BB50" s="898"/>
      <c r="BC50" s="898"/>
      <c r="BD50" s="898"/>
      <c r="BE50" s="898"/>
      <c r="BF50" s="898"/>
      <c r="BG50" s="898"/>
      <c r="BH50" s="898"/>
      <c r="BI50" s="898"/>
      <c r="BJ50" s="898"/>
      <c r="BK50" s="898"/>
      <c r="BL50" s="898"/>
      <c r="BM50" s="898"/>
      <c r="BN50" s="898"/>
      <c r="BO50" s="898"/>
      <c r="BP50" s="898"/>
      <c r="BQ50" s="898"/>
      <c r="BR50" s="898"/>
      <c r="BS50" s="898"/>
      <c r="BT50" s="292">
        <v>4223</v>
      </c>
      <c r="BU50" s="1089" t="s">
        <v>128</v>
      </c>
      <c r="BV50" s="936"/>
      <c r="BW50" s="1127">
        <v>0</v>
      </c>
      <c r="BX50" s="1127"/>
      <c r="BY50" s="1127"/>
      <c r="BZ50" s="1127"/>
      <c r="CA50" s="1127"/>
      <c r="CB50" s="1127"/>
      <c r="CC50" s="1127"/>
      <c r="CD50" s="1127"/>
      <c r="CE50" s="1127"/>
      <c r="CF50" s="1127"/>
      <c r="CG50" s="1127"/>
      <c r="CH50" s="1127"/>
      <c r="CI50" s="1127"/>
      <c r="CJ50" s="871" t="s">
        <v>129</v>
      </c>
      <c r="CK50" s="942"/>
      <c r="CL50" s="1089" t="s">
        <v>128</v>
      </c>
      <c r="CM50" s="936"/>
      <c r="CN50" s="1127">
        <v>0</v>
      </c>
      <c r="CO50" s="1127"/>
      <c r="CP50" s="1127"/>
      <c r="CQ50" s="1127"/>
      <c r="CR50" s="1127"/>
      <c r="CS50" s="1127"/>
      <c r="CT50" s="1127"/>
      <c r="CU50" s="1127"/>
      <c r="CV50" s="1127"/>
      <c r="CW50" s="1127"/>
      <c r="CX50" s="1127"/>
      <c r="CY50" s="1127"/>
      <c r="CZ50" s="1127"/>
      <c r="DA50" s="871" t="s">
        <v>129</v>
      </c>
      <c r="DB50" s="942"/>
    </row>
    <row r="51" spans="1:106" s="185" customFormat="1" ht="13.5" customHeight="1" hidden="1">
      <c r="A51" s="1074" t="s">
        <v>426</v>
      </c>
      <c r="B51" s="1075"/>
      <c r="C51" s="1075"/>
      <c r="D51" s="1075"/>
      <c r="E51" s="1075"/>
      <c r="F51" s="1075"/>
      <c r="G51" s="1075"/>
      <c r="H51" s="1075"/>
      <c r="I51" s="1075"/>
      <c r="J51" s="1075"/>
      <c r="K51" s="1075"/>
      <c r="L51" s="1075"/>
      <c r="M51" s="1075"/>
      <c r="N51" s="1075"/>
      <c r="O51" s="1075"/>
      <c r="P51" s="1075"/>
      <c r="Q51" s="1075"/>
      <c r="R51" s="1075"/>
      <c r="S51" s="1075"/>
      <c r="T51" s="1075"/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5"/>
      <c r="AI51" s="1075"/>
      <c r="AJ51" s="1075"/>
      <c r="AK51" s="1075"/>
      <c r="AL51" s="1075"/>
      <c r="AM51" s="1075"/>
      <c r="AN51" s="1075"/>
      <c r="AO51" s="1075"/>
      <c r="AP51" s="1075"/>
      <c r="AQ51" s="1075"/>
      <c r="AR51" s="1075"/>
      <c r="AS51" s="1075"/>
      <c r="AT51" s="1075"/>
      <c r="AU51" s="1075"/>
      <c r="AV51" s="1075"/>
      <c r="AW51" s="1075"/>
      <c r="AX51" s="1075"/>
      <c r="AY51" s="1075"/>
      <c r="AZ51" s="1075"/>
      <c r="BA51" s="1075"/>
      <c r="BB51" s="1075"/>
      <c r="BC51" s="1075"/>
      <c r="BD51" s="1075"/>
      <c r="BE51" s="1075"/>
      <c r="BF51" s="1075"/>
      <c r="BG51" s="1075"/>
      <c r="BH51" s="1075"/>
      <c r="BI51" s="1075"/>
      <c r="BJ51" s="1075"/>
      <c r="BK51" s="1075"/>
      <c r="BL51" s="1075"/>
      <c r="BM51" s="1075"/>
      <c r="BN51" s="1075"/>
      <c r="BO51" s="1075"/>
      <c r="BP51" s="1075"/>
      <c r="BQ51" s="1075"/>
      <c r="BR51" s="1075"/>
      <c r="BS51" s="1075"/>
      <c r="BT51" s="292"/>
      <c r="BU51" s="1089" t="s">
        <v>128</v>
      </c>
      <c r="BV51" s="936"/>
      <c r="BW51" s="1127"/>
      <c r="BX51" s="1127"/>
      <c r="BY51" s="1127"/>
      <c r="BZ51" s="1127"/>
      <c r="CA51" s="1127"/>
      <c r="CB51" s="1127"/>
      <c r="CC51" s="1127"/>
      <c r="CD51" s="1127"/>
      <c r="CE51" s="1127"/>
      <c r="CF51" s="1127"/>
      <c r="CG51" s="1127"/>
      <c r="CH51" s="1127"/>
      <c r="CI51" s="1127"/>
      <c r="CJ51" s="871" t="s">
        <v>129</v>
      </c>
      <c r="CK51" s="942"/>
      <c r="CL51" s="1089" t="s">
        <v>128</v>
      </c>
      <c r="CM51" s="936"/>
      <c r="CN51" s="1127"/>
      <c r="CO51" s="1127"/>
      <c r="CP51" s="1127"/>
      <c r="CQ51" s="1127"/>
      <c r="CR51" s="1127"/>
      <c r="CS51" s="1127"/>
      <c r="CT51" s="1127"/>
      <c r="CU51" s="1127"/>
      <c r="CV51" s="1127"/>
      <c r="CW51" s="1127"/>
      <c r="CX51" s="1127"/>
      <c r="CY51" s="1127"/>
      <c r="CZ51" s="1127"/>
      <c r="DA51" s="871" t="s">
        <v>129</v>
      </c>
      <c r="DB51" s="942"/>
    </row>
    <row r="52" spans="1:106" s="185" customFormat="1" ht="25.5" customHeight="1">
      <c r="A52" s="1128" t="s">
        <v>445</v>
      </c>
      <c r="B52" s="1129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1129"/>
      <c r="P52" s="1129"/>
      <c r="Q52" s="1129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1129"/>
      <c r="AG52" s="1129"/>
      <c r="AH52" s="1129"/>
      <c r="AI52" s="1129"/>
      <c r="AJ52" s="1129"/>
      <c r="AK52" s="1129"/>
      <c r="AL52" s="1129"/>
      <c r="AM52" s="1129"/>
      <c r="AN52" s="1129"/>
      <c r="AO52" s="1129"/>
      <c r="AP52" s="1129"/>
      <c r="AQ52" s="1129"/>
      <c r="AR52" s="1129"/>
      <c r="AS52" s="1129"/>
      <c r="AT52" s="1129"/>
      <c r="AU52" s="1129"/>
      <c r="AV52" s="1129"/>
      <c r="AW52" s="1129"/>
      <c r="AX52" s="1129"/>
      <c r="AY52" s="1129"/>
      <c r="AZ52" s="1129"/>
      <c r="BA52" s="1129"/>
      <c r="BB52" s="1129"/>
      <c r="BC52" s="1129"/>
      <c r="BD52" s="1129"/>
      <c r="BE52" s="1129"/>
      <c r="BF52" s="1129"/>
      <c r="BG52" s="1129"/>
      <c r="BH52" s="1129"/>
      <c r="BI52" s="1129"/>
      <c r="BJ52" s="1129"/>
      <c r="BK52" s="1129"/>
      <c r="BL52" s="1129"/>
      <c r="BM52" s="1129"/>
      <c r="BN52" s="1129"/>
      <c r="BO52" s="1129"/>
      <c r="BP52" s="1129"/>
      <c r="BQ52" s="1129"/>
      <c r="BR52" s="1129"/>
      <c r="BS52" s="1130"/>
      <c r="BT52" s="284">
        <v>4224</v>
      </c>
      <c r="BU52" s="1089" t="s">
        <v>128</v>
      </c>
      <c r="BV52" s="936"/>
      <c r="BW52" s="1127">
        <v>0</v>
      </c>
      <c r="BX52" s="1127"/>
      <c r="BY52" s="1127"/>
      <c r="BZ52" s="1127"/>
      <c r="CA52" s="1127"/>
      <c r="CB52" s="1127"/>
      <c r="CC52" s="1127"/>
      <c r="CD52" s="1127"/>
      <c r="CE52" s="1127"/>
      <c r="CF52" s="1127"/>
      <c r="CG52" s="1127"/>
      <c r="CH52" s="1127"/>
      <c r="CI52" s="1127"/>
      <c r="CJ52" s="871" t="s">
        <v>129</v>
      </c>
      <c r="CK52" s="942"/>
      <c r="CL52" s="1089" t="s">
        <v>128</v>
      </c>
      <c r="CM52" s="936"/>
      <c r="CN52" s="1127">
        <v>0</v>
      </c>
      <c r="CO52" s="1127"/>
      <c r="CP52" s="1127"/>
      <c r="CQ52" s="1127"/>
      <c r="CR52" s="1127"/>
      <c r="CS52" s="1127"/>
      <c r="CT52" s="1127"/>
      <c r="CU52" s="1127"/>
      <c r="CV52" s="1127"/>
      <c r="CW52" s="1127"/>
      <c r="CX52" s="1127"/>
      <c r="CY52" s="1127"/>
      <c r="CZ52" s="1127"/>
      <c r="DA52" s="871" t="s">
        <v>129</v>
      </c>
      <c r="DB52" s="942"/>
    </row>
    <row r="53" spans="1:106" s="185" customFormat="1" ht="12.75">
      <c r="A53" s="1122" t="s">
        <v>435</v>
      </c>
      <c r="B53" s="889"/>
      <c r="C53" s="889"/>
      <c r="D53" s="889"/>
      <c r="E53" s="889"/>
      <c r="F53" s="889"/>
      <c r="G53" s="889"/>
      <c r="H53" s="889"/>
      <c r="I53" s="889"/>
      <c r="J53" s="889"/>
      <c r="K53" s="889"/>
      <c r="L53" s="889"/>
      <c r="M53" s="889"/>
      <c r="N53" s="889"/>
      <c r="O53" s="889"/>
      <c r="P53" s="889"/>
      <c r="Q53" s="889"/>
      <c r="R53" s="889"/>
      <c r="S53" s="889"/>
      <c r="T53" s="889"/>
      <c r="U53" s="889"/>
      <c r="V53" s="889"/>
      <c r="W53" s="889"/>
      <c r="X53" s="889"/>
      <c r="Y53" s="889"/>
      <c r="Z53" s="889"/>
      <c r="AA53" s="889"/>
      <c r="AB53" s="889"/>
      <c r="AC53" s="889"/>
      <c r="AD53" s="889"/>
      <c r="AE53" s="889"/>
      <c r="AF53" s="889"/>
      <c r="AG53" s="889"/>
      <c r="AH53" s="889"/>
      <c r="AI53" s="889"/>
      <c r="AJ53" s="889"/>
      <c r="AK53" s="889"/>
      <c r="AL53" s="889"/>
      <c r="AM53" s="889"/>
      <c r="AN53" s="889"/>
      <c r="AO53" s="889"/>
      <c r="AP53" s="889"/>
      <c r="AQ53" s="889"/>
      <c r="AR53" s="889"/>
      <c r="AS53" s="889"/>
      <c r="AT53" s="889"/>
      <c r="AU53" s="889"/>
      <c r="AV53" s="889"/>
      <c r="AW53" s="889"/>
      <c r="AX53" s="889"/>
      <c r="AY53" s="889"/>
      <c r="AZ53" s="889"/>
      <c r="BA53" s="889"/>
      <c r="BB53" s="889"/>
      <c r="BC53" s="889"/>
      <c r="BD53" s="889"/>
      <c r="BE53" s="889"/>
      <c r="BF53" s="889"/>
      <c r="BG53" s="889"/>
      <c r="BH53" s="889"/>
      <c r="BI53" s="889"/>
      <c r="BJ53" s="889"/>
      <c r="BK53" s="889"/>
      <c r="BL53" s="889"/>
      <c r="BM53" s="889"/>
      <c r="BN53" s="889"/>
      <c r="BO53" s="889"/>
      <c r="BP53" s="889"/>
      <c r="BQ53" s="889"/>
      <c r="BR53" s="889"/>
      <c r="BS53" s="1123"/>
      <c r="BT53" s="287">
        <v>4229</v>
      </c>
      <c r="BU53" s="1083">
        <v>0</v>
      </c>
      <c r="BV53" s="1084"/>
      <c r="BW53" s="1084"/>
      <c r="BX53" s="1084"/>
      <c r="BY53" s="1084"/>
      <c r="BZ53" s="1084"/>
      <c r="CA53" s="1084"/>
      <c r="CB53" s="1084"/>
      <c r="CC53" s="1084"/>
      <c r="CD53" s="1084"/>
      <c r="CE53" s="1084"/>
      <c r="CF53" s="1084"/>
      <c r="CG53" s="1084"/>
      <c r="CH53" s="1084"/>
      <c r="CI53" s="1084"/>
      <c r="CJ53" s="1084"/>
      <c r="CK53" s="1085"/>
      <c r="CL53" s="1083">
        <v>0</v>
      </c>
      <c r="CM53" s="1084"/>
      <c r="CN53" s="1084"/>
      <c r="CO53" s="1084"/>
      <c r="CP53" s="1084"/>
      <c r="CQ53" s="1084"/>
      <c r="CR53" s="1084"/>
      <c r="CS53" s="1084"/>
      <c r="CT53" s="1084"/>
      <c r="CU53" s="1084"/>
      <c r="CV53" s="1084"/>
      <c r="CW53" s="1084"/>
      <c r="CX53" s="1084"/>
      <c r="CY53" s="1084"/>
      <c r="CZ53" s="1084"/>
      <c r="DA53" s="1084"/>
      <c r="DB53" s="1085"/>
    </row>
    <row r="54" spans="1:106" s="185" customFormat="1" ht="12.75">
      <c r="A54" s="221"/>
      <c r="B54" s="1082" t="s">
        <v>446</v>
      </c>
      <c r="C54" s="1082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82"/>
      <c r="AC54" s="1082"/>
      <c r="AD54" s="1082"/>
      <c r="AE54" s="1082"/>
      <c r="AF54" s="1082"/>
      <c r="AG54" s="1082"/>
      <c r="AH54" s="1082"/>
      <c r="AI54" s="1082"/>
      <c r="AJ54" s="1082"/>
      <c r="AK54" s="1082"/>
      <c r="AL54" s="1082"/>
      <c r="AM54" s="1082"/>
      <c r="AN54" s="1082"/>
      <c r="AO54" s="1082"/>
      <c r="AP54" s="1082"/>
      <c r="AQ54" s="1082"/>
      <c r="AR54" s="1082"/>
      <c r="AS54" s="1082"/>
      <c r="AT54" s="1082"/>
      <c r="AU54" s="1082"/>
      <c r="AV54" s="1082"/>
      <c r="AW54" s="1082"/>
      <c r="AX54" s="1082"/>
      <c r="AY54" s="1082"/>
      <c r="AZ54" s="1082"/>
      <c r="BA54" s="1082"/>
      <c r="BB54" s="1082"/>
      <c r="BC54" s="1082"/>
      <c r="BD54" s="1082"/>
      <c r="BE54" s="1082"/>
      <c r="BF54" s="1082"/>
      <c r="BG54" s="1082"/>
      <c r="BH54" s="1082"/>
      <c r="BI54" s="1082"/>
      <c r="BJ54" s="1082"/>
      <c r="BK54" s="1082"/>
      <c r="BL54" s="1082"/>
      <c r="BM54" s="1082"/>
      <c r="BN54" s="1082"/>
      <c r="BO54" s="1082"/>
      <c r="BP54" s="1082"/>
      <c r="BQ54" s="1082"/>
      <c r="BR54" s="1082"/>
      <c r="BS54" s="1082"/>
      <c r="BT54" s="286">
        <v>4200</v>
      </c>
      <c r="BU54" s="1097">
        <f>BU35-BW45</f>
        <v>-88028</v>
      </c>
      <c r="BV54" s="1098"/>
      <c r="BW54" s="1098"/>
      <c r="BX54" s="1098"/>
      <c r="BY54" s="1098"/>
      <c r="BZ54" s="1098"/>
      <c r="CA54" s="1098"/>
      <c r="CB54" s="1098"/>
      <c r="CC54" s="1098"/>
      <c r="CD54" s="1098"/>
      <c r="CE54" s="1098"/>
      <c r="CF54" s="1098"/>
      <c r="CG54" s="1098"/>
      <c r="CH54" s="1098"/>
      <c r="CI54" s="1098"/>
      <c r="CJ54" s="1098"/>
      <c r="CK54" s="1099"/>
      <c r="CL54" s="1097">
        <f>CL35-CN45</f>
        <v>-180414</v>
      </c>
      <c r="CM54" s="1098"/>
      <c r="CN54" s="1098"/>
      <c r="CO54" s="1098"/>
      <c r="CP54" s="1098"/>
      <c r="CQ54" s="1098"/>
      <c r="CR54" s="1098"/>
      <c r="CS54" s="1098"/>
      <c r="CT54" s="1098"/>
      <c r="CU54" s="1098"/>
      <c r="CV54" s="1098"/>
      <c r="CW54" s="1098"/>
      <c r="CX54" s="1098"/>
      <c r="CY54" s="1098"/>
      <c r="CZ54" s="1098"/>
      <c r="DA54" s="1098"/>
      <c r="DB54" s="1099"/>
    </row>
    <row r="55" spans="1:106" s="185" customFormat="1" ht="12.75">
      <c r="A55" s="222"/>
      <c r="B55" s="1131" t="s">
        <v>447</v>
      </c>
      <c r="C55" s="1131"/>
      <c r="D55" s="1131"/>
      <c r="E55" s="1131"/>
      <c r="F55" s="1131"/>
      <c r="G55" s="1131"/>
      <c r="H55" s="1131"/>
      <c r="I55" s="1131"/>
      <c r="J55" s="1131"/>
      <c r="K55" s="1131"/>
      <c r="L55" s="1131"/>
      <c r="M55" s="1131"/>
      <c r="N55" s="1131"/>
      <c r="O55" s="1131"/>
      <c r="P55" s="1131"/>
      <c r="Q55" s="1131"/>
      <c r="R55" s="1131"/>
      <c r="S55" s="1131"/>
      <c r="T55" s="1131"/>
      <c r="U55" s="1131"/>
      <c r="V55" s="1131"/>
      <c r="W55" s="1131"/>
      <c r="X55" s="1131"/>
      <c r="Y55" s="1131"/>
      <c r="Z55" s="1131"/>
      <c r="AA55" s="1131"/>
      <c r="AB55" s="1131"/>
      <c r="AC55" s="1131"/>
      <c r="AD55" s="1131"/>
      <c r="AE55" s="1131"/>
      <c r="AF55" s="1131"/>
      <c r="AG55" s="1131"/>
      <c r="AH55" s="1131"/>
      <c r="AI55" s="1131"/>
      <c r="AJ55" s="1131"/>
      <c r="AK55" s="1131"/>
      <c r="AL55" s="1131"/>
      <c r="AM55" s="1131"/>
      <c r="AN55" s="1131"/>
      <c r="AO55" s="1131"/>
      <c r="AP55" s="1131"/>
      <c r="AQ55" s="1131"/>
      <c r="AR55" s="1131"/>
      <c r="AS55" s="1131"/>
      <c r="AT55" s="1131"/>
      <c r="AU55" s="1131"/>
      <c r="AV55" s="1131"/>
      <c r="AW55" s="1131"/>
      <c r="AX55" s="1131"/>
      <c r="AY55" s="1131"/>
      <c r="AZ55" s="1131"/>
      <c r="BA55" s="1131"/>
      <c r="BB55" s="1131"/>
      <c r="BC55" s="1131"/>
      <c r="BD55" s="1131"/>
      <c r="BE55" s="1131"/>
      <c r="BF55" s="1131"/>
      <c r="BG55" s="1131"/>
      <c r="BH55" s="1131"/>
      <c r="BI55" s="1131"/>
      <c r="BJ55" s="1131"/>
      <c r="BK55" s="1131"/>
      <c r="BL55" s="1131"/>
      <c r="BM55" s="1131"/>
      <c r="BN55" s="1131"/>
      <c r="BO55" s="1131"/>
      <c r="BP55" s="1131"/>
      <c r="BQ55" s="1131"/>
      <c r="BR55" s="1131"/>
      <c r="BS55" s="1131"/>
      <c r="BT55" s="290"/>
      <c r="BU55" s="1132">
        <f>BU57</f>
        <v>2727500</v>
      </c>
      <c r="BV55" s="1133"/>
      <c r="BW55" s="1133"/>
      <c r="BX55" s="1133"/>
      <c r="BY55" s="1133"/>
      <c r="BZ55" s="1133"/>
      <c r="CA55" s="1133"/>
      <c r="CB55" s="1133"/>
      <c r="CC55" s="1133"/>
      <c r="CD55" s="1133"/>
      <c r="CE55" s="1133"/>
      <c r="CF55" s="1133"/>
      <c r="CG55" s="1133"/>
      <c r="CH55" s="1133"/>
      <c r="CI55" s="1133"/>
      <c r="CJ55" s="1133"/>
      <c r="CK55" s="1134"/>
      <c r="CL55" s="1132">
        <f>CL57</f>
        <v>3438193</v>
      </c>
      <c r="CM55" s="1133"/>
      <c r="CN55" s="1133"/>
      <c r="CO55" s="1133"/>
      <c r="CP55" s="1133"/>
      <c r="CQ55" s="1133"/>
      <c r="CR55" s="1133"/>
      <c r="CS55" s="1133"/>
      <c r="CT55" s="1133"/>
      <c r="CU55" s="1133"/>
      <c r="CV55" s="1133"/>
      <c r="CW55" s="1133"/>
      <c r="CX55" s="1133"/>
      <c r="CY55" s="1133"/>
      <c r="CZ55" s="1133"/>
      <c r="DA55" s="1133"/>
      <c r="DB55" s="1134"/>
    </row>
    <row r="56" spans="1:106" s="185" customFormat="1" ht="12.75">
      <c r="A56" s="216"/>
      <c r="B56" s="871" t="s">
        <v>424</v>
      </c>
      <c r="C56" s="871"/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1"/>
      <c r="V56" s="871"/>
      <c r="W56" s="871"/>
      <c r="X56" s="871"/>
      <c r="Y56" s="871"/>
      <c r="Z56" s="871"/>
      <c r="AA56" s="871"/>
      <c r="AB56" s="871"/>
      <c r="AC56" s="871"/>
      <c r="AD56" s="871"/>
      <c r="AE56" s="871"/>
      <c r="AF56" s="871"/>
      <c r="AG56" s="871"/>
      <c r="AH56" s="871"/>
      <c r="AI56" s="871"/>
      <c r="AJ56" s="871"/>
      <c r="AK56" s="871"/>
      <c r="AL56" s="871"/>
      <c r="AM56" s="871"/>
      <c r="AN56" s="871"/>
      <c r="AO56" s="871"/>
      <c r="AP56" s="871"/>
      <c r="AQ56" s="871"/>
      <c r="AR56" s="871"/>
      <c r="AS56" s="871"/>
      <c r="AT56" s="871"/>
      <c r="AU56" s="871"/>
      <c r="AV56" s="871"/>
      <c r="AW56" s="871"/>
      <c r="AX56" s="871"/>
      <c r="AY56" s="871"/>
      <c r="AZ56" s="871"/>
      <c r="BA56" s="871"/>
      <c r="BB56" s="871"/>
      <c r="BC56" s="871"/>
      <c r="BD56" s="871"/>
      <c r="BE56" s="871"/>
      <c r="BF56" s="871"/>
      <c r="BG56" s="871"/>
      <c r="BH56" s="871"/>
      <c r="BI56" s="871"/>
      <c r="BJ56" s="871"/>
      <c r="BK56" s="871"/>
      <c r="BL56" s="871"/>
      <c r="BM56" s="871"/>
      <c r="BN56" s="871"/>
      <c r="BO56" s="871"/>
      <c r="BP56" s="871"/>
      <c r="BQ56" s="871"/>
      <c r="BR56" s="871"/>
      <c r="BS56" s="871"/>
      <c r="BT56" s="284">
        <v>4310</v>
      </c>
      <c r="BU56" s="1135"/>
      <c r="BV56" s="1136"/>
      <c r="BW56" s="1136"/>
      <c r="BX56" s="1136"/>
      <c r="BY56" s="1136"/>
      <c r="BZ56" s="1136"/>
      <c r="CA56" s="1136"/>
      <c r="CB56" s="1136"/>
      <c r="CC56" s="1136"/>
      <c r="CD56" s="1136"/>
      <c r="CE56" s="1136"/>
      <c r="CF56" s="1136"/>
      <c r="CG56" s="1136"/>
      <c r="CH56" s="1136"/>
      <c r="CI56" s="1136"/>
      <c r="CJ56" s="1136"/>
      <c r="CK56" s="1137"/>
      <c r="CL56" s="1135"/>
      <c r="CM56" s="1136"/>
      <c r="CN56" s="1136"/>
      <c r="CO56" s="1136"/>
      <c r="CP56" s="1136"/>
      <c r="CQ56" s="1136"/>
      <c r="CR56" s="1136"/>
      <c r="CS56" s="1136"/>
      <c r="CT56" s="1136"/>
      <c r="CU56" s="1136"/>
      <c r="CV56" s="1136"/>
      <c r="CW56" s="1136"/>
      <c r="CX56" s="1136"/>
      <c r="CY56" s="1136"/>
      <c r="CZ56" s="1136"/>
      <c r="DA56" s="1136"/>
      <c r="DB56" s="1137"/>
    </row>
    <row r="57" spans="1:106" s="185" customFormat="1" ht="12.75">
      <c r="A57" s="289"/>
      <c r="B57" s="1088" t="s">
        <v>69</v>
      </c>
      <c r="C57" s="1088"/>
      <c r="D57" s="1088"/>
      <c r="E57" s="1088"/>
      <c r="F57" s="1088"/>
      <c r="G57" s="1088"/>
      <c r="H57" s="1088"/>
      <c r="I57" s="1088"/>
      <c r="J57" s="1088"/>
      <c r="K57" s="1088"/>
      <c r="L57" s="1088"/>
      <c r="M57" s="1088"/>
      <c r="N57" s="1088"/>
      <c r="O57" s="1088"/>
      <c r="P57" s="1088"/>
      <c r="Q57" s="1088"/>
      <c r="R57" s="1088"/>
      <c r="S57" s="1088"/>
      <c r="T57" s="1088"/>
      <c r="U57" s="1088"/>
      <c r="V57" s="1088"/>
      <c r="W57" s="1088"/>
      <c r="X57" s="1088"/>
      <c r="Y57" s="1088"/>
      <c r="Z57" s="1088"/>
      <c r="AA57" s="1088"/>
      <c r="AB57" s="1088"/>
      <c r="AC57" s="1088"/>
      <c r="AD57" s="1088"/>
      <c r="AE57" s="1088"/>
      <c r="AF57" s="1088"/>
      <c r="AG57" s="1088"/>
      <c r="AH57" s="1088"/>
      <c r="AI57" s="1088"/>
      <c r="AJ57" s="1088"/>
      <c r="AK57" s="1088"/>
      <c r="AL57" s="1088"/>
      <c r="AM57" s="1088"/>
      <c r="AN57" s="1088"/>
      <c r="AO57" s="1088"/>
      <c r="AP57" s="1088"/>
      <c r="AQ57" s="1088"/>
      <c r="AR57" s="1088"/>
      <c r="AS57" s="1088"/>
      <c r="AT57" s="1088"/>
      <c r="AU57" s="1088"/>
      <c r="AV57" s="1088"/>
      <c r="AW57" s="1088"/>
      <c r="AX57" s="1088"/>
      <c r="AY57" s="1088"/>
      <c r="AZ57" s="1088"/>
      <c r="BA57" s="1088"/>
      <c r="BB57" s="1088"/>
      <c r="BC57" s="1088"/>
      <c r="BD57" s="1088"/>
      <c r="BE57" s="1088"/>
      <c r="BF57" s="1088"/>
      <c r="BG57" s="1088"/>
      <c r="BH57" s="1088"/>
      <c r="BI57" s="1088"/>
      <c r="BJ57" s="1088"/>
      <c r="BK57" s="1088"/>
      <c r="BL57" s="1088"/>
      <c r="BM57" s="1088"/>
      <c r="BN57" s="1088"/>
      <c r="BO57" s="1088"/>
      <c r="BP57" s="1088"/>
      <c r="BQ57" s="1088"/>
      <c r="BR57" s="1088"/>
      <c r="BS57" s="1088"/>
      <c r="BT57" s="285"/>
      <c r="BU57" s="1076">
        <v>2727500</v>
      </c>
      <c r="BV57" s="1077"/>
      <c r="BW57" s="1077"/>
      <c r="BX57" s="1077"/>
      <c r="BY57" s="1077"/>
      <c r="BZ57" s="1077"/>
      <c r="CA57" s="1077"/>
      <c r="CB57" s="1077"/>
      <c r="CC57" s="1077"/>
      <c r="CD57" s="1077"/>
      <c r="CE57" s="1077"/>
      <c r="CF57" s="1077"/>
      <c r="CG57" s="1077"/>
      <c r="CH57" s="1077"/>
      <c r="CI57" s="1077"/>
      <c r="CJ57" s="1077"/>
      <c r="CK57" s="1078"/>
      <c r="CL57" s="1076">
        <v>3438193</v>
      </c>
      <c r="CM57" s="1077"/>
      <c r="CN57" s="1077"/>
      <c r="CO57" s="1077"/>
      <c r="CP57" s="1077"/>
      <c r="CQ57" s="1077"/>
      <c r="CR57" s="1077"/>
      <c r="CS57" s="1077"/>
      <c r="CT57" s="1077"/>
      <c r="CU57" s="1077"/>
      <c r="CV57" s="1077"/>
      <c r="CW57" s="1077"/>
      <c r="CX57" s="1077"/>
      <c r="CY57" s="1077"/>
      <c r="CZ57" s="1077"/>
      <c r="DA57" s="1077"/>
      <c r="DB57" s="1078"/>
    </row>
    <row r="58" spans="1:106" s="185" customFormat="1" ht="12.75">
      <c r="A58" s="216"/>
      <c r="B58" s="888" t="s">
        <v>448</v>
      </c>
      <c r="C58" s="888"/>
      <c r="D58" s="888"/>
      <c r="E58" s="888"/>
      <c r="F58" s="888"/>
      <c r="G58" s="888"/>
      <c r="H58" s="888"/>
      <c r="I58" s="888"/>
      <c r="J58" s="888"/>
      <c r="K58" s="888"/>
      <c r="L58" s="888"/>
      <c r="M58" s="888"/>
      <c r="N58" s="888"/>
      <c r="O58" s="888"/>
      <c r="P58" s="888"/>
      <c r="Q58" s="888"/>
      <c r="R58" s="888"/>
      <c r="S58" s="888"/>
      <c r="T58" s="888"/>
      <c r="U58" s="888"/>
      <c r="V58" s="888"/>
      <c r="W58" s="888"/>
      <c r="X58" s="888"/>
      <c r="Y58" s="888"/>
      <c r="Z58" s="888"/>
      <c r="AA58" s="888"/>
      <c r="AB58" s="888"/>
      <c r="AC58" s="888"/>
      <c r="AD58" s="888"/>
      <c r="AE58" s="888"/>
      <c r="AF58" s="888"/>
      <c r="AG58" s="888"/>
      <c r="AH58" s="888"/>
      <c r="AI58" s="888"/>
      <c r="AJ58" s="888"/>
      <c r="AK58" s="888"/>
      <c r="AL58" s="888"/>
      <c r="AM58" s="888"/>
      <c r="AN58" s="888"/>
      <c r="AO58" s="888"/>
      <c r="AP58" s="888"/>
      <c r="AQ58" s="888"/>
      <c r="AR58" s="888"/>
      <c r="AS58" s="888"/>
      <c r="AT58" s="888"/>
      <c r="AU58" s="888"/>
      <c r="AV58" s="888"/>
      <c r="AW58" s="888"/>
      <c r="AX58" s="888"/>
      <c r="AY58" s="888"/>
      <c r="AZ58" s="888"/>
      <c r="BA58" s="888"/>
      <c r="BB58" s="888"/>
      <c r="BC58" s="888"/>
      <c r="BD58" s="888"/>
      <c r="BE58" s="888"/>
      <c r="BF58" s="888"/>
      <c r="BG58" s="888"/>
      <c r="BH58" s="888"/>
      <c r="BI58" s="888"/>
      <c r="BJ58" s="888"/>
      <c r="BK58" s="888"/>
      <c r="BL58" s="888"/>
      <c r="BM58" s="888"/>
      <c r="BN58" s="888"/>
      <c r="BO58" s="888"/>
      <c r="BP58" s="888"/>
      <c r="BQ58" s="888"/>
      <c r="BR58" s="888"/>
      <c r="BS58" s="888"/>
      <c r="BT58" s="284">
        <v>4311</v>
      </c>
      <c r="BU58" s="1076"/>
      <c r="BV58" s="1077"/>
      <c r="BW58" s="1077"/>
      <c r="BX58" s="1077"/>
      <c r="BY58" s="1077"/>
      <c r="BZ58" s="1077"/>
      <c r="CA58" s="1077"/>
      <c r="CB58" s="1077"/>
      <c r="CC58" s="1077"/>
      <c r="CD58" s="1077"/>
      <c r="CE58" s="1077"/>
      <c r="CF58" s="1077"/>
      <c r="CG58" s="1077"/>
      <c r="CH58" s="1077"/>
      <c r="CI58" s="1077"/>
      <c r="CJ58" s="1077"/>
      <c r="CK58" s="1078"/>
      <c r="CL58" s="1076"/>
      <c r="CM58" s="1077"/>
      <c r="CN58" s="1077"/>
      <c r="CO58" s="1077"/>
      <c r="CP58" s="1077"/>
      <c r="CQ58" s="1077"/>
      <c r="CR58" s="1077"/>
      <c r="CS58" s="1077"/>
      <c r="CT58" s="1077"/>
      <c r="CU58" s="1077"/>
      <c r="CV58" s="1077"/>
      <c r="CW58" s="1077"/>
      <c r="CX58" s="1077"/>
      <c r="CY58" s="1077"/>
      <c r="CZ58" s="1077"/>
      <c r="DA58" s="1077"/>
      <c r="DB58" s="1078"/>
    </row>
    <row r="59" spans="1:106" s="185" customFormat="1" ht="13.5" customHeight="1" hidden="1">
      <c r="A59" s="1074" t="s">
        <v>426</v>
      </c>
      <c r="B59" s="1075"/>
      <c r="C59" s="1075"/>
      <c r="D59" s="1075"/>
      <c r="E59" s="1075"/>
      <c r="F59" s="1075"/>
      <c r="G59" s="1075"/>
      <c r="H59" s="1075"/>
      <c r="I59" s="1075"/>
      <c r="J59" s="1075"/>
      <c r="K59" s="1075"/>
      <c r="L59" s="1075"/>
      <c r="M59" s="1075"/>
      <c r="N59" s="1075"/>
      <c r="O59" s="1075"/>
      <c r="P59" s="1075"/>
      <c r="Q59" s="1075"/>
      <c r="R59" s="1075"/>
      <c r="S59" s="1075"/>
      <c r="T59" s="1075"/>
      <c r="U59" s="1075"/>
      <c r="V59" s="1075"/>
      <c r="W59" s="1075"/>
      <c r="X59" s="1075"/>
      <c r="Y59" s="1075"/>
      <c r="Z59" s="1075"/>
      <c r="AA59" s="1075"/>
      <c r="AB59" s="1075"/>
      <c r="AC59" s="1075"/>
      <c r="AD59" s="1075"/>
      <c r="AE59" s="1075"/>
      <c r="AF59" s="1075"/>
      <c r="AG59" s="1075"/>
      <c r="AH59" s="1075"/>
      <c r="AI59" s="1075"/>
      <c r="AJ59" s="1075"/>
      <c r="AK59" s="1075"/>
      <c r="AL59" s="1075"/>
      <c r="AM59" s="1075"/>
      <c r="AN59" s="1075"/>
      <c r="AO59" s="1075"/>
      <c r="AP59" s="1075"/>
      <c r="AQ59" s="1075"/>
      <c r="AR59" s="1075"/>
      <c r="AS59" s="1075"/>
      <c r="AT59" s="1075"/>
      <c r="AU59" s="1075"/>
      <c r="AV59" s="1075"/>
      <c r="AW59" s="1075"/>
      <c r="AX59" s="1075"/>
      <c r="AY59" s="1075"/>
      <c r="AZ59" s="1075"/>
      <c r="BA59" s="1075"/>
      <c r="BB59" s="1075"/>
      <c r="BC59" s="1075"/>
      <c r="BD59" s="1075"/>
      <c r="BE59" s="1075"/>
      <c r="BF59" s="1075"/>
      <c r="BG59" s="1075"/>
      <c r="BH59" s="1075"/>
      <c r="BI59" s="1075"/>
      <c r="BJ59" s="1075"/>
      <c r="BK59" s="1075"/>
      <c r="BL59" s="1075"/>
      <c r="BM59" s="1075"/>
      <c r="BN59" s="1075"/>
      <c r="BO59" s="1075"/>
      <c r="BP59" s="1075"/>
      <c r="BQ59" s="1075"/>
      <c r="BR59" s="1075"/>
      <c r="BS59" s="1075"/>
      <c r="BT59" s="284"/>
      <c r="BU59" s="1138"/>
      <c r="BV59" s="1139"/>
      <c r="BW59" s="1139"/>
      <c r="BX59" s="1139"/>
      <c r="BY59" s="1139"/>
      <c r="BZ59" s="1139"/>
      <c r="CA59" s="1139"/>
      <c r="CB59" s="1139"/>
      <c r="CC59" s="1139"/>
      <c r="CD59" s="1139"/>
      <c r="CE59" s="1139"/>
      <c r="CF59" s="1139"/>
      <c r="CG59" s="1139"/>
      <c r="CH59" s="1139"/>
      <c r="CI59" s="1139"/>
      <c r="CJ59" s="1139"/>
      <c r="CK59" s="1140"/>
      <c r="CL59" s="1138"/>
      <c r="CM59" s="1139"/>
      <c r="CN59" s="1139"/>
      <c r="CO59" s="1139"/>
      <c r="CP59" s="1139"/>
      <c r="CQ59" s="1139"/>
      <c r="CR59" s="1139"/>
      <c r="CS59" s="1139"/>
      <c r="CT59" s="1139"/>
      <c r="CU59" s="1139"/>
      <c r="CV59" s="1139"/>
      <c r="CW59" s="1139"/>
      <c r="CX59" s="1139"/>
      <c r="CY59" s="1139"/>
      <c r="CZ59" s="1139"/>
      <c r="DA59" s="1139"/>
      <c r="DB59" s="1140"/>
    </row>
    <row r="60" spans="1:106" s="185" customFormat="1" ht="13.5" customHeight="1">
      <c r="A60" s="216"/>
      <c r="B60" s="898" t="s">
        <v>449</v>
      </c>
      <c r="C60" s="898"/>
      <c r="D60" s="898"/>
      <c r="E60" s="898"/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8"/>
      <c r="Q60" s="898"/>
      <c r="R60" s="898"/>
      <c r="S60" s="898"/>
      <c r="T60" s="898"/>
      <c r="U60" s="898"/>
      <c r="V60" s="898"/>
      <c r="W60" s="898"/>
      <c r="X60" s="898"/>
      <c r="Y60" s="898"/>
      <c r="Z60" s="898"/>
      <c r="AA60" s="898"/>
      <c r="AB60" s="898"/>
      <c r="AC60" s="898"/>
      <c r="AD60" s="898"/>
      <c r="AE60" s="898"/>
      <c r="AF60" s="898"/>
      <c r="AG60" s="898"/>
      <c r="AH60" s="898"/>
      <c r="AI60" s="898"/>
      <c r="AJ60" s="898"/>
      <c r="AK60" s="898"/>
      <c r="AL60" s="898"/>
      <c r="AM60" s="898"/>
      <c r="AN60" s="898"/>
      <c r="AO60" s="898"/>
      <c r="AP60" s="898"/>
      <c r="AQ60" s="898"/>
      <c r="AR60" s="898"/>
      <c r="AS60" s="898"/>
      <c r="AT60" s="898"/>
      <c r="AU60" s="898"/>
      <c r="AV60" s="898"/>
      <c r="AW60" s="898"/>
      <c r="AX60" s="898"/>
      <c r="AY60" s="898"/>
      <c r="AZ60" s="898"/>
      <c r="BA60" s="898"/>
      <c r="BB60" s="898"/>
      <c r="BC60" s="898"/>
      <c r="BD60" s="898"/>
      <c r="BE60" s="898"/>
      <c r="BF60" s="898"/>
      <c r="BG60" s="898"/>
      <c r="BH60" s="898"/>
      <c r="BI60" s="898"/>
      <c r="BJ60" s="898"/>
      <c r="BK60" s="898"/>
      <c r="BL60" s="898"/>
      <c r="BM60" s="898"/>
      <c r="BN60" s="898"/>
      <c r="BO60" s="898"/>
      <c r="BP60" s="898"/>
      <c r="BQ60" s="898"/>
      <c r="BR60" s="898"/>
      <c r="BS60" s="898"/>
      <c r="BT60" s="286">
        <v>4312</v>
      </c>
      <c r="BU60" s="1083">
        <v>0</v>
      </c>
      <c r="BV60" s="1084"/>
      <c r="BW60" s="1084"/>
      <c r="BX60" s="1084"/>
      <c r="BY60" s="1084"/>
      <c r="BZ60" s="1084"/>
      <c r="CA60" s="1084"/>
      <c r="CB60" s="1084"/>
      <c r="CC60" s="1084"/>
      <c r="CD60" s="1084"/>
      <c r="CE60" s="1084"/>
      <c r="CF60" s="1084"/>
      <c r="CG60" s="1084"/>
      <c r="CH60" s="1084"/>
      <c r="CI60" s="1084"/>
      <c r="CJ60" s="1084"/>
      <c r="CK60" s="1085"/>
      <c r="CL60" s="1083">
        <v>0</v>
      </c>
      <c r="CM60" s="1084"/>
      <c r="CN60" s="1084"/>
      <c r="CO60" s="1084"/>
      <c r="CP60" s="1084"/>
      <c r="CQ60" s="1084"/>
      <c r="CR60" s="1084"/>
      <c r="CS60" s="1084"/>
      <c r="CT60" s="1084"/>
      <c r="CU60" s="1084"/>
      <c r="CV60" s="1084"/>
      <c r="CW60" s="1084"/>
      <c r="CX60" s="1084"/>
      <c r="CY60" s="1084"/>
      <c r="CZ60" s="1084"/>
      <c r="DA60" s="1084"/>
      <c r="DB60" s="1085"/>
    </row>
    <row r="61" spans="1:106" s="185" customFormat="1" ht="13.5" customHeight="1">
      <c r="A61" s="221"/>
      <c r="B61" s="889" t="s">
        <v>450</v>
      </c>
      <c r="C61" s="889"/>
      <c r="D61" s="889"/>
      <c r="E61" s="889"/>
      <c r="F61" s="889"/>
      <c r="G61" s="889"/>
      <c r="H61" s="889"/>
      <c r="I61" s="889"/>
      <c r="J61" s="889"/>
      <c r="K61" s="889"/>
      <c r="L61" s="889"/>
      <c r="M61" s="889"/>
      <c r="N61" s="889"/>
      <c r="O61" s="889"/>
      <c r="P61" s="889"/>
      <c r="Q61" s="889"/>
      <c r="R61" s="889"/>
      <c r="S61" s="889"/>
      <c r="T61" s="889"/>
      <c r="U61" s="889"/>
      <c r="V61" s="889"/>
      <c r="W61" s="889"/>
      <c r="X61" s="889"/>
      <c r="Y61" s="889"/>
      <c r="Z61" s="889"/>
      <c r="AA61" s="889"/>
      <c r="AB61" s="889"/>
      <c r="AC61" s="889"/>
      <c r="AD61" s="889"/>
      <c r="AE61" s="889"/>
      <c r="AF61" s="889"/>
      <c r="AG61" s="889"/>
      <c r="AH61" s="889"/>
      <c r="AI61" s="889"/>
      <c r="AJ61" s="889"/>
      <c r="AK61" s="889"/>
      <c r="AL61" s="889"/>
      <c r="AM61" s="889"/>
      <c r="AN61" s="889"/>
      <c r="AO61" s="889"/>
      <c r="AP61" s="889"/>
      <c r="AQ61" s="889"/>
      <c r="AR61" s="889"/>
      <c r="AS61" s="889"/>
      <c r="AT61" s="889"/>
      <c r="AU61" s="889"/>
      <c r="AV61" s="889"/>
      <c r="AW61" s="889"/>
      <c r="AX61" s="889"/>
      <c r="AY61" s="889"/>
      <c r="AZ61" s="889"/>
      <c r="BA61" s="889"/>
      <c r="BB61" s="889"/>
      <c r="BC61" s="889"/>
      <c r="BD61" s="889"/>
      <c r="BE61" s="889"/>
      <c r="BF61" s="889"/>
      <c r="BG61" s="889"/>
      <c r="BH61" s="889"/>
      <c r="BI61" s="889"/>
      <c r="BJ61" s="889"/>
      <c r="BK61" s="889"/>
      <c r="BL61" s="889"/>
      <c r="BM61" s="889"/>
      <c r="BN61" s="889"/>
      <c r="BO61" s="889"/>
      <c r="BP61" s="889"/>
      <c r="BQ61" s="889"/>
      <c r="BR61" s="889"/>
      <c r="BS61" s="889"/>
      <c r="BT61" s="287">
        <v>4313</v>
      </c>
      <c r="BU61" s="1083">
        <v>0</v>
      </c>
      <c r="BV61" s="1084"/>
      <c r="BW61" s="1084"/>
      <c r="BX61" s="1084"/>
      <c r="BY61" s="1084"/>
      <c r="BZ61" s="1084"/>
      <c r="CA61" s="1084"/>
      <c r="CB61" s="1084"/>
      <c r="CC61" s="1084"/>
      <c r="CD61" s="1084"/>
      <c r="CE61" s="1084"/>
      <c r="CF61" s="1084"/>
      <c r="CG61" s="1084"/>
      <c r="CH61" s="1084"/>
      <c r="CI61" s="1084"/>
      <c r="CJ61" s="1084"/>
      <c r="CK61" s="1085"/>
      <c r="CL61" s="1083">
        <v>0</v>
      </c>
      <c r="CM61" s="1084"/>
      <c r="CN61" s="1084"/>
      <c r="CO61" s="1084"/>
      <c r="CP61" s="1084"/>
      <c r="CQ61" s="1084"/>
      <c r="CR61" s="1084"/>
      <c r="CS61" s="1084"/>
      <c r="CT61" s="1084"/>
      <c r="CU61" s="1084"/>
      <c r="CV61" s="1084"/>
      <c r="CW61" s="1084"/>
      <c r="CX61" s="1084"/>
      <c r="CY61" s="1084"/>
      <c r="CZ61" s="1084"/>
      <c r="DA61" s="1084"/>
      <c r="DB61" s="1085"/>
    </row>
    <row r="62" spans="1:106" s="185" customFormat="1" ht="12.75">
      <c r="A62" s="216"/>
      <c r="B62" s="898" t="s">
        <v>451</v>
      </c>
      <c r="C62" s="898"/>
      <c r="D62" s="898"/>
      <c r="E62" s="898"/>
      <c r="F62" s="898"/>
      <c r="G62" s="898"/>
      <c r="H62" s="898"/>
      <c r="I62" s="898"/>
      <c r="J62" s="898"/>
      <c r="K62" s="898"/>
      <c r="L62" s="898"/>
      <c r="M62" s="898"/>
      <c r="N62" s="898"/>
      <c r="O62" s="898"/>
      <c r="P62" s="898"/>
      <c r="Q62" s="898"/>
      <c r="R62" s="898"/>
      <c r="S62" s="898"/>
      <c r="T62" s="898"/>
      <c r="U62" s="898"/>
      <c r="V62" s="898"/>
      <c r="W62" s="898"/>
      <c r="X62" s="898"/>
      <c r="Y62" s="898"/>
      <c r="Z62" s="898"/>
      <c r="AA62" s="898"/>
      <c r="AB62" s="898"/>
      <c r="AC62" s="898"/>
      <c r="AD62" s="898"/>
      <c r="AE62" s="898"/>
      <c r="AF62" s="898"/>
      <c r="AG62" s="898"/>
      <c r="AH62" s="898"/>
      <c r="AI62" s="898"/>
      <c r="AJ62" s="898"/>
      <c r="AK62" s="898"/>
      <c r="AL62" s="898"/>
      <c r="AM62" s="898"/>
      <c r="AN62" s="898"/>
      <c r="AO62" s="898"/>
      <c r="AP62" s="898"/>
      <c r="AQ62" s="898"/>
      <c r="AR62" s="898"/>
      <c r="AS62" s="898"/>
      <c r="AT62" s="898"/>
      <c r="AU62" s="898"/>
      <c r="AV62" s="898"/>
      <c r="AW62" s="898"/>
      <c r="AX62" s="898"/>
      <c r="AY62" s="898"/>
      <c r="AZ62" s="898"/>
      <c r="BA62" s="898"/>
      <c r="BB62" s="898"/>
      <c r="BC62" s="898"/>
      <c r="BD62" s="898"/>
      <c r="BE62" s="898"/>
      <c r="BF62" s="898"/>
      <c r="BG62" s="898"/>
      <c r="BH62" s="898"/>
      <c r="BI62" s="898"/>
      <c r="BJ62" s="898"/>
      <c r="BK62" s="898"/>
      <c r="BL62" s="898"/>
      <c r="BM62" s="898"/>
      <c r="BN62" s="898"/>
      <c r="BO62" s="898"/>
      <c r="BP62" s="898"/>
      <c r="BQ62" s="898"/>
      <c r="BR62" s="898"/>
      <c r="BS62" s="898"/>
      <c r="BT62" s="286">
        <v>4314</v>
      </c>
      <c r="BU62" s="1083">
        <v>0</v>
      </c>
      <c r="BV62" s="1084"/>
      <c r="BW62" s="1084"/>
      <c r="BX62" s="1084"/>
      <c r="BY62" s="1084"/>
      <c r="BZ62" s="1084"/>
      <c r="CA62" s="1084"/>
      <c r="CB62" s="1084"/>
      <c r="CC62" s="1084"/>
      <c r="CD62" s="1084"/>
      <c r="CE62" s="1084"/>
      <c r="CF62" s="1084"/>
      <c r="CG62" s="1084"/>
      <c r="CH62" s="1084"/>
      <c r="CI62" s="1084"/>
      <c r="CJ62" s="1084"/>
      <c r="CK62" s="1085"/>
      <c r="CL62" s="1083">
        <v>0</v>
      </c>
      <c r="CM62" s="1084"/>
      <c r="CN62" s="1084"/>
      <c r="CO62" s="1084"/>
      <c r="CP62" s="1084"/>
      <c r="CQ62" s="1084"/>
      <c r="CR62" s="1084"/>
      <c r="CS62" s="1084"/>
      <c r="CT62" s="1084"/>
      <c r="CU62" s="1084"/>
      <c r="CV62" s="1084"/>
      <c r="CW62" s="1084"/>
      <c r="CX62" s="1084"/>
      <c r="CY62" s="1084"/>
      <c r="CZ62" s="1084"/>
      <c r="DA62" s="1084"/>
      <c r="DB62" s="1085"/>
    </row>
    <row r="63" spans="1:106" s="185" customFormat="1" ht="13.5" customHeight="1">
      <c r="A63" s="221"/>
      <c r="B63" s="889" t="s">
        <v>429</v>
      </c>
      <c r="C63" s="889"/>
      <c r="D63" s="889"/>
      <c r="E63" s="889"/>
      <c r="F63" s="889"/>
      <c r="G63" s="889"/>
      <c r="H63" s="889"/>
      <c r="I63" s="889"/>
      <c r="J63" s="889"/>
      <c r="K63" s="889"/>
      <c r="L63" s="889"/>
      <c r="M63" s="889"/>
      <c r="N63" s="889"/>
      <c r="O63" s="889"/>
      <c r="P63" s="889"/>
      <c r="Q63" s="889"/>
      <c r="R63" s="889"/>
      <c r="S63" s="889"/>
      <c r="T63" s="889"/>
      <c r="U63" s="889"/>
      <c r="V63" s="889"/>
      <c r="W63" s="889"/>
      <c r="X63" s="889"/>
      <c r="Y63" s="889"/>
      <c r="Z63" s="889"/>
      <c r="AA63" s="889"/>
      <c r="AB63" s="889"/>
      <c r="AC63" s="889"/>
      <c r="AD63" s="889"/>
      <c r="AE63" s="889"/>
      <c r="AF63" s="889"/>
      <c r="AG63" s="889"/>
      <c r="AH63" s="889"/>
      <c r="AI63" s="889"/>
      <c r="AJ63" s="889"/>
      <c r="AK63" s="889"/>
      <c r="AL63" s="889"/>
      <c r="AM63" s="889"/>
      <c r="AN63" s="889"/>
      <c r="AO63" s="889"/>
      <c r="AP63" s="889"/>
      <c r="AQ63" s="889"/>
      <c r="AR63" s="889"/>
      <c r="AS63" s="889"/>
      <c r="AT63" s="889"/>
      <c r="AU63" s="889"/>
      <c r="AV63" s="889"/>
      <c r="AW63" s="889"/>
      <c r="AX63" s="889"/>
      <c r="AY63" s="889"/>
      <c r="AZ63" s="889"/>
      <c r="BA63" s="889"/>
      <c r="BB63" s="889"/>
      <c r="BC63" s="889"/>
      <c r="BD63" s="889"/>
      <c r="BE63" s="889"/>
      <c r="BF63" s="889"/>
      <c r="BG63" s="889"/>
      <c r="BH63" s="889"/>
      <c r="BI63" s="889"/>
      <c r="BJ63" s="889"/>
      <c r="BK63" s="889"/>
      <c r="BL63" s="889"/>
      <c r="BM63" s="889"/>
      <c r="BN63" s="889"/>
      <c r="BO63" s="889"/>
      <c r="BP63" s="889"/>
      <c r="BQ63" s="889"/>
      <c r="BR63" s="889"/>
      <c r="BS63" s="889"/>
      <c r="BT63" s="287">
        <v>4319</v>
      </c>
      <c r="BU63" s="1083">
        <v>0</v>
      </c>
      <c r="BV63" s="1084"/>
      <c r="BW63" s="1084"/>
      <c r="BX63" s="1084"/>
      <c r="BY63" s="1084"/>
      <c r="BZ63" s="1084"/>
      <c r="CA63" s="1084"/>
      <c r="CB63" s="1084"/>
      <c r="CC63" s="1084"/>
      <c r="CD63" s="1084"/>
      <c r="CE63" s="1084"/>
      <c r="CF63" s="1084"/>
      <c r="CG63" s="1084"/>
      <c r="CH63" s="1084"/>
      <c r="CI63" s="1084"/>
      <c r="CJ63" s="1084"/>
      <c r="CK63" s="1085"/>
      <c r="CL63" s="1083">
        <v>0</v>
      </c>
      <c r="CM63" s="1084"/>
      <c r="CN63" s="1084"/>
      <c r="CO63" s="1084"/>
      <c r="CP63" s="1084"/>
      <c r="CQ63" s="1084"/>
      <c r="CR63" s="1084"/>
      <c r="CS63" s="1084"/>
      <c r="CT63" s="1084"/>
      <c r="CU63" s="1084"/>
      <c r="CV63" s="1084"/>
      <c r="CW63" s="1084"/>
      <c r="CX63" s="1084"/>
      <c r="CY63" s="1084"/>
      <c r="CZ63" s="1084"/>
      <c r="DA63" s="1084"/>
      <c r="DB63" s="1085"/>
    </row>
    <row r="64" spans="1:106" s="185" customFormat="1" ht="13.5" customHeight="1">
      <c r="A64" s="221"/>
      <c r="B64" s="782" t="s">
        <v>430</v>
      </c>
      <c r="C64" s="782"/>
      <c r="D64" s="782"/>
      <c r="E64" s="782"/>
      <c r="F64" s="782"/>
      <c r="G64" s="782"/>
      <c r="H64" s="782"/>
      <c r="I64" s="782"/>
      <c r="J64" s="782"/>
      <c r="K64" s="782"/>
      <c r="L64" s="782"/>
      <c r="M64" s="782"/>
      <c r="N64" s="782"/>
      <c r="O64" s="782"/>
      <c r="P64" s="782"/>
      <c r="Q64" s="782"/>
      <c r="R64" s="782"/>
      <c r="S64" s="782"/>
      <c r="T64" s="782"/>
      <c r="U64" s="782"/>
      <c r="V64" s="782"/>
      <c r="W64" s="782"/>
      <c r="X64" s="782"/>
      <c r="Y64" s="782"/>
      <c r="Z64" s="782"/>
      <c r="AA64" s="782"/>
      <c r="AB64" s="782"/>
      <c r="AC64" s="782"/>
      <c r="AD64" s="782"/>
      <c r="AE64" s="782"/>
      <c r="AF64" s="782"/>
      <c r="AG64" s="782"/>
      <c r="AH64" s="782"/>
      <c r="AI64" s="782"/>
      <c r="AJ64" s="782"/>
      <c r="AK64" s="782"/>
      <c r="AL64" s="782"/>
      <c r="AM64" s="782"/>
      <c r="AN64" s="782"/>
      <c r="AO64" s="782"/>
      <c r="AP64" s="782"/>
      <c r="AQ64" s="782"/>
      <c r="AR64" s="782"/>
      <c r="AS64" s="782"/>
      <c r="AT64" s="782"/>
      <c r="AU64" s="782"/>
      <c r="AV64" s="782"/>
      <c r="AW64" s="782"/>
      <c r="AX64" s="782"/>
      <c r="AY64" s="782"/>
      <c r="AZ64" s="782"/>
      <c r="BA64" s="782"/>
      <c r="BB64" s="782"/>
      <c r="BC64" s="782"/>
      <c r="BD64" s="782"/>
      <c r="BE64" s="782"/>
      <c r="BF64" s="782"/>
      <c r="BG64" s="782"/>
      <c r="BH64" s="782"/>
      <c r="BI64" s="782"/>
      <c r="BJ64" s="782"/>
      <c r="BK64" s="782"/>
      <c r="BL64" s="782"/>
      <c r="BM64" s="782"/>
      <c r="BN64" s="782"/>
      <c r="BO64" s="782"/>
      <c r="BP64" s="782"/>
      <c r="BQ64" s="782"/>
      <c r="BR64" s="782"/>
      <c r="BS64" s="782"/>
      <c r="BT64" s="288">
        <v>4320</v>
      </c>
      <c r="BU64" s="1086" t="s">
        <v>128</v>
      </c>
      <c r="BV64" s="934"/>
      <c r="BW64" s="1087">
        <f>BW67+BW68</f>
        <v>3177500</v>
      </c>
      <c r="BX64" s="1087"/>
      <c r="BY64" s="1087"/>
      <c r="BZ64" s="1087"/>
      <c r="CA64" s="1087"/>
      <c r="CB64" s="1087"/>
      <c r="CC64" s="1087"/>
      <c r="CD64" s="1087"/>
      <c r="CE64" s="1087"/>
      <c r="CF64" s="1087"/>
      <c r="CG64" s="1087"/>
      <c r="CH64" s="1087"/>
      <c r="CI64" s="1087"/>
      <c r="CJ64" s="934" t="s">
        <v>129</v>
      </c>
      <c r="CK64" s="1141"/>
      <c r="CL64" s="1086" t="s">
        <v>128</v>
      </c>
      <c r="CM64" s="934"/>
      <c r="CN64" s="1087">
        <f>CN67+CN68</f>
        <v>3098486</v>
      </c>
      <c r="CO64" s="1087"/>
      <c r="CP64" s="1087"/>
      <c r="CQ64" s="1087"/>
      <c r="CR64" s="1087"/>
      <c r="CS64" s="1087"/>
      <c r="CT64" s="1087"/>
      <c r="CU64" s="1087"/>
      <c r="CV64" s="1087"/>
      <c r="CW64" s="1087"/>
      <c r="CX64" s="1087"/>
      <c r="CY64" s="1087"/>
      <c r="CZ64" s="1087"/>
      <c r="DA64" s="934" t="s">
        <v>129</v>
      </c>
      <c r="DB64" s="1141"/>
    </row>
    <row r="65" spans="1:106" s="185" customFormat="1" ht="13.5" customHeight="1">
      <c r="A65" s="289"/>
      <c r="B65" s="1088" t="s">
        <v>69</v>
      </c>
      <c r="C65" s="1088"/>
      <c r="D65" s="1088"/>
      <c r="E65" s="1088"/>
      <c r="F65" s="1088"/>
      <c r="G65" s="1088"/>
      <c r="H65" s="1088"/>
      <c r="I65" s="1088"/>
      <c r="J65" s="1088"/>
      <c r="K65" s="1088"/>
      <c r="L65" s="1088"/>
      <c r="M65" s="1088"/>
      <c r="N65" s="1088"/>
      <c r="O65" s="1088"/>
      <c r="P65" s="1088"/>
      <c r="Q65" s="1088"/>
      <c r="R65" s="1088"/>
      <c r="S65" s="1088"/>
      <c r="T65" s="1088"/>
      <c r="U65" s="1088"/>
      <c r="V65" s="1088"/>
      <c r="W65" s="1088"/>
      <c r="X65" s="1088"/>
      <c r="Y65" s="1088"/>
      <c r="Z65" s="1088"/>
      <c r="AA65" s="1088"/>
      <c r="AB65" s="1088"/>
      <c r="AC65" s="1088"/>
      <c r="AD65" s="1088"/>
      <c r="AE65" s="1088"/>
      <c r="AF65" s="1088"/>
      <c r="AG65" s="1088"/>
      <c r="AH65" s="1088"/>
      <c r="AI65" s="1088"/>
      <c r="AJ65" s="1088"/>
      <c r="AK65" s="1088"/>
      <c r="AL65" s="1088"/>
      <c r="AM65" s="1088"/>
      <c r="AN65" s="1088"/>
      <c r="AO65" s="1088"/>
      <c r="AP65" s="1088"/>
      <c r="AQ65" s="1088"/>
      <c r="AR65" s="1088"/>
      <c r="AS65" s="1088"/>
      <c r="AT65" s="1088"/>
      <c r="AU65" s="1088"/>
      <c r="AV65" s="1088"/>
      <c r="AW65" s="1088"/>
      <c r="AX65" s="1088"/>
      <c r="AY65" s="1088"/>
      <c r="AZ65" s="1088"/>
      <c r="BA65" s="1088"/>
      <c r="BB65" s="1088"/>
      <c r="BC65" s="1088"/>
      <c r="BD65" s="1088"/>
      <c r="BE65" s="1088"/>
      <c r="BF65" s="1088"/>
      <c r="BG65" s="1088"/>
      <c r="BH65" s="1088"/>
      <c r="BI65" s="1088"/>
      <c r="BJ65" s="1088"/>
      <c r="BK65" s="1088"/>
      <c r="BL65" s="1088"/>
      <c r="BM65" s="1088"/>
      <c r="BN65" s="1088"/>
      <c r="BO65" s="1088"/>
      <c r="BP65" s="1088"/>
      <c r="BQ65" s="1088"/>
      <c r="BR65" s="1088"/>
      <c r="BS65" s="1088"/>
      <c r="BT65" s="285"/>
      <c r="BU65" s="1086" t="s">
        <v>128</v>
      </c>
      <c r="BV65" s="934"/>
      <c r="BW65" s="1127">
        <v>0</v>
      </c>
      <c r="BX65" s="1127"/>
      <c r="BY65" s="1127"/>
      <c r="BZ65" s="1127"/>
      <c r="CA65" s="1127"/>
      <c r="CB65" s="1127"/>
      <c r="CC65" s="1127"/>
      <c r="CD65" s="1127"/>
      <c r="CE65" s="1127"/>
      <c r="CF65" s="1127"/>
      <c r="CG65" s="1127"/>
      <c r="CH65" s="1127"/>
      <c r="CI65" s="1127"/>
      <c r="CJ65" s="1127" t="s">
        <v>129</v>
      </c>
      <c r="CK65" s="1143"/>
      <c r="CL65" s="1086" t="s">
        <v>128</v>
      </c>
      <c r="CM65" s="934"/>
      <c r="CN65" s="1127">
        <v>0</v>
      </c>
      <c r="CO65" s="1127"/>
      <c r="CP65" s="1127"/>
      <c r="CQ65" s="1127"/>
      <c r="CR65" s="1127"/>
      <c r="CS65" s="1127"/>
      <c r="CT65" s="1127"/>
      <c r="CU65" s="1127"/>
      <c r="CV65" s="1127"/>
      <c r="CW65" s="1127"/>
      <c r="CX65" s="1127"/>
      <c r="CY65" s="1127"/>
      <c r="CZ65" s="1127"/>
      <c r="DA65" s="1127" t="s">
        <v>129</v>
      </c>
      <c r="DB65" s="1143"/>
    </row>
    <row r="66" spans="1:106" s="185" customFormat="1" ht="26.25" customHeight="1">
      <c r="A66" s="216"/>
      <c r="B66" s="1129" t="s">
        <v>452</v>
      </c>
      <c r="C66" s="1129"/>
      <c r="D66" s="1129"/>
      <c r="E66" s="1129"/>
      <c r="F66" s="1129"/>
      <c r="G66" s="1129"/>
      <c r="H66" s="1129"/>
      <c r="I66" s="1129"/>
      <c r="J66" s="1129"/>
      <c r="K66" s="1129"/>
      <c r="L66" s="1129"/>
      <c r="M66" s="1129"/>
      <c r="N66" s="1129"/>
      <c r="O66" s="1129"/>
      <c r="P66" s="1129"/>
      <c r="Q66" s="1129"/>
      <c r="R66" s="1129"/>
      <c r="S66" s="1129"/>
      <c r="T66" s="1129"/>
      <c r="U66" s="1129"/>
      <c r="V66" s="1129"/>
      <c r="W66" s="1129"/>
      <c r="X66" s="1129"/>
      <c r="Y66" s="1129"/>
      <c r="Z66" s="1129"/>
      <c r="AA66" s="1129"/>
      <c r="AB66" s="1129"/>
      <c r="AC66" s="1129"/>
      <c r="AD66" s="1129"/>
      <c r="AE66" s="1129"/>
      <c r="AF66" s="1129"/>
      <c r="AG66" s="1129"/>
      <c r="AH66" s="1129"/>
      <c r="AI66" s="1129"/>
      <c r="AJ66" s="1129"/>
      <c r="AK66" s="1129"/>
      <c r="AL66" s="1129"/>
      <c r="AM66" s="1129"/>
      <c r="AN66" s="1129"/>
      <c r="AO66" s="1129"/>
      <c r="AP66" s="1129"/>
      <c r="AQ66" s="1129"/>
      <c r="AR66" s="1129"/>
      <c r="AS66" s="1129"/>
      <c r="AT66" s="1129"/>
      <c r="AU66" s="1129"/>
      <c r="AV66" s="1129"/>
      <c r="AW66" s="1129"/>
      <c r="AX66" s="1129"/>
      <c r="AY66" s="1129"/>
      <c r="AZ66" s="1129"/>
      <c r="BA66" s="1129"/>
      <c r="BB66" s="1129"/>
      <c r="BC66" s="1129"/>
      <c r="BD66" s="1129"/>
      <c r="BE66" s="1129"/>
      <c r="BF66" s="1129"/>
      <c r="BG66" s="1129"/>
      <c r="BH66" s="1129"/>
      <c r="BI66" s="1129"/>
      <c r="BJ66" s="1129"/>
      <c r="BK66" s="1129"/>
      <c r="BL66" s="1129"/>
      <c r="BM66" s="1129"/>
      <c r="BN66" s="1129"/>
      <c r="BO66" s="1129"/>
      <c r="BP66" s="1129"/>
      <c r="BQ66" s="1129"/>
      <c r="BR66" s="1129"/>
      <c r="BS66" s="1130"/>
      <c r="BT66" s="284">
        <v>4321</v>
      </c>
      <c r="BU66" s="1089"/>
      <c r="BV66" s="936"/>
      <c r="BW66" s="1142"/>
      <c r="BX66" s="1142"/>
      <c r="BY66" s="1142"/>
      <c r="BZ66" s="1142"/>
      <c r="CA66" s="1142"/>
      <c r="CB66" s="1142"/>
      <c r="CC66" s="1142"/>
      <c r="CD66" s="1142"/>
      <c r="CE66" s="1142"/>
      <c r="CF66" s="1142"/>
      <c r="CG66" s="1142"/>
      <c r="CH66" s="1142"/>
      <c r="CI66" s="1142"/>
      <c r="CJ66" s="1142"/>
      <c r="CK66" s="1144"/>
      <c r="CL66" s="1089"/>
      <c r="CM66" s="936"/>
      <c r="CN66" s="1142"/>
      <c r="CO66" s="1142"/>
      <c r="CP66" s="1142"/>
      <c r="CQ66" s="1142"/>
      <c r="CR66" s="1142"/>
      <c r="CS66" s="1142"/>
      <c r="CT66" s="1142"/>
      <c r="CU66" s="1142"/>
      <c r="CV66" s="1142"/>
      <c r="CW66" s="1142"/>
      <c r="CX66" s="1142"/>
      <c r="CY66" s="1142"/>
      <c r="CZ66" s="1142"/>
      <c r="DA66" s="1142"/>
      <c r="DB66" s="1144"/>
    </row>
    <row r="67" spans="1:106" s="185" customFormat="1" ht="25.5" customHeight="1">
      <c r="A67" s="222"/>
      <c r="B67" s="1129" t="s">
        <v>453</v>
      </c>
      <c r="C67" s="1129"/>
      <c r="D67" s="1129"/>
      <c r="E67" s="1129"/>
      <c r="F67" s="1129"/>
      <c r="G67" s="1129"/>
      <c r="H67" s="1129"/>
      <c r="I67" s="1129"/>
      <c r="J67" s="1129"/>
      <c r="K67" s="1129"/>
      <c r="L67" s="1129"/>
      <c r="M67" s="1129"/>
      <c r="N67" s="1129"/>
      <c r="O67" s="1129"/>
      <c r="P67" s="1129"/>
      <c r="Q67" s="1129"/>
      <c r="R67" s="1129"/>
      <c r="S67" s="1129"/>
      <c r="T67" s="1129"/>
      <c r="U67" s="1129"/>
      <c r="V67" s="1129"/>
      <c r="W67" s="1129"/>
      <c r="X67" s="1129"/>
      <c r="Y67" s="1129"/>
      <c r="Z67" s="1129"/>
      <c r="AA67" s="1129"/>
      <c r="AB67" s="1129"/>
      <c r="AC67" s="1129"/>
      <c r="AD67" s="1129"/>
      <c r="AE67" s="1129"/>
      <c r="AF67" s="1129"/>
      <c r="AG67" s="1129"/>
      <c r="AH67" s="1129"/>
      <c r="AI67" s="1129"/>
      <c r="AJ67" s="1129"/>
      <c r="AK67" s="1129"/>
      <c r="AL67" s="1129"/>
      <c r="AM67" s="1129"/>
      <c r="AN67" s="1129"/>
      <c r="AO67" s="1129"/>
      <c r="AP67" s="1129"/>
      <c r="AQ67" s="1129"/>
      <c r="AR67" s="1129"/>
      <c r="AS67" s="1129"/>
      <c r="AT67" s="1129"/>
      <c r="AU67" s="1129"/>
      <c r="AV67" s="1129"/>
      <c r="AW67" s="1129"/>
      <c r="AX67" s="1129"/>
      <c r="AY67" s="1129"/>
      <c r="AZ67" s="1129"/>
      <c r="BA67" s="1129"/>
      <c r="BB67" s="1129"/>
      <c r="BC67" s="1129"/>
      <c r="BD67" s="1129"/>
      <c r="BE67" s="1129"/>
      <c r="BF67" s="1129"/>
      <c r="BG67" s="1129"/>
      <c r="BH67" s="1129"/>
      <c r="BI67" s="1129"/>
      <c r="BJ67" s="1129"/>
      <c r="BK67" s="1129"/>
      <c r="BL67" s="1129"/>
      <c r="BM67" s="1129"/>
      <c r="BN67" s="1129"/>
      <c r="BO67" s="1129"/>
      <c r="BP67" s="1129"/>
      <c r="BQ67" s="1129"/>
      <c r="BR67" s="1129"/>
      <c r="BS67" s="1130"/>
      <c r="BT67" s="284">
        <v>4322</v>
      </c>
      <c r="BU67" s="1089" t="s">
        <v>128</v>
      </c>
      <c r="BV67" s="936"/>
      <c r="BW67" s="1090"/>
      <c r="BX67" s="1090"/>
      <c r="BY67" s="1090"/>
      <c r="BZ67" s="1090"/>
      <c r="CA67" s="1090"/>
      <c r="CB67" s="1090"/>
      <c r="CC67" s="1090"/>
      <c r="CD67" s="1090"/>
      <c r="CE67" s="1090"/>
      <c r="CF67" s="1090"/>
      <c r="CG67" s="1090"/>
      <c r="CH67" s="1090"/>
      <c r="CI67" s="1090"/>
      <c r="CJ67" s="936" t="s">
        <v>129</v>
      </c>
      <c r="CK67" s="1145"/>
      <c r="CL67" s="1089" t="s">
        <v>128</v>
      </c>
      <c r="CM67" s="936"/>
      <c r="CN67" s="1090">
        <v>29</v>
      </c>
      <c r="CO67" s="1090"/>
      <c r="CP67" s="1090"/>
      <c r="CQ67" s="1090"/>
      <c r="CR67" s="1090"/>
      <c r="CS67" s="1090"/>
      <c r="CT67" s="1090"/>
      <c r="CU67" s="1090"/>
      <c r="CV67" s="1090"/>
      <c r="CW67" s="1090"/>
      <c r="CX67" s="1090"/>
      <c r="CY67" s="1090"/>
      <c r="CZ67" s="1090"/>
      <c r="DA67" s="936" t="s">
        <v>129</v>
      </c>
      <c r="DB67" s="1145"/>
    </row>
    <row r="68" spans="1:106" s="185" customFormat="1" ht="27" customHeight="1">
      <c r="A68" s="222"/>
      <c r="B68" s="1129" t="s">
        <v>454</v>
      </c>
      <c r="C68" s="1129"/>
      <c r="D68" s="1129"/>
      <c r="E68" s="1129"/>
      <c r="F68" s="1129"/>
      <c r="G68" s="1129"/>
      <c r="H68" s="1129"/>
      <c r="I68" s="1129"/>
      <c r="J68" s="1129"/>
      <c r="K68" s="1129"/>
      <c r="L68" s="1129"/>
      <c r="M68" s="1129"/>
      <c r="N68" s="1129"/>
      <c r="O68" s="1129"/>
      <c r="P68" s="1129"/>
      <c r="Q68" s="1129"/>
      <c r="R68" s="1129"/>
      <c r="S68" s="1129"/>
      <c r="T68" s="1129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1129"/>
      <c r="AJ68" s="1129"/>
      <c r="AK68" s="1129"/>
      <c r="AL68" s="1129"/>
      <c r="AM68" s="1129"/>
      <c r="AN68" s="1129"/>
      <c r="AO68" s="1129"/>
      <c r="AP68" s="1129"/>
      <c r="AQ68" s="1129"/>
      <c r="AR68" s="1129"/>
      <c r="AS68" s="1129"/>
      <c r="AT68" s="1129"/>
      <c r="AU68" s="1129"/>
      <c r="AV68" s="1129"/>
      <c r="AW68" s="1129"/>
      <c r="AX68" s="1129"/>
      <c r="AY68" s="1129"/>
      <c r="AZ68" s="1129"/>
      <c r="BA68" s="1129"/>
      <c r="BB68" s="1129"/>
      <c r="BC68" s="1129"/>
      <c r="BD68" s="1129"/>
      <c r="BE68" s="1129"/>
      <c r="BF68" s="1129"/>
      <c r="BG68" s="1129"/>
      <c r="BH68" s="1129"/>
      <c r="BI68" s="1129"/>
      <c r="BJ68" s="1129"/>
      <c r="BK68" s="1129"/>
      <c r="BL68" s="1129"/>
      <c r="BM68" s="1129"/>
      <c r="BN68" s="1129"/>
      <c r="BO68" s="1129"/>
      <c r="BP68" s="1129"/>
      <c r="BQ68" s="1129"/>
      <c r="BR68" s="1129"/>
      <c r="BS68" s="1130"/>
      <c r="BT68" s="284">
        <v>4323</v>
      </c>
      <c r="BU68" s="1089" t="s">
        <v>128</v>
      </c>
      <c r="BV68" s="936"/>
      <c r="BW68" s="1090">
        <v>3177500</v>
      </c>
      <c r="BX68" s="1090"/>
      <c r="BY68" s="1090"/>
      <c r="BZ68" s="1090"/>
      <c r="CA68" s="1090"/>
      <c r="CB68" s="1090"/>
      <c r="CC68" s="1090"/>
      <c r="CD68" s="1090"/>
      <c r="CE68" s="1090"/>
      <c r="CF68" s="1090"/>
      <c r="CG68" s="1090"/>
      <c r="CH68" s="1090"/>
      <c r="CI68" s="1090"/>
      <c r="CJ68" s="936" t="s">
        <v>129</v>
      </c>
      <c r="CK68" s="1145"/>
      <c r="CL68" s="1089" t="s">
        <v>128</v>
      </c>
      <c r="CM68" s="936"/>
      <c r="CN68" s="1090">
        <v>3098457</v>
      </c>
      <c r="CO68" s="1090"/>
      <c r="CP68" s="1090"/>
      <c r="CQ68" s="1090"/>
      <c r="CR68" s="1090"/>
      <c r="CS68" s="1090"/>
      <c r="CT68" s="1090"/>
      <c r="CU68" s="1090"/>
      <c r="CV68" s="1090"/>
      <c r="CW68" s="1090"/>
      <c r="CX68" s="1090"/>
      <c r="CY68" s="1090"/>
      <c r="CZ68" s="1090"/>
      <c r="DA68" s="936" t="s">
        <v>129</v>
      </c>
      <c r="DB68" s="1145"/>
    </row>
    <row r="69" spans="1:106" s="185" customFormat="1" ht="13.5" customHeight="1" hidden="1">
      <c r="A69" s="1074" t="s">
        <v>426</v>
      </c>
      <c r="B69" s="1075"/>
      <c r="C69" s="1075"/>
      <c r="D69" s="1075"/>
      <c r="E69" s="1075"/>
      <c r="F69" s="1075"/>
      <c r="G69" s="1075"/>
      <c r="H69" s="1075"/>
      <c r="I69" s="1075"/>
      <c r="J69" s="1075"/>
      <c r="K69" s="1075"/>
      <c r="L69" s="1075"/>
      <c r="M69" s="1075"/>
      <c r="N69" s="1075"/>
      <c r="O69" s="1075"/>
      <c r="P69" s="1075"/>
      <c r="Q69" s="1075"/>
      <c r="R69" s="1075"/>
      <c r="S69" s="1075"/>
      <c r="T69" s="1075"/>
      <c r="U69" s="1075"/>
      <c r="V69" s="1075"/>
      <c r="W69" s="1075"/>
      <c r="X69" s="1075"/>
      <c r="Y69" s="1075"/>
      <c r="Z69" s="1075"/>
      <c r="AA69" s="1075"/>
      <c r="AB69" s="1075"/>
      <c r="AC69" s="1075"/>
      <c r="AD69" s="1075"/>
      <c r="AE69" s="1075"/>
      <c r="AF69" s="1075"/>
      <c r="AG69" s="1075"/>
      <c r="AH69" s="1075"/>
      <c r="AI69" s="1075"/>
      <c r="AJ69" s="1075"/>
      <c r="AK69" s="1075"/>
      <c r="AL69" s="1075"/>
      <c r="AM69" s="1075"/>
      <c r="AN69" s="1075"/>
      <c r="AO69" s="1075"/>
      <c r="AP69" s="1075"/>
      <c r="AQ69" s="1075"/>
      <c r="AR69" s="1075"/>
      <c r="AS69" s="1075"/>
      <c r="AT69" s="1075"/>
      <c r="AU69" s="1075"/>
      <c r="AV69" s="1075"/>
      <c r="AW69" s="1075"/>
      <c r="AX69" s="1075"/>
      <c r="AY69" s="1075"/>
      <c r="AZ69" s="1075"/>
      <c r="BA69" s="1075"/>
      <c r="BB69" s="1075"/>
      <c r="BC69" s="1075"/>
      <c r="BD69" s="1075"/>
      <c r="BE69" s="1075"/>
      <c r="BF69" s="1075"/>
      <c r="BG69" s="1075"/>
      <c r="BH69" s="1075"/>
      <c r="BI69" s="1075"/>
      <c r="BJ69" s="1075"/>
      <c r="BK69" s="1075"/>
      <c r="BL69" s="1075"/>
      <c r="BM69" s="1075"/>
      <c r="BN69" s="1075"/>
      <c r="BO69" s="1075"/>
      <c r="BP69" s="1075"/>
      <c r="BQ69" s="1075"/>
      <c r="BR69" s="1075"/>
      <c r="BS69" s="1075"/>
      <c r="BT69" s="284"/>
      <c r="BU69" s="1146"/>
      <c r="BV69" s="1147"/>
      <c r="BW69" s="1147"/>
      <c r="BX69" s="1147"/>
      <c r="BY69" s="1147"/>
      <c r="BZ69" s="1147"/>
      <c r="CA69" s="1147"/>
      <c r="CB69" s="1147"/>
      <c r="CC69" s="1147"/>
      <c r="CD69" s="1147"/>
      <c r="CE69" s="1147"/>
      <c r="CF69" s="1147"/>
      <c r="CG69" s="1147"/>
      <c r="CH69" s="1147"/>
      <c r="CI69" s="1147"/>
      <c r="CJ69" s="1147"/>
      <c r="CK69" s="1148"/>
      <c r="CL69" s="1146"/>
      <c r="CM69" s="1147"/>
      <c r="CN69" s="1147"/>
      <c r="CO69" s="1147"/>
      <c r="CP69" s="1147"/>
      <c r="CQ69" s="1147"/>
      <c r="CR69" s="1147"/>
      <c r="CS69" s="1147"/>
      <c r="CT69" s="1147"/>
      <c r="CU69" s="1147"/>
      <c r="CV69" s="1147"/>
      <c r="CW69" s="1147"/>
      <c r="CX69" s="1147"/>
      <c r="CY69" s="1147"/>
      <c r="CZ69" s="1147"/>
      <c r="DA69" s="1147"/>
      <c r="DB69" s="1148"/>
    </row>
    <row r="70" spans="1:106" s="185" customFormat="1" ht="12.75">
      <c r="A70" s="221"/>
      <c r="B70" s="889" t="s">
        <v>435</v>
      </c>
      <c r="C70" s="889"/>
      <c r="D70" s="889"/>
      <c r="E70" s="889"/>
      <c r="F70" s="889"/>
      <c r="G70" s="889"/>
      <c r="H70" s="889"/>
      <c r="I70" s="889"/>
      <c r="J70" s="889"/>
      <c r="K70" s="889"/>
      <c r="L70" s="889"/>
      <c r="M70" s="889"/>
      <c r="N70" s="889"/>
      <c r="O70" s="889"/>
      <c r="P70" s="889"/>
      <c r="Q70" s="889"/>
      <c r="R70" s="889"/>
      <c r="S70" s="889"/>
      <c r="T70" s="889"/>
      <c r="U70" s="889"/>
      <c r="V70" s="889"/>
      <c r="W70" s="889"/>
      <c r="X70" s="889"/>
      <c r="Y70" s="889"/>
      <c r="Z70" s="889"/>
      <c r="AA70" s="889"/>
      <c r="AB70" s="889"/>
      <c r="AC70" s="889"/>
      <c r="AD70" s="889"/>
      <c r="AE70" s="889"/>
      <c r="AF70" s="889"/>
      <c r="AG70" s="889"/>
      <c r="AH70" s="889"/>
      <c r="AI70" s="889"/>
      <c r="AJ70" s="889"/>
      <c r="AK70" s="889"/>
      <c r="AL70" s="889"/>
      <c r="AM70" s="889"/>
      <c r="AN70" s="889"/>
      <c r="AO70" s="889"/>
      <c r="AP70" s="889"/>
      <c r="AQ70" s="889"/>
      <c r="AR70" s="889"/>
      <c r="AS70" s="889"/>
      <c r="AT70" s="889"/>
      <c r="AU70" s="889"/>
      <c r="AV70" s="889"/>
      <c r="AW70" s="889"/>
      <c r="AX70" s="889"/>
      <c r="AY70" s="889"/>
      <c r="AZ70" s="889"/>
      <c r="BA70" s="889"/>
      <c r="BB70" s="889"/>
      <c r="BC70" s="889"/>
      <c r="BD70" s="889"/>
      <c r="BE70" s="889"/>
      <c r="BF70" s="889"/>
      <c r="BG70" s="889"/>
      <c r="BH70" s="889"/>
      <c r="BI70" s="889"/>
      <c r="BJ70" s="889"/>
      <c r="BK70" s="889"/>
      <c r="BL70" s="889"/>
      <c r="BM70" s="889"/>
      <c r="BN70" s="889"/>
      <c r="BO70" s="889"/>
      <c r="BP70" s="889"/>
      <c r="BQ70" s="889"/>
      <c r="BR70" s="889"/>
      <c r="BS70" s="889"/>
      <c r="BT70" s="284">
        <v>4329</v>
      </c>
      <c r="BU70" s="1089" t="s">
        <v>128</v>
      </c>
      <c r="BV70" s="936"/>
      <c r="BW70" s="1127">
        <v>0</v>
      </c>
      <c r="BX70" s="1127"/>
      <c r="BY70" s="1127"/>
      <c r="BZ70" s="1127"/>
      <c r="CA70" s="1127"/>
      <c r="CB70" s="1127"/>
      <c r="CC70" s="1127"/>
      <c r="CD70" s="1127"/>
      <c r="CE70" s="1127"/>
      <c r="CF70" s="1127"/>
      <c r="CG70" s="1127"/>
      <c r="CH70" s="1127"/>
      <c r="CI70" s="1127"/>
      <c r="CJ70" s="871" t="s">
        <v>129</v>
      </c>
      <c r="CK70" s="942"/>
      <c r="CL70" s="1089" t="s">
        <v>128</v>
      </c>
      <c r="CM70" s="936"/>
      <c r="CN70" s="1127">
        <v>0</v>
      </c>
      <c r="CO70" s="1127"/>
      <c r="CP70" s="1127"/>
      <c r="CQ70" s="1127"/>
      <c r="CR70" s="1127"/>
      <c r="CS70" s="1127"/>
      <c r="CT70" s="1127"/>
      <c r="CU70" s="1127"/>
      <c r="CV70" s="1127"/>
      <c r="CW70" s="1127"/>
      <c r="CX70" s="1127"/>
      <c r="CY70" s="1127"/>
      <c r="CZ70" s="1127"/>
      <c r="DA70" s="871" t="s">
        <v>129</v>
      </c>
      <c r="DB70" s="942"/>
    </row>
    <row r="71" spans="1:106" s="185" customFormat="1" ht="12.75">
      <c r="A71" s="221"/>
      <c r="B71" s="1082" t="s">
        <v>455</v>
      </c>
      <c r="C71" s="1082"/>
      <c r="D71" s="1082"/>
      <c r="E71" s="1082"/>
      <c r="F71" s="1082"/>
      <c r="G71" s="1082"/>
      <c r="H71" s="1082"/>
      <c r="I71" s="1082"/>
      <c r="J71" s="1082"/>
      <c r="K71" s="1082"/>
      <c r="L71" s="1082"/>
      <c r="M71" s="1082"/>
      <c r="N71" s="1082"/>
      <c r="O71" s="1082"/>
      <c r="P71" s="1082"/>
      <c r="Q71" s="1082"/>
      <c r="R71" s="1082"/>
      <c r="S71" s="1082"/>
      <c r="T71" s="1082"/>
      <c r="U71" s="1082"/>
      <c r="V71" s="1082"/>
      <c r="W71" s="1082"/>
      <c r="X71" s="1082"/>
      <c r="Y71" s="1082"/>
      <c r="Z71" s="1082"/>
      <c r="AA71" s="1082"/>
      <c r="AB71" s="1082"/>
      <c r="AC71" s="1082"/>
      <c r="AD71" s="1082"/>
      <c r="AE71" s="1082"/>
      <c r="AF71" s="1082"/>
      <c r="AG71" s="1082"/>
      <c r="AH71" s="1082"/>
      <c r="AI71" s="1082"/>
      <c r="AJ71" s="1082"/>
      <c r="AK71" s="1082"/>
      <c r="AL71" s="1082"/>
      <c r="AM71" s="1082"/>
      <c r="AN71" s="1082"/>
      <c r="AO71" s="1082"/>
      <c r="AP71" s="1082"/>
      <c r="AQ71" s="1082"/>
      <c r="AR71" s="1082"/>
      <c r="AS71" s="1082"/>
      <c r="AT71" s="1082"/>
      <c r="AU71" s="1082"/>
      <c r="AV71" s="1082"/>
      <c r="AW71" s="1082"/>
      <c r="AX71" s="1082"/>
      <c r="AY71" s="1082"/>
      <c r="AZ71" s="1082"/>
      <c r="BA71" s="1082"/>
      <c r="BB71" s="1082"/>
      <c r="BC71" s="1082"/>
      <c r="BD71" s="1082"/>
      <c r="BE71" s="1082"/>
      <c r="BF71" s="1082"/>
      <c r="BG71" s="1082"/>
      <c r="BH71" s="1082"/>
      <c r="BI71" s="1082"/>
      <c r="BJ71" s="1082"/>
      <c r="BK71" s="1082"/>
      <c r="BL71" s="1082"/>
      <c r="BM71" s="1082"/>
      <c r="BN71" s="1082"/>
      <c r="BO71" s="1082"/>
      <c r="BP71" s="1082"/>
      <c r="BQ71" s="1082"/>
      <c r="BR71" s="1082"/>
      <c r="BS71" s="1082"/>
      <c r="BT71" s="286">
        <v>4300</v>
      </c>
      <c r="BU71" s="1097">
        <f>BU55-BW64</f>
        <v>-450000</v>
      </c>
      <c r="BV71" s="1098"/>
      <c r="BW71" s="1098"/>
      <c r="BX71" s="1098"/>
      <c r="BY71" s="1098"/>
      <c r="BZ71" s="1098"/>
      <c r="CA71" s="1098"/>
      <c r="CB71" s="1098"/>
      <c r="CC71" s="1098"/>
      <c r="CD71" s="1098"/>
      <c r="CE71" s="1098"/>
      <c r="CF71" s="1098"/>
      <c r="CG71" s="1098"/>
      <c r="CH71" s="1098"/>
      <c r="CI71" s="1098"/>
      <c r="CJ71" s="1098"/>
      <c r="CK71" s="1099"/>
      <c r="CL71" s="1094">
        <f>CL55-CN64</f>
        <v>339707</v>
      </c>
      <c r="CM71" s="1149"/>
      <c r="CN71" s="1149"/>
      <c r="CO71" s="1149"/>
      <c r="CP71" s="1149"/>
      <c r="CQ71" s="1149"/>
      <c r="CR71" s="1149"/>
      <c r="CS71" s="1149"/>
      <c r="CT71" s="1149"/>
      <c r="CU71" s="1149"/>
      <c r="CV71" s="1149"/>
      <c r="CW71" s="1149"/>
      <c r="CX71" s="1149"/>
      <c r="CY71" s="1149"/>
      <c r="CZ71" s="1149"/>
      <c r="DA71" s="1149"/>
      <c r="DB71" s="1150"/>
    </row>
    <row r="72" spans="1:106" s="296" customFormat="1" ht="13.5" customHeight="1">
      <c r="A72" s="294"/>
      <c r="B72" s="1151" t="s">
        <v>456</v>
      </c>
      <c r="C72" s="1151"/>
      <c r="D72" s="1151"/>
      <c r="E72" s="1151"/>
      <c r="F72" s="1151"/>
      <c r="G72" s="1151"/>
      <c r="H72" s="1151"/>
      <c r="I72" s="1151"/>
      <c r="J72" s="1151"/>
      <c r="K72" s="1151"/>
      <c r="L72" s="1151"/>
      <c r="M72" s="1151"/>
      <c r="N72" s="1151"/>
      <c r="O72" s="1151"/>
      <c r="P72" s="1151"/>
      <c r="Q72" s="1151"/>
      <c r="R72" s="1151"/>
      <c r="S72" s="1151"/>
      <c r="T72" s="1151"/>
      <c r="U72" s="1151"/>
      <c r="V72" s="1151"/>
      <c r="W72" s="1151"/>
      <c r="X72" s="1151"/>
      <c r="Y72" s="1151"/>
      <c r="Z72" s="1151"/>
      <c r="AA72" s="1151"/>
      <c r="AB72" s="1151"/>
      <c r="AC72" s="1151"/>
      <c r="AD72" s="1151"/>
      <c r="AE72" s="1151"/>
      <c r="AF72" s="1151"/>
      <c r="AG72" s="1151"/>
      <c r="AH72" s="1151"/>
      <c r="AI72" s="1151"/>
      <c r="AJ72" s="1151"/>
      <c r="AK72" s="1151"/>
      <c r="AL72" s="1151"/>
      <c r="AM72" s="1151"/>
      <c r="AN72" s="1151"/>
      <c r="AO72" s="1151"/>
      <c r="AP72" s="1151"/>
      <c r="AQ72" s="1151"/>
      <c r="AR72" s="1151"/>
      <c r="AS72" s="1151"/>
      <c r="AT72" s="1151"/>
      <c r="AU72" s="1151"/>
      <c r="AV72" s="1151"/>
      <c r="AW72" s="1151"/>
      <c r="AX72" s="1151"/>
      <c r="AY72" s="1151"/>
      <c r="AZ72" s="1151"/>
      <c r="BA72" s="1151"/>
      <c r="BB72" s="1151"/>
      <c r="BC72" s="1151"/>
      <c r="BD72" s="1151"/>
      <c r="BE72" s="1151"/>
      <c r="BF72" s="1151"/>
      <c r="BG72" s="1151"/>
      <c r="BH72" s="1151"/>
      <c r="BI72" s="1151"/>
      <c r="BJ72" s="1151"/>
      <c r="BK72" s="1151"/>
      <c r="BL72" s="1151"/>
      <c r="BM72" s="1151"/>
      <c r="BN72" s="1151"/>
      <c r="BO72" s="1151"/>
      <c r="BP72" s="1151"/>
      <c r="BQ72" s="1151"/>
      <c r="BR72" s="1151"/>
      <c r="BS72" s="1151"/>
      <c r="BT72" s="295">
        <v>4400</v>
      </c>
      <c r="BU72" s="1152">
        <f>BU34+BU54+BU71</f>
        <v>-28003</v>
      </c>
      <c r="BV72" s="1153"/>
      <c r="BW72" s="1153"/>
      <c r="BX72" s="1153"/>
      <c r="BY72" s="1153"/>
      <c r="BZ72" s="1153"/>
      <c r="CA72" s="1153"/>
      <c r="CB72" s="1153"/>
      <c r="CC72" s="1153"/>
      <c r="CD72" s="1153"/>
      <c r="CE72" s="1153"/>
      <c r="CF72" s="1153"/>
      <c r="CG72" s="1153"/>
      <c r="CH72" s="1153"/>
      <c r="CI72" s="1153"/>
      <c r="CJ72" s="1153"/>
      <c r="CK72" s="1154"/>
      <c r="CL72" s="1152">
        <f>CL34+CL54+CL71</f>
        <v>-221182</v>
      </c>
      <c r="CM72" s="1153"/>
      <c r="CN72" s="1153"/>
      <c r="CO72" s="1153"/>
      <c r="CP72" s="1153"/>
      <c r="CQ72" s="1153"/>
      <c r="CR72" s="1153"/>
      <c r="CS72" s="1153"/>
      <c r="CT72" s="1153"/>
      <c r="CU72" s="1153"/>
      <c r="CV72" s="1153"/>
      <c r="CW72" s="1153"/>
      <c r="CX72" s="1153"/>
      <c r="CY72" s="1153"/>
      <c r="CZ72" s="1153"/>
      <c r="DA72" s="1153"/>
      <c r="DB72" s="1154"/>
    </row>
    <row r="73" spans="1:106" s="296" customFormat="1" ht="25.5" customHeight="1">
      <c r="A73" s="294"/>
      <c r="B73" s="1155" t="s">
        <v>457</v>
      </c>
      <c r="C73" s="1155"/>
      <c r="D73" s="1155"/>
      <c r="E73" s="1155"/>
      <c r="F73" s="1155"/>
      <c r="G73" s="1155"/>
      <c r="H73" s="1155"/>
      <c r="I73" s="1155"/>
      <c r="J73" s="1155"/>
      <c r="K73" s="1155"/>
      <c r="L73" s="1155"/>
      <c r="M73" s="1155"/>
      <c r="N73" s="1155"/>
      <c r="O73" s="1155"/>
      <c r="P73" s="1155"/>
      <c r="Q73" s="1155"/>
      <c r="R73" s="1155"/>
      <c r="S73" s="1155"/>
      <c r="T73" s="1155"/>
      <c r="U73" s="1155"/>
      <c r="V73" s="1155"/>
      <c r="W73" s="1155"/>
      <c r="X73" s="1155"/>
      <c r="Y73" s="1155"/>
      <c r="Z73" s="1155"/>
      <c r="AA73" s="1155"/>
      <c r="AB73" s="1155"/>
      <c r="AC73" s="1155"/>
      <c r="AD73" s="1155"/>
      <c r="AE73" s="1155"/>
      <c r="AF73" s="1155"/>
      <c r="AG73" s="1155"/>
      <c r="AH73" s="1155"/>
      <c r="AI73" s="1155"/>
      <c r="AJ73" s="1155"/>
      <c r="AK73" s="1155"/>
      <c r="AL73" s="1155"/>
      <c r="AM73" s="1155"/>
      <c r="AN73" s="1155"/>
      <c r="AO73" s="1155"/>
      <c r="AP73" s="1155"/>
      <c r="AQ73" s="1155"/>
      <c r="AR73" s="1155"/>
      <c r="AS73" s="1155"/>
      <c r="AT73" s="1155"/>
      <c r="AU73" s="1155"/>
      <c r="AV73" s="1155"/>
      <c r="AW73" s="1155"/>
      <c r="AX73" s="1155"/>
      <c r="AY73" s="1155"/>
      <c r="AZ73" s="1155"/>
      <c r="BA73" s="1155"/>
      <c r="BB73" s="1155"/>
      <c r="BC73" s="1155"/>
      <c r="BD73" s="1155"/>
      <c r="BE73" s="1155"/>
      <c r="BF73" s="1155"/>
      <c r="BG73" s="1155"/>
      <c r="BH73" s="1155"/>
      <c r="BI73" s="1155"/>
      <c r="BJ73" s="1155"/>
      <c r="BK73" s="1155"/>
      <c r="BL73" s="1155"/>
      <c r="BM73" s="1155"/>
      <c r="BN73" s="1155"/>
      <c r="BO73" s="1155"/>
      <c r="BP73" s="1155"/>
      <c r="BQ73" s="1155"/>
      <c r="BR73" s="1155"/>
      <c r="BS73" s="1156"/>
      <c r="BT73" s="295">
        <v>4450</v>
      </c>
      <c r="BU73" s="1157">
        <v>184537</v>
      </c>
      <c r="BV73" s="1158"/>
      <c r="BW73" s="1158"/>
      <c r="BX73" s="1158"/>
      <c r="BY73" s="1158"/>
      <c r="BZ73" s="1158"/>
      <c r="CA73" s="1158"/>
      <c r="CB73" s="1158"/>
      <c r="CC73" s="1158"/>
      <c r="CD73" s="1158"/>
      <c r="CE73" s="1158"/>
      <c r="CF73" s="1158"/>
      <c r="CG73" s="1158"/>
      <c r="CH73" s="1158"/>
      <c r="CI73" s="1158"/>
      <c r="CJ73" s="1158"/>
      <c r="CK73" s="1159"/>
      <c r="CL73" s="1157">
        <v>405719</v>
      </c>
      <c r="CM73" s="1158"/>
      <c r="CN73" s="1158"/>
      <c r="CO73" s="1158"/>
      <c r="CP73" s="1158"/>
      <c r="CQ73" s="1158"/>
      <c r="CR73" s="1158"/>
      <c r="CS73" s="1158"/>
      <c r="CT73" s="1158"/>
      <c r="CU73" s="1158"/>
      <c r="CV73" s="1158"/>
      <c r="CW73" s="1158"/>
      <c r="CX73" s="1158"/>
      <c r="CY73" s="1158"/>
      <c r="CZ73" s="1158"/>
      <c r="DA73" s="1158"/>
      <c r="DB73" s="1159"/>
    </row>
    <row r="74" spans="1:106" s="296" customFormat="1" ht="25.5" customHeight="1">
      <c r="A74" s="294"/>
      <c r="B74" s="1155" t="s">
        <v>458</v>
      </c>
      <c r="C74" s="1155"/>
      <c r="D74" s="1155"/>
      <c r="E74" s="1155"/>
      <c r="F74" s="1155"/>
      <c r="G74" s="1155"/>
      <c r="H74" s="1155"/>
      <c r="I74" s="1155"/>
      <c r="J74" s="1155"/>
      <c r="K74" s="1155"/>
      <c r="L74" s="1155"/>
      <c r="M74" s="1155"/>
      <c r="N74" s="1155"/>
      <c r="O74" s="1155"/>
      <c r="P74" s="1155"/>
      <c r="Q74" s="1155"/>
      <c r="R74" s="1155"/>
      <c r="S74" s="1155"/>
      <c r="T74" s="1155"/>
      <c r="U74" s="1155"/>
      <c r="V74" s="1155"/>
      <c r="W74" s="1155"/>
      <c r="X74" s="1155"/>
      <c r="Y74" s="1155"/>
      <c r="Z74" s="1155"/>
      <c r="AA74" s="1155"/>
      <c r="AB74" s="1155"/>
      <c r="AC74" s="1155"/>
      <c r="AD74" s="1155"/>
      <c r="AE74" s="1155"/>
      <c r="AF74" s="1155"/>
      <c r="AG74" s="1155"/>
      <c r="AH74" s="1155"/>
      <c r="AI74" s="1155"/>
      <c r="AJ74" s="1155"/>
      <c r="AK74" s="1155"/>
      <c r="AL74" s="1155"/>
      <c r="AM74" s="1155"/>
      <c r="AN74" s="1155"/>
      <c r="AO74" s="1155"/>
      <c r="AP74" s="1155"/>
      <c r="AQ74" s="1155"/>
      <c r="AR74" s="1155"/>
      <c r="AS74" s="1155"/>
      <c r="AT74" s="1155"/>
      <c r="AU74" s="1155"/>
      <c r="AV74" s="1155"/>
      <c r="AW74" s="1155"/>
      <c r="AX74" s="1155"/>
      <c r="AY74" s="1155"/>
      <c r="AZ74" s="1155"/>
      <c r="BA74" s="1155"/>
      <c r="BB74" s="1155"/>
      <c r="BC74" s="1155"/>
      <c r="BD74" s="1155"/>
      <c r="BE74" s="1155"/>
      <c r="BF74" s="1155"/>
      <c r="BG74" s="1155"/>
      <c r="BH74" s="1155"/>
      <c r="BI74" s="1155"/>
      <c r="BJ74" s="1155"/>
      <c r="BK74" s="1155"/>
      <c r="BL74" s="1155"/>
      <c r="BM74" s="1155"/>
      <c r="BN74" s="1155"/>
      <c r="BO74" s="1155"/>
      <c r="BP74" s="1155"/>
      <c r="BQ74" s="1155"/>
      <c r="BR74" s="1155"/>
      <c r="BS74" s="1156"/>
      <c r="BT74" s="295">
        <v>4500</v>
      </c>
      <c r="BU74" s="1157">
        <f>BU73+BU72</f>
        <v>156534</v>
      </c>
      <c r="BV74" s="1158"/>
      <c r="BW74" s="1158"/>
      <c r="BX74" s="1158"/>
      <c r="BY74" s="1158"/>
      <c r="BZ74" s="1158"/>
      <c r="CA74" s="1158"/>
      <c r="CB74" s="1158"/>
      <c r="CC74" s="1158"/>
      <c r="CD74" s="1158"/>
      <c r="CE74" s="1158"/>
      <c r="CF74" s="1158"/>
      <c r="CG74" s="1158"/>
      <c r="CH74" s="1158"/>
      <c r="CI74" s="1158"/>
      <c r="CJ74" s="1158"/>
      <c r="CK74" s="1159"/>
      <c r="CL74" s="1157">
        <f>CL73+CL72</f>
        <v>184537</v>
      </c>
      <c r="CM74" s="1158"/>
      <c r="CN74" s="1158"/>
      <c r="CO74" s="1158"/>
      <c r="CP74" s="1158"/>
      <c r="CQ74" s="1158"/>
      <c r="CR74" s="1158"/>
      <c r="CS74" s="1158"/>
      <c r="CT74" s="1158"/>
      <c r="CU74" s="1158"/>
      <c r="CV74" s="1158"/>
      <c r="CW74" s="1158"/>
      <c r="CX74" s="1158"/>
      <c r="CY74" s="1158"/>
      <c r="CZ74" s="1158"/>
      <c r="DA74" s="1158"/>
      <c r="DB74" s="1159"/>
    </row>
    <row r="75" spans="1:106" s="185" customFormat="1" ht="13.5" thickBot="1">
      <c r="A75" s="297"/>
      <c r="B75" s="1160" t="s">
        <v>459</v>
      </c>
      <c r="C75" s="1160"/>
      <c r="D75" s="1160"/>
      <c r="E75" s="1160"/>
      <c r="F75" s="1160"/>
      <c r="G75" s="1160"/>
      <c r="H75" s="1160"/>
      <c r="I75" s="1160"/>
      <c r="J75" s="1160"/>
      <c r="K75" s="1160"/>
      <c r="L75" s="1160"/>
      <c r="M75" s="1160"/>
      <c r="N75" s="1160"/>
      <c r="O75" s="1160"/>
      <c r="P75" s="1160"/>
      <c r="Q75" s="1160"/>
      <c r="R75" s="1160"/>
      <c r="S75" s="1160"/>
      <c r="T75" s="1160"/>
      <c r="U75" s="1160"/>
      <c r="V75" s="1160"/>
      <c r="W75" s="1160"/>
      <c r="X75" s="1160"/>
      <c r="Y75" s="1160"/>
      <c r="Z75" s="1160"/>
      <c r="AA75" s="1160"/>
      <c r="AB75" s="1160"/>
      <c r="AC75" s="1160"/>
      <c r="AD75" s="1160"/>
      <c r="AE75" s="1160"/>
      <c r="AF75" s="1160"/>
      <c r="AG75" s="1160"/>
      <c r="AH75" s="1160"/>
      <c r="AI75" s="1160"/>
      <c r="AJ75" s="1160"/>
      <c r="AK75" s="1160"/>
      <c r="AL75" s="1160"/>
      <c r="AM75" s="1160"/>
      <c r="AN75" s="1160"/>
      <c r="AO75" s="1160"/>
      <c r="AP75" s="1160"/>
      <c r="AQ75" s="1160"/>
      <c r="AR75" s="1160"/>
      <c r="AS75" s="1160"/>
      <c r="AT75" s="1160"/>
      <c r="AU75" s="1160"/>
      <c r="AV75" s="1160"/>
      <c r="AW75" s="1160"/>
      <c r="AX75" s="1160"/>
      <c r="AY75" s="1160"/>
      <c r="AZ75" s="1160"/>
      <c r="BA75" s="1160"/>
      <c r="BB75" s="1160"/>
      <c r="BC75" s="1160"/>
      <c r="BD75" s="1160"/>
      <c r="BE75" s="1160"/>
      <c r="BF75" s="1160"/>
      <c r="BG75" s="1160"/>
      <c r="BH75" s="1160"/>
      <c r="BI75" s="1160"/>
      <c r="BJ75" s="1160"/>
      <c r="BK75" s="1160"/>
      <c r="BL75" s="1160"/>
      <c r="BM75" s="1160"/>
      <c r="BN75" s="1160"/>
      <c r="BO75" s="1160"/>
      <c r="BP75" s="1160"/>
      <c r="BQ75" s="1160"/>
      <c r="BR75" s="1160"/>
      <c r="BS75" s="1160"/>
      <c r="BT75" s="298">
        <v>4490</v>
      </c>
      <c r="BU75" s="1161"/>
      <c r="BV75" s="1162"/>
      <c r="BW75" s="1162"/>
      <c r="BX75" s="1162"/>
      <c r="BY75" s="1162"/>
      <c r="BZ75" s="1162"/>
      <c r="CA75" s="1162"/>
      <c r="CB75" s="1162"/>
      <c r="CC75" s="1162"/>
      <c r="CD75" s="1162"/>
      <c r="CE75" s="1162"/>
      <c r="CF75" s="1162"/>
      <c r="CG75" s="1162"/>
      <c r="CH75" s="1162"/>
      <c r="CI75" s="1162"/>
      <c r="CJ75" s="1162"/>
      <c r="CK75" s="1163"/>
      <c r="CL75" s="1161"/>
      <c r="CM75" s="1162"/>
      <c r="CN75" s="1162"/>
      <c r="CO75" s="1162"/>
      <c r="CP75" s="1162"/>
      <c r="CQ75" s="1162"/>
      <c r="CR75" s="1162"/>
      <c r="CS75" s="1162"/>
      <c r="CT75" s="1162"/>
      <c r="CU75" s="1162"/>
      <c r="CV75" s="1162"/>
      <c r="CW75" s="1162"/>
      <c r="CX75" s="1162"/>
      <c r="CY75" s="1162"/>
      <c r="CZ75" s="1162"/>
      <c r="DA75" s="1162"/>
      <c r="DB75" s="1163"/>
    </row>
    <row r="76" spans="1:106" s="185" customFormat="1" ht="12.75">
      <c r="A76" s="202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</row>
    <row r="77" spans="1:106" s="185" customFormat="1" ht="12.75">
      <c r="A77" s="202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C77" s="187"/>
      <c r="BD77" s="187"/>
      <c r="BF77" s="272" t="s">
        <v>409</v>
      </c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</row>
    <row r="78" spans="1:106" s="191" customFormat="1" ht="12.75" customHeight="1">
      <c r="A78" s="191" t="s">
        <v>211</v>
      </c>
      <c r="O78" s="1164"/>
      <c r="P78" s="1164"/>
      <c r="Q78" s="1164"/>
      <c r="R78" s="1164"/>
      <c r="S78" s="1164"/>
      <c r="T78" s="1164"/>
      <c r="U78" s="1164"/>
      <c r="V78" s="1164"/>
      <c r="W78" s="1164"/>
      <c r="X78" s="1164"/>
      <c r="Y78" s="1164"/>
      <c r="Z78" s="1164"/>
      <c r="AA78" s="1164"/>
      <c r="AB78" s="1164"/>
      <c r="AC78" s="1164"/>
      <c r="AE78" s="299" t="s">
        <v>460</v>
      </c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F78" s="300" t="s">
        <v>410</v>
      </c>
      <c r="BP78" s="299"/>
      <c r="BQ78" s="299"/>
      <c r="BR78" s="299"/>
      <c r="BS78" s="299"/>
      <c r="BT78" s="299"/>
      <c r="BU78" s="245"/>
      <c r="BV78" s="1164" t="s">
        <v>461</v>
      </c>
      <c r="BW78" s="1164"/>
      <c r="BX78" s="1164"/>
      <c r="BY78" s="1164"/>
      <c r="BZ78" s="1164"/>
      <c r="CA78" s="1164"/>
      <c r="CB78" s="1164"/>
      <c r="CC78" s="1164"/>
      <c r="CD78" s="1164"/>
      <c r="CE78" s="1164"/>
      <c r="CF78" s="1164"/>
      <c r="CG78" s="1164"/>
      <c r="CH78" s="1164"/>
      <c r="CI78" s="1164"/>
      <c r="CJ78" s="1164"/>
      <c r="CK78" s="1164"/>
      <c r="CL78" s="1164"/>
      <c r="CM78" s="1164"/>
      <c r="CN78" s="1164"/>
      <c r="CO78" s="1164"/>
      <c r="CP78" s="1164"/>
      <c r="CQ78" s="1164"/>
      <c r="CR78" s="1164"/>
      <c r="CS78" s="1164"/>
      <c r="CT78" s="1164"/>
      <c r="CU78" s="1164"/>
      <c r="CV78" s="1164"/>
      <c r="CW78" s="1164"/>
      <c r="CX78" s="1164"/>
      <c r="CY78" s="1164"/>
      <c r="CZ78" s="1164"/>
      <c r="DA78" s="1164"/>
      <c r="DB78" s="1164"/>
    </row>
    <row r="79" spans="15:106" s="269" customFormat="1" ht="12.75" customHeight="1">
      <c r="O79" s="1165" t="s">
        <v>215</v>
      </c>
      <c r="P79" s="1165"/>
      <c r="Q79" s="1165"/>
      <c r="R79" s="1165"/>
      <c r="S79" s="1165"/>
      <c r="T79" s="1165"/>
      <c r="U79" s="1165"/>
      <c r="V79" s="1165"/>
      <c r="W79" s="1165"/>
      <c r="X79" s="1165"/>
      <c r="Y79" s="1165"/>
      <c r="Z79" s="1165"/>
      <c r="AA79" s="1165"/>
      <c r="AB79" s="1165"/>
      <c r="AC79" s="1165"/>
      <c r="AE79" s="1165" t="s">
        <v>216</v>
      </c>
      <c r="AF79" s="1165"/>
      <c r="AG79" s="1165"/>
      <c r="AH79" s="1165"/>
      <c r="AI79" s="1165"/>
      <c r="AJ79" s="1165"/>
      <c r="AK79" s="1165"/>
      <c r="AL79" s="1165"/>
      <c r="AM79" s="1165"/>
      <c r="AN79" s="1165"/>
      <c r="AO79" s="1165"/>
      <c r="AP79" s="1165"/>
      <c r="AQ79" s="1165"/>
      <c r="AR79" s="1165"/>
      <c r="AS79" s="1165"/>
      <c r="AT79" s="1165"/>
      <c r="AU79" s="1165"/>
      <c r="AV79" s="1165"/>
      <c r="AW79" s="1165"/>
      <c r="AX79" s="1165"/>
      <c r="AY79" s="1165"/>
      <c r="AZ79" s="1165"/>
      <c r="BA79" s="301"/>
      <c r="BC79" s="301"/>
      <c r="BD79" s="301"/>
      <c r="BE79" s="301"/>
      <c r="BF79" s="301"/>
      <c r="BG79" s="301"/>
      <c r="BH79" s="301"/>
      <c r="BI79" s="301"/>
      <c r="BJ79" s="301"/>
      <c r="BK79" s="301"/>
      <c r="BL79" s="301"/>
      <c r="BM79" s="301"/>
      <c r="BN79" s="301"/>
      <c r="BO79" s="301"/>
      <c r="BP79" s="1165" t="s">
        <v>215</v>
      </c>
      <c r="BQ79" s="1165"/>
      <c r="BR79" s="1165"/>
      <c r="BS79" s="1165"/>
      <c r="BT79" s="1165"/>
      <c r="BU79" s="302"/>
      <c r="BV79" s="1165" t="s">
        <v>216</v>
      </c>
      <c r="BW79" s="1165"/>
      <c r="BX79" s="1165"/>
      <c r="BY79" s="1165"/>
      <c r="BZ79" s="1165"/>
      <c r="CA79" s="1165"/>
      <c r="CB79" s="1165"/>
      <c r="CC79" s="1165"/>
      <c r="CD79" s="1165"/>
      <c r="CE79" s="1165"/>
      <c r="CF79" s="1165"/>
      <c r="CG79" s="1165"/>
      <c r="CH79" s="1165"/>
      <c r="CI79" s="1165"/>
      <c r="CJ79" s="1165"/>
      <c r="CK79" s="1165"/>
      <c r="CL79" s="1165"/>
      <c r="CM79" s="1165"/>
      <c r="CN79" s="1165"/>
      <c r="CO79" s="1165"/>
      <c r="CP79" s="1165"/>
      <c r="CQ79" s="1165"/>
      <c r="CR79" s="1165"/>
      <c r="CS79" s="1165"/>
      <c r="CT79" s="1165"/>
      <c r="CU79" s="1165"/>
      <c r="CV79" s="1165"/>
      <c r="CW79" s="1165"/>
      <c r="CX79" s="1165"/>
      <c r="CY79" s="1165"/>
      <c r="CZ79" s="1165"/>
      <c r="DA79" s="1165"/>
      <c r="DB79" s="1165"/>
    </row>
    <row r="80" ht="6" customHeight="1"/>
    <row r="81" spans="2:38" s="191" customFormat="1" ht="12.75" customHeight="1">
      <c r="B81" s="1166" t="s">
        <v>218</v>
      </c>
      <c r="C81" s="1166"/>
      <c r="D81" s="800"/>
      <c r="E81" s="800"/>
      <c r="F81" s="800"/>
      <c r="G81" s="800"/>
      <c r="H81" s="1059" t="s">
        <v>218</v>
      </c>
      <c r="I81" s="1059"/>
      <c r="J81" s="800" t="s">
        <v>462</v>
      </c>
      <c r="K81" s="800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800"/>
      <c r="W81" s="800"/>
      <c r="X81" s="800"/>
      <c r="Y81" s="800"/>
      <c r="Z81" s="800"/>
      <c r="AA81" s="1166">
        <v>20</v>
      </c>
      <c r="AB81" s="1166"/>
      <c r="AC81" s="1166"/>
      <c r="AD81" s="1166"/>
      <c r="AE81" s="1167" t="s">
        <v>285</v>
      </c>
      <c r="AF81" s="1167"/>
      <c r="AG81" s="1167"/>
      <c r="AH81" s="191" t="s">
        <v>4</v>
      </c>
      <c r="AL81" s="248"/>
    </row>
    <row r="83" ht="12.75">
      <c r="B83" s="181" t="s">
        <v>411</v>
      </c>
    </row>
    <row r="85" s="269" customFormat="1" ht="9.75"/>
    <row r="86" s="269" customFormat="1" ht="9.75"/>
    <row r="87" s="269" customFormat="1" ht="9.75"/>
  </sheetData>
  <mergeCells count="271">
    <mergeCell ref="AA81:AD81"/>
    <mergeCell ref="AE81:AG81"/>
    <mergeCell ref="B81:C81"/>
    <mergeCell ref="D81:G81"/>
    <mergeCell ref="H81:I81"/>
    <mergeCell ref="J81:Z81"/>
    <mergeCell ref="O79:AC79"/>
    <mergeCell ref="AE79:AZ79"/>
    <mergeCell ref="BP79:BT79"/>
    <mergeCell ref="BV79:DB79"/>
    <mergeCell ref="B75:BS75"/>
    <mergeCell ref="BU75:CK75"/>
    <mergeCell ref="CL75:DB75"/>
    <mergeCell ref="O78:AC78"/>
    <mergeCell ref="BV78:DB78"/>
    <mergeCell ref="B73:BS73"/>
    <mergeCell ref="BU73:CK73"/>
    <mergeCell ref="CL73:DB73"/>
    <mergeCell ref="B74:BS74"/>
    <mergeCell ref="BU74:CK74"/>
    <mergeCell ref="CL74:DB74"/>
    <mergeCell ref="B71:BS71"/>
    <mergeCell ref="BU71:CK71"/>
    <mergeCell ref="CL71:DB71"/>
    <mergeCell ref="B72:BS72"/>
    <mergeCell ref="BU72:CK72"/>
    <mergeCell ref="CL72:DB72"/>
    <mergeCell ref="A69:BS69"/>
    <mergeCell ref="BU69:CK69"/>
    <mergeCell ref="CL69:DB69"/>
    <mergeCell ref="B70:BS70"/>
    <mergeCell ref="BU70:BV70"/>
    <mergeCell ref="BW70:CI70"/>
    <mergeCell ref="CJ70:CK70"/>
    <mergeCell ref="CL70:CM70"/>
    <mergeCell ref="CN70:CZ70"/>
    <mergeCell ref="DA70:DB70"/>
    <mergeCell ref="CL67:CM67"/>
    <mergeCell ref="CN67:CZ67"/>
    <mergeCell ref="DA67:DB67"/>
    <mergeCell ref="B68:BS68"/>
    <mergeCell ref="BU68:BV68"/>
    <mergeCell ref="BW68:CI68"/>
    <mergeCell ref="CJ68:CK68"/>
    <mergeCell ref="CL68:CM68"/>
    <mergeCell ref="CN68:CZ68"/>
    <mergeCell ref="DA68:DB68"/>
    <mergeCell ref="B67:BS67"/>
    <mergeCell ref="BU67:BV67"/>
    <mergeCell ref="BW67:CI67"/>
    <mergeCell ref="CJ67:CK67"/>
    <mergeCell ref="CL65:CM66"/>
    <mergeCell ref="CN65:CZ66"/>
    <mergeCell ref="DA65:DB66"/>
    <mergeCell ref="B66:BS66"/>
    <mergeCell ref="B65:BS65"/>
    <mergeCell ref="BU65:BV66"/>
    <mergeCell ref="BW65:CI66"/>
    <mergeCell ref="CJ65:CK66"/>
    <mergeCell ref="B63:BS63"/>
    <mergeCell ref="BU63:CK63"/>
    <mergeCell ref="CL63:DB63"/>
    <mergeCell ref="B64:BS64"/>
    <mergeCell ref="BU64:BV64"/>
    <mergeCell ref="BW64:CI64"/>
    <mergeCell ref="CJ64:CK64"/>
    <mergeCell ref="CL64:CM64"/>
    <mergeCell ref="CN64:CZ64"/>
    <mergeCell ref="DA64:DB64"/>
    <mergeCell ref="B61:BS61"/>
    <mergeCell ref="BU61:CK61"/>
    <mergeCell ref="CL61:DB61"/>
    <mergeCell ref="B62:BS62"/>
    <mergeCell ref="BU62:CK62"/>
    <mergeCell ref="CL62:DB62"/>
    <mergeCell ref="A59:BS59"/>
    <mergeCell ref="BU59:CK59"/>
    <mergeCell ref="CL59:DB59"/>
    <mergeCell ref="B60:BS60"/>
    <mergeCell ref="BU60:CK60"/>
    <mergeCell ref="CL60:DB60"/>
    <mergeCell ref="B57:BS57"/>
    <mergeCell ref="BU57:CK58"/>
    <mergeCell ref="CL57:DB58"/>
    <mergeCell ref="B58:BS58"/>
    <mergeCell ref="B55:BS55"/>
    <mergeCell ref="BU55:CK56"/>
    <mergeCell ref="CL55:DB56"/>
    <mergeCell ref="B56:BS56"/>
    <mergeCell ref="A53:BS53"/>
    <mergeCell ref="BU53:CK53"/>
    <mergeCell ref="CL53:DB53"/>
    <mergeCell ref="B54:BS54"/>
    <mergeCell ref="BU54:CK54"/>
    <mergeCell ref="CL54:DB54"/>
    <mergeCell ref="CL51:CM51"/>
    <mergeCell ref="CN51:CZ51"/>
    <mergeCell ref="DA51:DB51"/>
    <mergeCell ref="A52:BS52"/>
    <mergeCell ref="BU52:BV52"/>
    <mergeCell ref="BW52:CI52"/>
    <mergeCell ref="CJ52:CK52"/>
    <mergeCell ref="CL52:CM52"/>
    <mergeCell ref="CN52:CZ52"/>
    <mergeCell ref="DA52:DB52"/>
    <mergeCell ref="A51:BS51"/>
    <mergeCell ref="BU51:BV51"/>
    <mergeCell ref="BW51:CI51"/>
    <mergeCell ref="CJ51:CK51"/>
    <mergeCell ref="CL49:CM49"/>
    <mergeCell ref="CN49:CZ49"/>
    <mergeCell ref="DA49:DB49"/>
    <mergeCell ref="A50:BS50"/>
    <mergeCell ref="BU50:BV50"/>
    <mergeCell ref="BW50:CI50"/>
    <mergeCell ref="CJ50:CK50"/>
    <mergeCell ref="CL50:CM50"/>
    <mergeCell ref="CN50:CZ50"/>
    <mergeCell ref="DA50:DB50"/>
    <mergeCell ref="A49:BS49"/>
    <mergeCell ref="BU49:BV49"/>
    <mergeCell ref="BW49:CI49"/>
    <mergeCell ref="CJ49:CK49"/>
    <mergeCell ref="CJ48:CK48"/>
    <mergeCell ref="CL48:CM48"/>
    <mergeCell ref="CN48:CZ48"/>
    <mergeCell ref="DA48:DB48"/>
    <mergeCell ref="A47:BS47"/>
    <mergeCell ref="A48:BS48"/>
    <mergeCell ref="BU48:BV48"/>
    <mergeCell ref="BW48:CI48"/>
    <mergeCell ref="CL45:CM45"/>
    <mergeCell ref="CN45:CZ45"/>
    <mergeCell ref="DA45:DB45"/>
    <mergeCell ref="A46:BS46"/>
    <mergeCell ref="BU46:BV47"/>
    <mergeCell ref="BW46:CI47"/>
    <mergeCell ref="CJ46:CK47"/>
    <mergeCell ref="CL46:CM47"/>
    <mergeCell ref="CN46:CZ47"/>
    <mergeCell ref="DA46:DB47"/>
    <mergeCell ref="B45:BS45"/>
    <mergeCell ref="BU45:BV45"/>
    <mergeCell ref="BW45:CI45"/>
    <mergeCell ref="CJ45:CK45"/>
    <mergeCell ref="A43:BS43"/>
    <mergeCell ref="BU43:CK43"/>
    <mergeCell ref="CL43:DB43"/>
    <mergeCell ref="A44:BS44"/>
    <mergeCell ref="BU44:CK44"/>
    <mergeCell ref="CL44:DB44"/>
    <mergeCell ref="A41:BS41"/>
    <mergeCell ref="BU41:CK41"/>
    <mergeCell ref="CL41:DB41"/>
    <mergeCell ref="A42:BS42"/>
    <mergeCell ref="BU42:CK42"/>
    <mergeCell ref="CL42:DB42"/>
    <mergeCell ref="A39:BS39"/>
    <mergeCell ref="BU39:CK39"/>
    <mergeCell ref="CL39:DB39"/>
    <mergeCell ref="A40:BS40"/>
    <mergeCell ref="BU40:CK40"/>
    <mergeCell ref="CL40:DB40"/>
    <mergeCell ref="A37:BS37"/>
    <mergeCell ref="BU37:CK38"/>
    <mergeCell ref="CL37:DB38"/>
    <mergeCell ref="A38:BR38"/>
    <mergeCell ref="B34:BS34"/>
    <mergeCell ref="BU34:CK34"/>
    <mergeCell ref="CL34:DB34"/>
    <mergeCell ref="B35:BS35"/>
    <mergeCell ref="BU35:CK36"/>
    <mergeCell ref="CL35:DB36"/>
    <mergeCell ref="B36:BS36"/>
    <mergeCell ref="CL32:CM32"/>
    <mergeCell ref="CN32:CZ32"/>
    <mergeCell ref="DA32:DB32"/>
    <mergeCell ref="B33:BS33"/>
    <mergeCell ref="BU33:BV33"/>
    <mergeCell ref="BW33:CI33"/>
    <mergeCell ref="CJ33:CK33"/>
    <mergeCell ref="CL33:CM33"/>
    <mergeCell ref="CN33:CZ33"/>
    <mergeCell ref="DA33:DB33"/>
    <mergeCell ref="B32:BS32"/>
    <mergeCell ref="BU32:BV32"/>
    <mergeCell ref="BW32:CI32"/>
    <mergeCell ref="CJ32:CK32"/>
    <mergeCell ref="CL30:CM30"/>
    <mergeCell ref="CN30:CZ30"/>
    <mergeCell ref="DA30:DB30"/>
    <mergeCell ref="B31:BS31"/>
    <mergeCell ref="BU31:BV31"/>
    <mergeCell ref="BW31:CI31"/>
    <mergeCell ref="CJ31:CK31"/>
    <mergeCell ref="CL31:CM31"/>
    <mergeCell ref="CN31:CZ31"/>
    <mergeCell ref="DA31:DB31"/>
    <mergeCell ref="B30:BS30"/>
    <mergeCell ref="BU30:BV30"/>
    <mergeCell ref="BW30:CI30"/>
    <mergeCell ref="CJ30:CK30"/>
    <mergeCell ref="CJ29:CK29"/>
    <mergeCell ref="CL29:CM29"/>
    <mergeCell ref="CN29:CZ29"/>
    <mergeCell ref="DA29:DB29"/>
    <mergeCell ref="B28:BS28"/>
    <mergeCell ref="A29:BS29"/>
    <mergeCell ref="BU29:BV29"/>
    <mergeCell ref="BW29:CI29"/>
    <mergeCell ref="CL26:CM26"/>
    <mergeCell ref="CN26:CZ26"/>
    <mergeCell ref="DA26:DB26"/>
    <mergeCell ref="B27:BS27"/>
    <mergeCell ref="BU27:BV28"/>
    <mergeCell ref="BW27:CI28"/>
    <mergeCell ref="CJ27:CK28"/>
    <mergeCell ref="CL27:CM28"/>
    <mergeCell ref="CN27:CZ28"/>
    <mergeCell ref="DA27:DB28"/>
    <mergeCell ref="B26:BS26"/>
    <mergeCell ref="BU26:BV26"/>
    <mergeCell ref="BW26:CI26"/>
    <mergeCell ref="CJ26:CK26"/>
    <mergeCell ref="B24:BS24"/>
    <mergeCell ref="BU24:CK24"/>
    <mergeCell ref="CL24:DB24"/>
    <mergeCell ref="B25:BS25"/>
    <mergeCell ref="BU25:CK25"/>
    <mergeCell ref="CL25:DB25"/>
    <mergeCell ref="A22:BS22"/>
    <mergeCell ref="BU22:CK22"/>
    <mergeCell ref="CL22:DB22"/>
    <mergeCell ref="B23:BS23"/>
    <mergeCell ref="BU23:CK23"/>
    <mergeCell ref="CL23:DB23"/>
    <mergeCell ref="A20:BS20"/>
    <mergeCell ref="BU20:CK21"/>
    <mergeCell ref="CL20:DB21"/>
    <mergeCell ref="B21:BS21"/>
    <mergeCell ref="B18:BS18"/>
    <mergeCell ref="BU18:CK19"/>
    <mergeCell ref="CL18:DB19"/>
    <mergeCell ref="B19:BS19"/>
    <mergeCell ref="CH13:DA13"/>
    <mergeCell ref="A15:BS17"/>
    <mergeCell ref="BZ15:CI15"/>
    <mergeCell ref="CQ15:CZ15"/>
    <mergeCell ref="BX16:CA16"/>
    <mergeCell ref="CB16:CD16"/>
    <mergeCell ref="CO16:CR16"/>
    <mergeCell ref="CS16:CU16"/>
    <mergeCell ref="A11:BA11"/>
    <mergeCell ref="BB11:CD11"/>
    <mergeCell ref="CH11:CQ12"/>
    <mergeCell ref="CR11:DA12"/>
    <mergeCell ref="A12:BM12"/>
    <mergeCell ref="N8:BV8"/>
    <mergeCell ref="CH8:DA8"/>
    <mergeCell ref="CH9:DA9"/>
    <mergeCell ref="A10:S10"/>
    <mergeCell ref="T10:BV10"/>
    <mergeCell ref="CH10:DA10"/>
    <mergeCell ref="CH6:DA6"/>
    <mergeCell ref="CH7:CM7"/>
    <mergeCell ref="CN7:CU7"/>
    <mergeCell ref="CV7:DA7"/>
    <mergeCell ref="A4:CG4"/>
    <mergeCell ref="AW5:AZ5"/>
    <mergeCell ref="BA5:BD5"/>
    <mergeCell ref="CH5:DA5"/>
  </mergeCells>
  <printOptions/>
  <pageMargins left="0.75" right="0.53" top="1" bottom="1" header="0.5" footer="0.5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99"/>
  <sheetViews>
    <sheetView zoomScale="75" zoomScaleNormal="75" workbookViewId="0" topLeftCell="A1">
      <selection activeCell="A7" sqref="A7:GP7"/>
    </sheetView>
  </sheetViews>
  <sheetFormatPr defaultColWidth="0.875" defaultRowHeight="12.75"/>
  <cols>
    <col min="1" max="29" width="0.875" style="338" customWidth="1"/>
    <col min="30" max="30" width="4.375" style="338" customWidth="1"/>
    <col min="31" max="31" width="8.625" style="338" customWidth="1"/>
    <col min="32" max="153" width="0.875" style="338" customWidth="1"/>
    <col min="154" max="156" width="0" style="338" hidden="1" customWidth="1"/>
    <col min="157" max="175" width="0.875" style="338" customWidth="1"/>
    <col min="176" max="178" width="0" style="338" hidden="1" customWidth="1"/>
    <col min="179" max="16384" width="0.875" style="338" customWidth="1"/>
  </cols>
  <sheetData>
    <row r="1" s="303" customFormat="1" ht="11.25" customHeight="1">
      <c r="GP1" s="304" t="s">
        <v>463</v>
      </c>
    </row>
    <row r="2" s="303" customFormat="1" ht="12.75">
      <c r="GP2" s="304" t="s">
        <v>464</v>
      </c>
    </row>
    <row r="3" s="303" customFormat="1" ht="12.75">
      <c r="GP3" s="304" t="s">
        <v>707</v>
      </c>
    </row>
    <row r="4" spans="185:198" s="303" customFormat="1" ht="12.75" hidden="1">
      <c r="GC4" s="305"/>
      <c r="GP4" s="304"/>
    </row>
    <row r="5" spans="1:198" s="303" customFormat="1" ht="15">
      <c r="A5" s="1168" t="s">
        <v>465</v>
      </c>
      <c r="B5" s="1168"/>
      <c r="C5" s="1168"/>
      <c r="D5" s="1168"/>
      <c r="E5" s="1168"/>
      <c r="F5" s="1168"/>
      <c r="G5" s="1168"/>
      <c r="H5" s="1168"/>
      <c r="I5" s="1168"/>
      <c r="J5" s="1168"/>
      <c r="K5" s="1168"/>
      <c r="L5" s="1168"/>
      <c r="M5" s="1168"/>
      <c r="N5" s="1168"/>
      <c r="O5" s="1168"/>
      <c r="P5" s="1168"/>
      <c r="Q5" s="1168"/>
      <c r="R5" s="1168"/>
      <c r="S5" s="1168"/>
      <c r="T5" s="1168"/>
      <c r="U5" s="1168"/>
      <c r="V5" s="1168"/>
      <c r="W5" s="1168"/>
      <c r="X5" s="1168"/>
      <c r="Y5" s="1168"/>
      <c r="Z5" s="1168"/>
      <c r="AA5" s="1168"/>
      <c r="AB5" s="1168"/>
      <c r="AC5" s="1168"/>
      <c r="AD5" s="1168"/>
      <c r="AE5" s="1168"/>
      <c r="AF5" s="1168"/>
      <c r="AG5" s="1168"/>
      <c r="AH5" s="1168"/>
      <c r="AI5" s="1168"/>
      <c r="AJ5" s="1168"/>
      <c r="AK5" s="1168"/>
      <c r="AL5" s="1168"/>
      <c r="AM5" s="1168"/>
      <c r="AN5" s="1168"/>
      <c r="AO5" s="1168"/>
      <c r="AP5" s="1168"/>
      <c r="AQ5" s="1168"/>
      <c r="AR5" s="1168"/>
      <c r="AS5" s="1168"/>
      <c r="AT5" s="1168"/>
      <c r="AU5" s="1168"/>
      <c r="AV5" s="1168"/>
      <c r="AW5" s="1168"/>
      <c r="AX5" s="1168"/>
      <c r="AY5" s="1168"/>
      <c r="AZ5" s="1168"/>
      <c r="BA5" s="1168"/>
      <c r="BB5" s="1168"/>
      <c r="BC5" s="1168"/>
      <c r="BD5" s="1168"/>
      <c r="BE5" s="1168"/>
      <c r="BF5" s="1168"/>
      <c r="BG5" s="1168"/>
      <c r="BH5" s="1168"/>
      <c r="BI5" s="1168"/>
      <c r="BJ5" s="1168"/>
      <c r="BK5" s="1168"/>
      <c r="BL5" s="1168"/>
      <c r="BM5" s="1168"/>
      <c r="BN5" s="1168"/>
      <c r="BO5" s="1168"/>
      <c r="BP5" s="1168"/>
      <c r="BQ5" s="1168"/>
      <c r="BR5" s="1168"/>
      <c r="BS5" s="1168"/>
      <c r="BT5" s="1168"/>
      <c r="BU5" s="1168"/>
      <c r="BV5" s="1168"/>
      <c r="BW5" s="1168"/>
      <c r="BX5" s="1168"/>
      <c r="BY5" s="1168"/>
      <c r="BZ5" s="1168"/>
      <c r="CA5" s="1168"/>
      <c r="CB5" s="1168"/>
      <c r="CC5" s="1168"/>
      <c r="CD5" s="1168"/>
      <c r="CE5" s="1168"/>
      <c r="CF5" s="1168"/>
      <c r="CG5" s="1168"/>
      <c r="CH5" s="1168"/>
      <c r="CI5" s="1168"/>
      <c r="CJ5" s="1168"/>
      <c r="CK5" s="1168"/>
      <c r="CL5" s="1168"/>
      <c r="CM5" s="1168"/>
      <c r="CN5" s="1168"/>
      <c r="CO5" s="1168"/>
      <c r="CP5" s="1168"/>
      <c r="CQ5" s="1168"/>
      <c r="CR5" s="1168"/>
      <c r="CS5" s="1168"/>
      <c r="CT5" s="1168"/>
      <c r="CU5" s="1168"/>
      <c r="CV5" s="1168"/>
      <c r="CW5" s="1168"/>
      <c r="CX5" s="1168"/>
      <c r="CY5" s="1168"/>
      <c r="CZ5" s="1168"/>
      <c r="DA5" s="1168"/>
      <c r="DB5" s="1168"/>
      <c r="DC5" s="1168"/>
      <c r="DD5" s="1168"/>
      <c r="DE5" s="1168"/>
      <c r="DF5" s="1168"/>
      <c r="DG5" s="1168"/>
      <c r="DH5" s="1168"/>
      <c r="DI5" s="1168"/>
      <c r="DJ5" s="1168"/>
      <c r="DK5" s="1168"/>
      <c r="DL5" s="1168"/>
      <c r="DM5" s="1168"/>
      <c r="DN5" s="1168"/>
      <c r="DO5" s="1168"/>
      <c r="DP5" s="1168"/>
      <c r="DQ5" s="1168"/>
      <c r="DR5" s="1168"/>
      <c r="DS5" s="1168"/>
      <c r="DT5" s="1168"/>
      <c r="DU5" s="1168"/>
      <c r="DV5" s="1168"/>
      <c r="DW5" s="1168"/>
      <c r="DX5" s="1168"/>
      <c r="DY5" s="1168"/>
      <c r="DZ5" s="1168"/>
      <c r="EA5" s="1168"/>
      <c r="EB5" s="1168"/>
      <c r="EC5" s="1168"/>
      <c r="ED5" s="1168"/>
      <c r="EE5" s="1168"/>
      <c r="EF5" s="1168"/>
      <c r="EG5" s="1168"/>
      <c r="EH5" s="1168"/>
      <c r="EI5" s="1168"/>
      <c r="EJ5" s="1168"/>
      <c r="EK5" s="1168"/>
      <c r="EL5" s="1168"/>
      <c r="EM5" s="1168"/>
      <c r="EN5" s="1168"/>
      <c r="EO5" s="1168"/>
      <c r="EP5" s="1168"/>
      <c r="EQ5" s="1168"/>
      <c r="ER5" s="1168"/>
      <c r="ES5" s="1168"/>
      <c r="ET5" s="1168"/>
      <c r="EU5" s="1168"/>
      <c r="EV5" s="1168"/>
      <c r="EW5" s="1168"/>
      <c r="EX5" s="1168"/>
      <c r="EY5" s="1168"/>
      <c r="EZ5" s="1168"/>
      <c r="FA5" s="1168"/>
      <c r="FB5" s="1168"/>
      <c r="FC5" s="1168"/>
      <c r="FD5" s="1168"/>
      <c r="FE5" s="1168"/>
      <c r="FF5" s="1168"/>
      <c r="FG5" s="1168"/>
      <c r="FH5" s="1168"/>
      <c r="FI5" s="1168"/>
      <c r="FJ5" s="1168"/>
      <c r="FK5" s="1168"/>
      <c r="FL5" s="1168"/>
      <c r="FM5" s="1168"/>
      <c r="FN5" s="1168"/>
      <c r="FO5" s="1168"/>
      <c r="FP5" s="1168"/>
      <c r="FQ5" s="1168"/>
      <c r="FR5" s="1168"/>
      <c r="FS5" s="1168"/>
      <c r="FT5" s="1168"/>
      <c r="FU5" s="1168"/>
      <c r="FV5" s="1168"/>
      <c r="FW5" s="1168"/>
      <c r="FX5" s="1168"/>
      <c r="FY5" s="1168"/>
      <c r="FZ5" s="1168"/>
      <c r="GA5" s="1168"/>
      <c r="GB5" s="1168"/>
      <c r="GC5" s="1168"/>
      <c r="GD5" s="1168"/>
      <c r="GE5" s="1168"/>
      <c r="GF5" s="1168"/>
      <c r="GG5" s="1168"/>
      <c r="GH5" s="1168"/>
      <c r="GI5" s="1168"/>
      <c r="GJ5" s="1168"/>
      <c r="GK5" s="1168"/>
      <c r="GL5" s="1168"/>
      <c r="GM5" s="1168"/>
      <c r="GN5" s="1168"/>
      <c r="GO5" s="1168"/>
      <c r="GP5" s="1168"/>
    </row>
    <row r="6" spans="1:198" s="303" customFormat="1" ht="15">
      <c r="A6" s="1168" t="s">
        <v>715</v>
      </c>
      <c r="B6" s="1168"/>
      <c r="C6" s="1168"/>
      <c r="D6" s="1168"/>
      <c r="E6" s="1168"/>
      <c r="F6" s="1168"/>
      <c r="G6" s="1168"/>
      <c r="H6" s="1168"/>
      <c r="I6" s="1168"/>
      <c r="J6" s="1168"/>
      <c r="K6" s="1168"/>
      <c r="L6" s="1168"/>
      <c r="M6" s="1168"/>
      <c r="N6" s="1168"/>
      <c r="O6" s="1168"/>
      <c r="P6" s="1168"/>
      <c r="Q6" s="1168"/>
      <c r="R6" s="1168"/>
      <c r="S6" s="1168"/>
      <c r="T6" s="1168"/>
      <c r="U6" s="1168"/>
      <c r="V6" s="1168"/>
      <c r="W6" s="1168"/>
      <c r="X6" s="1168"/>
      <c r="Y6" s="1168"/>
      <c r="Z6" s="1168"/>
      <c r="AA6" s="1168"/>
      <c r="AB6" s="1168"/>
      <c r="AC6" s="1168"/>
      <c r="AD6" s="1168"/>
      <c r="AE6" s="1168"/>
      <c r="AF6" s="1168"/>
      <c r="AG6" s="1168"/>
      <c r="AH6" s="1168"/>
      <c r="AI6" s="1168"/>
      <c r="AJ6" s="1168"/>
      <c r="AK6" s="1168"/>
      <c r="AL6" s="1168"/>
      <c r="AM6" s="1168"/>
      <c r="AN6" s="1168"/>
      <c r="AO6" s="1168"/>
      <c r="AP6" s="1168"/>
      <c r="AQ6" s="1168"/>
      <c r="AR6" s="1168"/>
      <c r="AS6" s="1168"/>
      <c r="AT6" s="1168"/>
      <c r="AU6" s="1168"/>
      <c r="AV6" s="1168"/>
      <c r="AW6" s="1168"/>
      <c r="AX6" s="1168"/>
      <c r="AY6" s="1168"/>
      <c r="AZ6" s="1168"/>
      <c r="BA6" s="1168"/>
      <c r="BB6" s="1168"/>
      <c r="BC6" s="1168"/>
      <c r="BD6" s="1168"/>
      <c r="BE6" s="1168"/>
      <c r="BF6" s="1168"/>
      <c r="BG6" s="1168"/>
      <c r="BH6" s="1168"/>
      <c r="BI6" s="1168"/>
      <c r="BJ6" s="1168"/>
      <c r="BK6" s="1168"/>
      <c r="BL6" s="1168"/>
      <c r="BM6" s="1168"/>
      <c r="BN6" s="1168"/>
      <c r="BO6" s="1168"/>
      <c r="BP6" s="1168"/>
      <c r="BQ6" s="1168"/>
      <c r="BR6" s="1168"/>
      <c r="BS6" s="1168"/>
      <c r="BT6" s="1168"/>
      <c r="BU6" s="1168"/>
      <c r="BV6" s="1168"/>
      <c r="BW6" s="1168"/>
      <c r="BX6" s="1168"/>
      <c r="BY6" s="1168"/>
      <c r="BZ6" s="1168"/>
      <c r="CA6" s="1168"/>
      <c r="CB6" s="1168"/>
      <c r="CC6" s="1168"/>
      <c r="CD6" s="1168"/>
      <c r="CE6" s="1168"/>
      <c r="CF6" s="1168"/>
      <c r="CG6" s="1168"/>
      <c r="CH6" s="1168"/>
      <c r="CI6" s="1168"/>
      <c r="CJ6" s="1168"/>
      <c r="CK6" s="1168"/>
      <c r="CL6" s="1168"/>
      <c r="CM6" s="1168"/>
      <c r="CN6" s="1168"/>
      <c r="CO6" s="1168"/>
      <c r="CP6" s="1168"/>
      <c r="CQ6" s="1168"/>
      <c r="CR6" s="1168"/>
      <c r="CS6" s="1168"/>
      <c r="CT6" s="1168"/>
      <c r="CU6" s="1168"/>
      <c r="CV6" s="1168"/>
      <c r="CW6" s="1168"/>
      <c r="CX6" s="1168"/>
      <c r="CY6" s="1168"/>
      <c r="CZ6" s="1168"/>
      <c r="DA6" s="1168"/>
      <c r="DB6" s="1168"/>
      <c r="DC6" s="1168"/>
      <c r="DD6" s="1168"/>
      <c r="DE6" s="1168"/>
      <c r="DF6" s="1168"/>
      <c r="DG6" s="1168"/>
      <c r="DH6" s="1168"/>
      <c r="DI6" s="1168"/>
      <c r="DJ6" s="1168"/>
      <c r="DK6" s="1168"/>
      <c r="DL6" s="1168"/>
      <c r="DM6" s="1168"/>
      <c r="DN6" s="1168"/>
      <c r="DO6" s="1168"/>
      <c r="DP6" s="1168"/>
      <c r="DQ6" s="1168"/>
      <c r="DR6" s="1168"/>
      <c r="DS6" s="1168"/>
      <c r="DT6" s="1168"/>
      <c r="DU6" s="1168"/>
      <c r="DV6" s="1168"/>
      <c r="DW6" s="1168"/>
      <c r="DX6" s="1168"/>
      <c r="DY6" s="1168"/>
      <c r="DZ6" s="1168"/>
      <c r="EA6" s="1168"/>
      <c r="EB6" s="1168"/>
      <c r="EC6" s="1168"/>
      <c r="ED6" s="1168"/>
      <c r="EE6" s="1168"/>
      <c r="EF6" s="1168"/>
      <c r="EG6" s="1168"/>
      <c r="EH6" s="1168"/>
      <c r="EI6" s="1168"/>
      <c r="EJ6" s="1168"/>
      <c r="EK6" s="1168"/>
      <c r="EL6" s="1168"/>
      <c r="EM6" s="1168"/>
      <c r="EN6" s="1168"/>
      <c r="EO6" s="1168"/>
      <c r="EP6" s="1168"/>
      <c r="EQ6" s="1168"/>
      <c r="ER6" s="1168"/>
      <c r="ES6" s="1168"/>
      <c r="ET6" s="1168"/>
      <c r="EU6" s="1168"/>
      <c r="EV6" s="1168"/>
      <c r="EW6" s="1168"/>
      <c r="EX6" s="1168"/>
      <c r="EY6" s="1168"/>
      <c r="EZ6" s="1168"/>
      <c r="FA6" s="1168"/>
      <c r="FB6" s="1168"/>
      <c r="FC6" s="1168"/>
      <c r="FD6" s="1168"/>
      <c r="FE6" s="1168"/>
      <c r="FF6" s="1168"/>
      <c r="FG6" s="1168"/>
      <c r="FH6" s="1168"/>
      <c r="FI6" s="1168"/>
      <c r="FJ6" s="1168"/>
      <c r="FK6" s="1168"/>
      <c r="FL6" s="1168"/>
      <c r="FM6" s="1168"/>
      <c r="FN6" s="1168"/>
      <c r="FO6" s="1168"/>
      <c r="FP6" s="1168"/>
      <c r="FQ6" s="1168"/>
      <c r="FR6" s="1168"/>
      <c r="FS6" s="1168"/>
      <c r="FT6" s="1168"/>
      <c r="FU6" s="1168"/>
      <c r="FV6" s="1168"/>
      <c r="FW6" s="1168"/>
      <c r="FX6" s="1168"/>
      <c r="FY6" s="1168"/>
      <c r="FZ6" s="1168"/>
      <c r="GA6" s="1168"/>
      <c r="GB6" s="1168"/>
      <c r="GC6" s="1168"/>
      <c r="GD6" s="1168"/>
      <c r="GE6" s="1168"/>
      <c r="GF6" s="1168"/>
      <c r="GG6" s="1168"/>
      <c r="GH6" s="1168"/>
      <c r="GI6" s="1168"/>
      <c r="GJ6" s="1168"/>
      <c r="GK6" s="1168"/>
      <c r="GL6" s="1168"/>
      <c r="GM6" s="1168"/>
      <c r="GN6" s="1168"/>
      <c r="GO6" s="1168"/>
      <c r="GP6" s="1168"/>
    </row>
    <row r="7" spans="1:198" s="303" customFormat="1" ht="15">
      <c r="A7" s="1168" t="s">
        <v>703</v>
      </c>
      <c r="B7" s="1168"/>
      <c r="C7" s="1168"/>
      <c r="D7" s="1168"/>
      <c r="E7" s="1168"/>
      <c r="F7" s="1168"/>
      <c r="G7" s="1168"/>
      <c r="H7" s="1168"/>
      <c r="I7" s="1168"/>
      <c r="J7" s="1168"/>
      <c r="K7" s="1168"/>
      <c r="L7" s="1168"/>
      <c r="M7" s="1168"/>
      <c r="N7" s="1168"/>
      <c r="O7" s="1168"/>
      <c r="P7" s="1168"/>
      <c r="Q7" s="1168"/>
      <c r="R7" s="1168"/>
      <c r="S7" s="1168"/>
      <c r="T7" s="1168"/>
      <c r="U7" s="1168"/>
      <c r="V7" s="1168"/>
      <c r="W7" s="1168"/>
      <c r="X7" s="1168"/>
      <c r="Y7" s="1168"/>
      <c r="Z7" s="1168"/>
      <c r="AA7" s="1168"/>
      <c r="AB7" s="1168"/>
      <c r="AC7" s="1168"/>
      <c r="AD7" s="1168"/>
      <c r="AE7" s="1168"/>
      <c r="AF7" s="1168"/>
      <c r="AG7" s="1168"/>
      <c r="AH7" s="1168"/>
      <c r="AI7" s="1168"/>
      <c r="AJ7" s="1168"/>
      <c r="AK7" s="1168"/>
      <c r="AL7" s="1168"/>
      <c r="AM7" s="1168"/>
      <c r="AN7" s="1168"/>
      <c r="AO7" s="1168"/>
      <c r="AP7" s="1168"/>
      <c r="AQ7" s="1168"/>
      <c r="AR7" s="1168"/>
      <c r="AS7" s="1168"/>
      <c r="AT7" s="1168"/>
      <c r="AU7" s="1168"/>
      <c r="AV7" s="1168"/>
      <c r="AW7" s="1168"/>
      <c r="AX7" s="1168"/>
      <c r="AY7" s="1168"/>
      <c r="AZ7" s="1168"/>
      <c r="BA7" s="1168"/>
      <c r="BB7" s="1168"/>
      <c r="BC7" s="1168"/>
      <c r="BD7" s="1168"/>
      <c r="BE7" s="1168"/>
      <c r="BF7" s="1168"/>
      <c r="BG7" s="1168"/>
      <c r="BH7" s="1168"/>
      <c r="BI7" s="1168"/>
      <c r="BJ7" s="1168"/>
      <c r="BK7" s="1168"/>
      <c r="BL7" s="1168"/>
      <c r="BM7" s="1168"/>
      <c r="BN7" s="1168"/>
      <c r="BO7" s="1168"/>
      <c r="BP7" s="1168"/>
      <c r="BQ7" s="1168"/>
      <c r="BR7" s="1168"/>
      <c r="BS7" s="1168"/>
      <c r="BT7" s="1168"/>
      <c r="BU7" s="1168"/>
      <c r="BV7" s="1168"/>
      <c r="BW7" s="1168"/>
      <c r="BX7" s="1168"/>
      <c r="BY7" s="1168"/>
      <c r="BZ7" s="1168"/>
      <c r="CA7" s="1168"/>
      <c r="CB7" s="1168"/>
      <c r="CC7" s="1168"/>
      <c r="CD7" s="1168"/>
      <c r="CE7" s="1168"/>
      <c r="CF7" s="1168"/>
      <c r="CG7" s="1168"/>
      <c r="CH7" s="1168"/>
      <c r="CI7" s="1168"/>
      <c r="CJ7" s="1168"/>
      <c r="CK7" s="1168"/>
      <c r="CL7" s="1168"/>
      <c r="CM7" s="1168"/>
      <c r="CN7" s="1168"/>
      <c r="CO7" s="1168"/>
      <c r="CP7" s="1168"/>
      <c r="CQ7" s="1168"/>
      <c r="CR7" s="1168"/>
      <c r="CS7" s="1168"/>
      <c r="CT7" s="1168"/>
      <c r="CU7" s="1168"/>
      <c r="CV7" s="1168"/>
      <c r="CW7" s="1168"/>
      <c r="CX7" s="1168"/>
      <c r="CY7" s="1168"/>
      <c r="CZ7" s="1168"/>
      <c r="DA7" s="1168"/>
      <c r="DB7" s="1168"/>
      <c r="DC7" s="1168"/>
      <c r="DD7" s="1168"/>
      <c r="DE7" s="1168"/>
      <c r="DF7" s="1168"/>
      <c r="DG7" s="1168"/>
      <c r="DH7" s="1168"/>
      <c r="DI7" s="1168"/>
      <c r="DJ7" s="1168"/>
      <c r="DK7" s="1168"/>
      <c r="DL7" s="1168"/>
      <c r="DM7" s="1168"/>
      <c r="DN7" s="1168"/>
      <c r="DO7" s="1168"/>
      <c r="DP7" s="1168"/>
      <c r="DQ7" s="1168"/>
      <c r="DR7" s="1168"/>
      <c r="DS7" s="1168"/>
      <c r="DT7" s="1168"/>
      <c r="DU7" s="1168"/>
      <c r="DV7" s="1168"/>
      <c r="DW7" s="1168"/>
      <c r="DX7" s="1168"/>
      <c r="DY7" s="1168"/>
      <c r="DZ7" s="1168"/>
      <c r="EA7" s="1168"/>
      <c r="EB7" s="1168"/>
      <c r="EC7" s="1168"/>
      <c r="ED7" s="1168"/>
      <c r="EE7" s="1168"/>
      <c r="EF7" s="1168"/>
      <c r="EG7" s="1168"/>
      <c r="EH7" s="1168"/>
      <c r="EI7" s="1168"/>
      <c r="EJ7" s="1168"/>
      <c r="EK7" s="1168"/>
      <c r="EL7" s="1168"/>
      <c r="EM7" s="1168"/>
      <c r="EN7" s="1168"/>
      <c r="EO7" s="1168"/>
      <c r="EP7" s="1168"/>
      <c r="EQ7" s="1168"/>
      <c r="ER7" s="1168"/>
      <c r="ES7" s="1168"/>
      <c r="ET7" s="1168"/>
      <c r="EU7" s="1168"/>
      <c r="EV7" s="1168"/>
      <c r="EW7" s="1168"/>
      <c r="EX7" s="1168"/>
      <c r="EY7" s="1168"/>
      <c r="EZ7" s="1168"/>
      <c r="FA7" s="1168"/>
      <c r="FB7" s="1168"/>
      <c r="FC7" s="1168"/>
      <c r="FD7" s="1168"/>
      <c r="FE7" s="1168"/>
      <c r="FF7" s="1168"/>
      <c r="FG7" s="1168"/>
      <c r="FH7" s="1168"/>
      <c r="FI7" s="1168"/>
      <c r="FJ7" s="1168"/>
      <c r="FK7" s="1168"/>
      <c r="FL7" s="1168"/>
      <c r="FM7" s="1168"/>
      <c r="FN7" s="1168"/>
      <c r="FO7" s="1168"/>
      <c r="FP7" s="1168"/>
      <c r="FQ7" s="1168"/>
      <c r="FR7" s="1168"/>
      <c r="FS7" s="1168"/>
      <c r="FT7" s="1168"/>
      <c r="FU7" s="1168"/>
      <c r="FV7" s="1168"/>
      <c r="FW7" s="1168"/>
      <c r="FX7" s="1168"/>
      <c r="FY7" s="1168"/>
      <c r="FZ7" s="1168"/>
      <c r="GA7" s="1168"/>
      <c r="GB7" s="1168"/>
      <c r="GC7" s="1168"/>
      <c r="GD7" s="1168"/>
      <c r="GE7" s="1168"/>
      <c r="GF7" s="1168"/>
      <c r="GG7" s="1168"/>
      <c r="GH7" s="1168"/>
      <c r="GI7" s="1168"/>
      <c r="GJ7" s="1168"/>
      <c r="GK7" s="1168"/>
      <c r="GL7" s="1168"/>
      <c r="GM7" s="1168"/>
      <c r="GN7" s="1168"/>
      <c r="GO7" s="1168"/>
      <c r="GP7" s="1168"/>
    </row>
    <row r="8" spans="1:198" s="303" customFormat="1" ht="15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1169"/>
      <c r="AG8" s="1169"/>
      <c r="AH8" s="1169"/>
      <c r="AI8" s="1169"/>
      <c r="AJ8" s="1169"/>
      <c r="AK8" s="1169"/>
      <c r="AL8" s="1169"/>
      <c r="AM8" s="1169"/>
      <c r="AN8" s="1169"/>
      <c r="AO8" s="1169"/>
      <c r="AP8" s="1169"/>
      <c r="AQ8" s="1169"/>
      <c r="AR8" s="1169"/>
      <c r="AS8" s="1169"/>
      <c r="AT8" s="1169"/>
      <c r="AU8" s="1169"/>
      <c r="AV8" s="1169"/>
      <c r="AW8" s="1169"/>
      <c r="AX8" s="1169"/>
      <c r="AY8" s="1169"/>
      <c r="AZ8" s="1169"/>
      <c r="BA8" s="1169"/>
      <c r="BB8" s="1169"/>
      <c r="BC8" s="1169"/>
      <c r="BD8" s="1169"/>
      <c r="BE8" s="1169"/>
      <c r="BF8" s="1169"/>
      <c r="BG8" s="1169"/>
      <c r="BH8" s="1169"/>
      <c r="BI8" s="1169"/>
      <c r="BJ8" s="1169"/>
      <c r="BK8" s="1169"/>
      <c r="BL8" s="1169"/>
      <c r="BM8" s="1169"/>
      <c r="BN8" s="1169"/>
      <c r="BO8" s="1169"/>
      <c r="BP8" s="1169"/>
      <c r="BQ8" s="1169"/>
      <c r="BR8" s="1169"/>
      <c r="BS8" s="1169"/>
      <c r="BT8" s="1169"/>
      <c r="BU8" s="1169"/>
      <c r="BV8" s="1169"/>
      <c r="BW8" s="1169"/>
      <c r="BX8" s="1169"/>
      <c r="BY8" s="1169"/>
      <c r="BZ8" s="1169"/>
      <c r="CA8" s="1169"/>
      <c r="CB8" s="1169"/>
      <c r="CC8" s="1169"/>
      <c r="CD8" s="1169"/>
      <c r="CE8" s="1169"/>
      <c r="CF8" s="1169"/>
      <c r="CG8" s="1169"/>
      <c r="CH8" s="1169"/>
      <c r="CI8" s="1169"/>
      <c r="CJ8" s="1169"/>
      <c r="CK8" s="1169"/>
      <c r="CL8" s="1169"/>
      <c r="CM8" s="1169"/>
      <c r="CN8" s="1169"/>
      <c r="CO8" s="1169"/>
      <c r="CP8" s="1169"/>
      <c r="CQ8" s="1169"/>
      <c r="CR8" s="1169"/>
      <c r="CS8" s="1169"/>
      <c r="CT8" s="1169"/>
      <c r="CU8" s="1169"/>
      <c r="CV8" s="1169"/>
      <c r="CW8" s="1169"/>
      <c r="CX8" s="1169"/>
      <c r="CY8" s="1169"/>
      <c r="CZ8" s="1169"/>
      <c r="DA8" s="1169"/>
      <c r="DB8" s="1169"/>
      <c r="DC8" s="1169"/>
      <c r="DD8" s="1169"/>
      <c r="DE8" s="1169"/>
      <c r="DF8" s="1169"/>
      <c r="DG8" s="1169"/>
      <c r="DH8" s="1169"/>
      <c r="DI8" s="1169"/>
      <c r="DJ8" s="1169"/>
      <c r="DK8" s="1169"/>
      <c r="DL8" s="1169"/>
      <c r="DM8" s="1169"/>
      <c r="DN8" s="1169"/>
      <c r="DO8" s="1169"/>
      <c r="DP8" s="1169"/>
      <c r="DQ8" s="1169"/>
      <c r="DR8" s="1169"/>
      <c r="DS8" s="1169"/>
      <c r="DT8" s="1169"/>
      <c r="DU8" s="1169"/>
      <c r="DV8" s="1169"/>
      <c r="DW8" s="1169"/>
      <c r="DX8" s="1169"/>
      <c r="DY8" s="1169"/>
      <c r="DZ8" s="1169"/>
      <c r="EA8" s="1169"/>
      <c r="EB8" s="1169"/>
      <c r="EC8" s="1169"/>
      <c r="ED8" s="1169"/>
      <c r="EE8" s="1169"/>
      <c r="EF8" s="1169"/>
      <c r="EG8" s="1169"/>
      <c r="EH8" s="1169"/>
      <c r="EI8" s="1169"/>
      <c r="EJ8" s="1169"/>
      <c r="EK8" s="1169"/>
      <c r="EL8" s="1169"/>
      <c r="EM8" s="1169"/>
      <c r="EN8" s="1169"/>
      <c r="EO8" s="1169"/>
      <c r="EP8" s="1169"/>
      <c r="EQ8" s="1169"/>
      <c r="ER8" s="1169"/>
      <c r="ES8" s="306"/>
      <c r="ET8" s="306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6"/>
      <c r="FK8" s="306"/>
      <c r="FL8" s="306"/>
      <c r="FM8" s="306"/>
      <c r="FN8" s="306"/>
      <c r="FO8" s="306"/>
      <c r="FP8" s="306"/>
      <c r="FQ8" s="306"/>
      <c r="FR8" s="306"/>
      <c r="FS8" s="306"/>
      <c r="FT8" s="306"/>
      <c r="FU8" s="306"/>
      <c r="FV8" s="306"/>
      <c r="FW8" s="306"/>
      <c r="FX8" s="306"/>
      <c r="FY8" s="306"/>
      <c r="FZ8" s="306"/>
      <c r="GA8" s="306"/>
      <c r="GB8" s="306"/>
      <c r="GC8" s="306"/>
      <c r="GD8" s="306"/>
      <c r="GE8" s="306"/>
      <c r="GF8" s="306"/>
      <c r="GG8" s="306"/>
      <c r="GH8" s="306"/>
      <c r="GI8" s="306"/>
      <c r="GJ8" s="306"/>
      <c r="GK8" s="306"/>
      <c r="GL8" s="306"/>
      <c r="GM8" s="306"/>
      <c r="GN8" s="306"/>
      <c r="GO8" s="306"/>
      <c r="GP8" s="306"/>
    </row>
    <row r="9" spans="1:198" s="303" customFormat="1" ht="15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  <c r="FL9" s="306"/>
      <c r="FM9" s="306"/>
      <c r="FN9" s="306"/>
      <c r="FO9" s="306"/>
      <c r="FP9" s="306"/>
      <c r="FQ9" s="306"/>
      <c r="FR9" s="306"/>
      <c r="FS9" s="306"/>
      <c r="FT9" s="306"/>
      <c r="FU9" s="306"/>
      <c r="FV9" s="306"/>
      <c r="FW9" s="306"/>
      <c r="FX9" s="306"/>
      <c r="FY9" s="306"/>
      <c r="FZ9" s="306"/>
      <c r="GA9" s="306"/>
      <c r="GB9" s="306"/>
      <c r="GC9" s="306"/>
      <c r="GD9" s="306"/>
      <c r="GE9" s="306"/>
      <c r="GF9" s="306"/>
      <c r="GG9" s="306"/>
      <c r="GH9" s="306"/>
      <c r="GI9" s="306"/>
      <c r="GJ9" s="306"/>
      <c r="GK9" s="306"/>
      <c r="GL9" s="306"/>
      <c r="GM9" s="306"/>
      <c r="GN9" s="306"/>
      <c r="GO9" s="306"/>
      <c r="GP9" s="306"/>
    </row>
    <row r="10" spans="1:198" s="303" customFormat="1" ht="15">
      <c r="A10" s="1168" t="s">
        <v>466</v>
      </c>
      <c r="B10" s="1168"/>
      <c r="C10" s="1168"/>
      <c r="D10" s="1168"/>
      <c r="E10" s="1168"/>
      <c r="F10" s="1168"/>
      <c r="G10" s="1168"/>
      <c r="H10" s="1168"/>
      <c r="I10" s="1168"/>
      <c r="J10" s="1168"/>
      <c r="K10" s="1168"/>
      <c r="L10" s="1168"/>
      <c r="M10" s="1168"/>
      <c r="N10" s="1168"/>
      <c r="O10" s="1168"/>
      <c r="P10" s="1168"/>
      <c r="Q10" s="1168"/>
      <c r="R10" s="1168"/>
      <c r="S10" s="1168"/>
      <c r="T10" s="1168"/>
      <c r="U10" s="1168"/>
      <c r="V10" s="1168"/>
      <c r="W10" s="1168"/>
      <c r="X10" s="1168"/>
      <c r="Y10" s="1168"/>
      <c r="Z10" s="1168"/>
      <c r="AA10" s="1168"/>
      <c r="AB10" s="1168"/>
      <c r="AC10" s="1168"/>
      <c r="AD10" s="1168"/>
      <c r="AE10" s="1168"/>
      <c r="AF10" s="1168"/>
      <c r="AG10" s="1168"/>
      <c r="AH10" s="1168"/>
      <c r="AI10" s="1168"/>
      <c r="AJ10" s="1168"/>
      <c r="AK10" s="1168"/>
      <c r="AL10" s="1168"/>
      <c r="AM10" s="1168"/>
      <c r="AN10" s="1168"/>
      <c r="AO10" s="1168"/>
      <c r="AP10" s="1168"/>
      <c r="AQ10" s="1168"/>
      <c r="AR10" s="1168"/>
      <c r="AS10" s="1168"/>
      <c r="AT10" s="1168"/>
      <c r="AU10" s="1168"/>
      <c r="AV10" s="1168"/>
      <c r="AW10" s="1168"/>
      <c r="AX10" s="1168"/>
      <c r="AY10" s="1168"/>
      <c r="AZ10" s="1168"/>
      <c r="BA10" s="1168"/>
      <c r="BB10" s="1168"/>
      <c r="BC10" s="1168"/>
      <c r="BD10" s="1168"/>
      <c r="BE10" s="1168"/>
      <c r="BF10" s="1168"/>
      <c r="BG10" s="1168"/>
      <c r="BH10" s="1168"/>
      <c r="BI10" s="1168"/>
      <c r="BJ10" s="1168"/>
      <c r="BK10" s="1168"/>
      <c r="BL10" s="1168"/>
      <c r="BM10" s="1168"/>
      <c r="BN10" s="1168"/>
      <c r="BO10" s="1168"/>
      <c r="BP10" s="1168"/>
      <c r="BQ10" s="1168"/>
      <c r="BR10" s="1168"/>
      <c r="BS10" s="1168"/>
      <c r="BT10" s="1168"/>
      <c r="BU10" s="1168"/>
      <c r="BV10" s="1168"/>
      <c r="BW10" s="1168"/>
      <c r="BX10" s="1168"/>
      <c r="BY10" s="1168"/>
      <c r="BZ10" s="1168"/>
      <c r="CA10" s="1168"/>
      <c r="CB10" s="1168"/>
      <c r="CC10" s="1168"/>
      <c r="CD10" s="1168"/>
      <c r="CE10" s="1168"/>
      <c r="CF10" s="1168"/>
      <c r="CG10" s="1168"/>
      <c r="CH10" s="1168"/>
      <c r="CI10" s="1168"/>
      <c r="CJ10" s="1168"/>
      <c r="CK10" s="1168"/>
      <c r="CL10" s="1168"/>
      <c r="CM10" s="1168"/>
      <c r="CN10" s="1168"/>
      <c r="CO10" s="1168"/>
      <c r="CP10" s="1168"/>
      <c r="CQ10" s="1168"/>
      <c r="CR10" s="1168"/>
      <c r="CS10" s="1168"/>
      <c r="CT10" s="1168"/>
      <c r="CU10" s="1168"/>
      <c r="CV10" s="1168"/>
      <c r="CW10" s="1168"/>
      <c r="CX10" s="1168"/>
      <c r="CY10" s="1168"/>
      <c r="CZ10" s="1168"/>
      <c r="DA10" s="1168"/>
      <c r="DB10" s="1168"/>
      <c r="DC10" s="1168"/>
      <c r="DD10" s="1168"/>
      <c r="DE10" s="1168"/>
      <c r="DF10" s="1168"/>
      <c r="DG10" s="1168"/>
      <c r="DH10" s="1168"/>
      <c r="DI10" s="1168"/>
      <c r="DJ10" s="1168"/>
      <c r="DK10" s="1168"/>
      <c r="DL10" s="1168"/>
      <c r="DM10" s="1168"/>
      <c r="DN10" s="1168"/>
      <c r="DO10" s="1168"/>
      <c r="DP10" s="1168"/>
      <c r="DQ10" s="1168"/>
      <c r="DR10" s="1168"/>
      <c r="DS10" s="1168"/>
      <c r="DT10" s="1168"/>
      <c r="DU10" s="1168"/>
      <c r="DV10" s="1168"/>
      <c r="DW10" s="1168"/>
      <c r="DX10" s="1168"/>
      <c r="DY10" s="1168"/>
      <c r="DZ10" s="1168"/>
      <c r="EA10" s="1168"/>
      <c r="EB10" s="1168"/>
      <c r="EC10" s="1168"/>
      <c r="ED10" s="1168"/>
      <c r="EE10" s="1168"/>
      <c r="EF10" s="1168"/>
      <c r="EG10" s="1168"/>
      <c r="EH10" s="1168"/>
      <c r="EI10" s="1168"/>
      <c r="EJ10" s="1168"/>
      <c r="EK10" s="1168"/>
      <c r="EL10" s="1168"/>
      <c r="EM10" s="1168"/>
      <c r="EN10" s="1168"/>
      <c r="EO10" s="1168"/>
      <c r="EP10" s="1168"/>
      <c r="EQ10" s="1168"/>
      <c r="ER10" s="1168"/>
      <c r="ES10" s="1168"/>
      <c r="ET10" s="1168"/>
      <c r="EU10" s="1168"/>
      <c r="EV10" s="1168"/>
      <c r="EW10" s="1168"/>
      <c r="EX10" s="1168"/>
      <c r="EY10" s="1168"/>
      <c r="EZ10" s="1168"/>
      <c r="FA10" s="1168"/>
      <c r="FB10" s="1168"/>
      <c r="FC10" s="1168"/>
      <c r="FD10" s="1168"/>
      <c r="FE10" s="1168"/>
      <c r="FF10" s="1168"/>
      <c r="FG10" s="1168"/>
      <c r="FH10" s="1168"/>
      <c r="FI10" s="1168"/>
      <c r="FJ10" s="1168"/>
      <c r="FK10" s="1168"/>
      <c r="FL10" s="1168"/>
      <c r="FM10" s="1168"/>
      <c r="FN10" s="1168"/>
      <c r="FO10" s="1168"/>
      <c r="FP10" s="1168"/>
      <c r="FQ10" s="1168"/>
      <c r="FR10" s="1168"/>
      <c r="FS10" s="1168"/>
      <c r="FT10" s="1168"/>
      <c r="FU10" s="1168"/>
      <c r="FV10" s="1168"/>
      <c r="FW10" s="1168"/>
      <c r="FX10" s="1168"/>
      <c r="FY10" s="1168"/>
      <c r="FZ10" s="1168"/>
      <c r="GA10" s="1168"/>
      <c r="GB10" s="1168"/>
      <c r="GC10" s="1168"/>
      <c r="GD10" s="1168"/>
      <c r="GE10" s="1168"/>
      <c r="GF10" s="1168"/>
      <c r="GG10" s="1168"/>
      <c r="GH10" s="1168"/>
      <c r="GI10" s="1168"/>
      <c r="GJ10" s="1168"/>
      <c r="GK10" s="1168"/>
      <c r="GL10" s="1168"/>
      <c r="GM10" s="1168"/>
      <c r="GN10" s="1168"/>
      <c r="GO10" s="1168"/>
      <c r="GP10" s="1168"/>
    </row>
    <row r="11" spans="1:198" s="303" customFormat="1" ht="15">
      <c r="A11" s="1168" t="s">
        <v>467</v>
      </c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1168"/>
      <c r="S11" s="1168"/>
      <c r="T11" s="1168"/>
      <c r="U11" s="1168"/>
      <c r="V11" s="1168"/>
      <c r="W11" s="1168"/>
      <c r="X11" s="1168"/>
      <c r="Y11" s="1168"/>
      <c r="Z11" s="1168"/>
      <c r="AA11" s="1168"/>
      <c r="AB11" s="1168"/>
      <c r="AC11" s="1168"/>
      <c r="AD11" s="1168"/>
      <c r="AE11" s="1168"/>
      <c r="AF11" s="1168"/>
      <c r="AG11" s="1168"/>
      <c r="AH11" s="1168"/>
      <c r="AI11" s="1168"/>
      <c r="AJ11" s="1168"/>
      <c r="AK11" s="1168"/>
      <c r="AL11" s="1168"/>
      <c r="AM11" s="1168"/>
      <c r="AN11" s="1168"/>
      <c r="AO11" s="1168"/>
      <c r="AP11" s="1168"/>
      <c r="AQ11" s="1168"/>
      <c r="AR11" s="1168"/>
      <c r="AS11" s="1168"/>
      <c r="AT11" s="1168"/>
      <c r="AU11" s="1168"/>
      <c r="AV11" s="1168"/>
      <c r="AW11" s="1168"/>
      <c r="AX11" s="1168"/>
      <c r="AY11" s="1168"/>
      <c r="AZ11" s="1168"/>
      <c r="BA11" s="1168"/>
      <c r="BB11" s="1168"/>
      <c r="BC11" s="1168"/>
      <c r="BD11" s="1168"/>
      <c r="BE11" s="1168"/>
      <c r="BF11" s="1168"/>
      <c r="BG11" s="1168"/>
      <c r="BH11" s="1168"/>
      <c r="BI11" s="1168"/>
      <c r="BJ11" s="1168"/>
      <c r="BK11" s="1168"/>
      <c r="BL11" s="1168"/>
      <c r="BM11" s="1168"/>
      <c r="BN11" s="1168"/>
      <c r="BO11" s="1168"/>
      <c r="BP11" s="1168"/>
      <c r="BQ11" s="1168"/>
      <c r="BR11" s="1168"/>
      <c r="BS11" s="1168"/>
      <c r="BT11" s="1168"/>
      <c r="BU11" s="1168"/>
      <c r="BV11" s="1168"/>
      <c r="BW11" s="1168"/>
      <c r="BX11" s="1168"/>
      <c r="BY11" s="1168"/>
      <c r="BZ11" s="1168"/>
      <c r="CA11" s="1168"/>
      <c r="CB11" s="1168"/>
      <c r="CC11" s="1168"/>
      <c r="CD11" s="1168"/>
      <c r="CE11" s="1168"/>
      <c r="CF11" s="1168"/>
      <c r="CG11" s="1168"/>
      <c r="CH11" s="1168"/>
      <c r="CI11" s="1168"/>
      <c r="CJ11" s="1168"/>
      <c r="CK11" s="1168"/>
      <c r="CL11" s="1168"/>
      <c r="CM11" s="1168"/>
      <c r="CN11" s="1168"/>
      <c r="CO11" s="1168"/>
      <c r="CP11" s="1168"/>
      <c r="CQ11" s="1168"/>
      <c r="CR11" s="1168"/>
      <c r="CS11" s="1168"/>
      <c r="CT11" s="1168"/>
      <c r="CU11" s="1168"/>
      <c r="CV11" s="1168"/>
      <c r="CW11" s="1168"/>
      <c r="CX11" s="1168"/>
      <c r="CY11" s="1168"/>
      <c r="CZ11" s="1168"/>
      <c r="DA11" s="1168"/>
      <c r="DB11" s="1168"/>
      <c r="DC11" s="1168"/>
      <c r="DD11" s="1168"/>
      <c r="DE11" s="1168"/>
      <c r="DF11" s="1168"/>
      <c r="DG11" s="1168"/>
      <c r="DH11" s="1168"/>
      <c r="DI11" s="1168"/>
      <c r="DJ11" s="1168"/>
      <c r="DK11" s="1168"/>
      <c r="DL11" s="1168"/>
      <c r="DM11" s="1168"/>
      <c r="DN11" s="1168"/>
      <c r="DO11" s="1168"/>
      <c r="DP11" s="1168"/>
      <c r="DQ11" s="1168"/>
      <c r="DR11" s="1168"/>
      <c r="DS11" s="1168"/>
      <c r="DT11" s="1168"/>
      <c r="DU11" s="1168"/>
      <c r="DV11" s="1168"/>
      <c r="DW11" s="1168"/>
      <c r="DX11" s="1168"/>
      <c r="DY11" s="1168"/>
      <c r="DZ11" s="1168"/>
      <c r="EA11" s="1168"/>
      <c r="EB11" s="1168"/>
      <c r="EC11" s="1168"/>
      <c r="ED11" s="1168"/>
      <c r="EE11" s="1168"/>
      <c r="EF11" s="1168"/>
      <c r="EG11" s="1168"/>
      <c r="EH11" s="1168"/>
      <c r="EI11" s="1168"/>
      <c r="EJ11" s="1168"/>
      <c r="EK11" s="1168"/>
      <c r="EL11" s="1168"/>
      <c r="EM11" s="1168"/>
      <c r="EN11" s="1168"/>
      <c r="EO11" s="1168"/>
      <c r="EP11" s="1168"/>
      <c r="EQ11" s="1168"/>
      <c r="ER11" s="1168"/>
      <c r="ES11" s="1168"/>
      <c r="ET11" s="1168"/>
      <c r="EU11" s="1168"/>
      <c r="EV11" s="1168"/>
      <c r="EW11" s="1168"/>
      <c r="EX11" s="1168"/>
      <c r="EY11" s="1168"/>
      <c r="EZ11" s="1168"/>
      <c r="FA11" s="1168"/>
      <c r="FB11" s="1168"/>
      <c r="FC11" s="1168"/>
      <c r="FD11" s="1168"/>
      <c r="FE11" s="1168"/>
      <c r="FF11" s="1168"/>
      <c r="FG11" s="1168"/>
      <c r="FH11" s="1168"/>
      <c r="FI11" s="1168"/>
      <c r="FJ11" s="1168"/>
      <c r="FK11" s="1168"/>
      <c r="FL11" s="1168"/>
      <c r="FM11" s="1168"/>
      <c r="FN11" s="1168"/>
      <c r="FO11" s="1168"/>
      <c r="FP11" s="1168"/>
      <c r="FQ11" s="1168"/>
      <c r="FR11" s="1168"/>
      <c r="FS11" s="1168"/>
      <c r="FT11" s="1168"/>
      <c r="FU11" s="1168"/>
      <c r="FV11" s="1168"/>
      <c r="FW11" s="1168"/>
      <c r="FX11" s="1168"/>
      <c r="FY11" s="1168"/>
      <c r="FZ11" s="1168"/>
      <c r="GA11" s="1168"/>
      <c r="GB11" s="1168"/>
      <c r="GC11" s="1168"/>
      <c r="GD11" s="1168"/>
      <c r="GE11" s="1168"/>
      <c r="GF11" s="1168"/>
      <c r="GG11" s="1168"/>
      <c r="GH11" s="1168"/>
      <c r="GI11" s="1168"/>
      <c r="GJ11" s="1168"/>
      <c r="GK11" s="1168"/>
      <c r="GL11" s="1168"/>
      <c r="GM11" s="1168"/>
      <c r="GN11" s="1168"/>
      <c r="GO11" s="1168"/>
      <c r="GP11" s="1168"/>
    </row>
    <row r="12" spans="1:198" s="303" customFormat="1" ht="15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306"/>
      <c r="FL12" s="306"/>
      <c r="FM12" s="306"/>
      <c r="FN12" s="306"/>
      <c r="FO12" s="306"/>
      <c r="FP12" s="306"/>
      <c r="FQ12" s="306"/>
      <c r="FR12" s="306"/>
      <c r="FS12" s="306"/>
      <c r="FT12" s="306"/>
      <c r="FU12" s="306"/>
      <c r="FV12" s="306"/>
      <c r="FW12" s="306"/>
      <c r="FX12" s="306"/>
      <c r="FY12" s="306"/>
      <c r="FZ12" s="306"/>
      <c r="GA12" s="306"/>
      <c r="GB12" s="306"/>
      <c r="GC12" s="306"/>
      <c r="GD12" s="306"/>
      <c r="GE12" s="306"/>
      <c r="GF12" s="306"/>
      <c r="GG12" s="306"/>
      <c r="GH12" s="306"/>
      <c r="GI12" s="306"/>
      <c r="GJ12" s="306"/>
      <c r="GK12" s="306"/>
      <c r="GL12" s="306"/>
      <c r="GM12" s="306"/>
      <c r="GN12" s="306"/>
      <c r="GO12" s="306"/>
      <c r="GP12" s="306"/>
    </row>
    <row r="13" spans="1:198" s="308" customFormat="1" ht="15">
      <c r="A13" s="1168" t="s">
        <v>468</v>
      </c>
      <c r="B13" s="1168"/>
      <c r="C13" s="1168"/>
      <c r="D13" s="1168"/>
      <c r="E13" s="1168"/>
      <c r="F13" s="1168"/>
      <c r="G13" s="1168"/>
      <c r="H13" s="1168"/>
      <c r="I13" s="1168"/>
      <c r="J13" s="1168"/>
      <c r="K13" s="1168"/>
      <c r="L13" s="1168"/>
      <c r="M13" s="1168"/>
      <c r="N13" s="1168"/>
      <c r="O13" s="1168"/>
      <c r="P13" s="1168"/>
      <c r="Q13" s="1168"/>
      <c r="R13" s="1168"/>
      <c r="S13" s="1168"/>
      <c r="T13" s="1168"/>
      <c r="U13" s="1168"/>
      <c r="V13" s="1168"/>
      <c r="W13" s="1168"/>
      <c r="X13" s="1168"/>
      <c r="Y13" s="1168"/>
      <c r="Z13" s="1168"/>
      <c r="AA13" s="1168"/>
      <c r="AB13" s="1168"/>
      <c r="AC13" s="1168"/>
      <c r="AD13" s="1168"/>
      <c r="AE13" s="1168"/>
      <c r="AF13" s="1168"/>
      <c r="AG13" s="1168"/>
      <c r="AH13" s="1168"/>
      <c r="AI13" s="1168"/>
      <c r="AJ13" s="1168"/>
      <c r="AK13" s="1168"/>
      <c r="AL13" s="1168"/>
      <c r="AM13" s="1168"/>
      <c r="AN13" s="1168"/>
      <c r="AO13" s="1168"/>
      <c r="AP13" s="1168"/>
      <c r="AQ13" s="1168"/>
      <c r="AR13" s="1168"/>
      <c r="AS13" s="1168"/>
      <c r="AT13" s="1168"/>
      <c r="AU13" s="1168"/>
      <c r="AV13" s="1168"/>
      <c r="AW13" s="1168"/>
      <c r="AX13" s="1168"/>
      <c r="AY13" s="1168"/>
      <c r="AZ13" s="1168"/>
      <c r="BA13" s="1168"/>
      <c r="BB13" s="1168"/>
      <c r="BC13" s="1168"/>
      <c r="BD13" s="1168"/>
      <c r="BE13" s="1168"/>
      <c r="BF13" s="1168"/>
      <c r="BG13" s="1168"/>
      <c r="BH13" s="1168"/>
      <c r="BI13" s="1168"/>
      <c r="BJ13" s="1168"/>
      <c r="BK13" s="1168"/>
      <c r="BL13" s="1168"/>
      <c r="BM13" s="1168"/>
      <c r="BN13" s="1168"/>
      <c r="BO13" s="1168"/>
      <c r="BP13" s="1168"/>
      <c r="BQ13" s="1168"/>
      <c r="BR13" s="1168"/>
      <c r="BS13" s="1168"/>
      <c r="BT13" s="1168"/>
      <c r="BU13" s="1168"/>
      <c r="BV13" s="1168"/>
      <c r="BW13" s="1168"/>
      <c r="BX13" s="1168"/>
      <c r="BY13" s="1168"/>
      <c r="BZ13" s="1168"/>
      <c r="CA13" s="1168"/>
      <c r="CB13" s="1168"/>
      <c r="CC13" s="1168"/>
      <c r="CD13" s="1168"/>
      <c r="CE13" s="1168"/>
      <c r="CF13" s="1168"/>
      <c r="CG13" s="1168"/>
      <c r="CH13" s="1168"/>
      <c r="CI13" s="1168"/>
      <c r="CJ13" s="1168"/>
      <c r="CK13" s="1168"/>
      <c r="CL13" s="1168"/>
      <c r="CM13" s="1168"/>
      <c r="CN13" s="1168"/>
      <c r="CO13" s="1168"/>
      <c r="CP13" s="1168"/>
      <c r="CQ13" s="1168"/>
      <c r="CR13" s="1168"/>
      <c r="CS13" s="1168"/>
      <c r="CT13" s="1168"/>
      <c r="CU13" s="1168"/>
      <c r="CV13" s="1168"/>
      <c r="CW13" s="1168"/>
      <c r="CX13" s="1168"/>
      <c r="CY13" s="1168"/>
      <c r="CZ13" s="1168"/>
      <c r="DA13" s="1168"/>
      <c r="DB13" s="1168"/>
      <c r="DC13" s="1168"/>
      <c r="DD13" s="1168"/>
      <c r="DE13" s="1168"/>
      <c r="DF13" s="1168"/>
      <c r="DG13" s="1168"/>
      <c r="DH13" s="1168"/>
      <c r="DI13" s="1168"/>
      <c r="DJ13" s="1168"/>
      <c r="DK13" s="1168"/>
      <c r="DL13" s="1168"/>
      <c r="DM13" s="1168"/>
      <c r="DN13" s="1168"/>
      <c r="DO13" s="1168"/>
      <c r="DP13" s="1168"/>
      <c r="DQ13" s="1168"/>
      <c r="DR13" s="1168"/>
      <c r="DS13" s="1168"/>
      <c r="DT13" s="1168"/>
      <c r="DU13" s="1168"/>
      <c r="DV13" s="1168"/>
      <c r="DW13" s="1168"/>
      <c r="DX13" s="1168"/>
      <c r="DY13" s="1168"/>
      <c r="DZ13" s="1168"/>
      <c r="EA13" s="1168"/>
      <c r="EB13" s="1168"/>
      <c r="EC13" s="1168"/>
      <c r="ED13" s="1168"/>
      <c r="EE13" s="1168"/>
      <c r="EF13" s="1168"/>
      <c r="EG13" s="1168"/>
      <c r="EH13" s="1168"/>
      <c r="EI13" s="1168"/>
      <c r="EJ13" s="1168"/>
      <c r="EK13" s="1168"/>
      <c r="EL13" s="1168"/>
      <c r="EM13" s="1168"/>
      <c r="EN13" s="1168"/>
      <c r="EO13" s="1168"/>
      <c r="EP13" s="1168"/>
      <c r="EQ13" s="1168"/>
      <c r="ER13" s="1168"/>
      <c r="ES13" s="1168"/>
      <c r="ET13" s="1168"/>
      <c r="EU13" s="1168"/>
      <c r="EV13" s="1168"/>
      <c r="EW13" s="1168"/>
      <c r="EX13" s="1168"/>
      <c r="EY13" s="1168"/>
      <c r="EZ13" s="1168"/>
      <c r="FA13" s="1168"/>
      <c r="FB13" s="1168"/>
      <c r="FC13" s="1168"/>
      <c r="FD13" s="1168"/>
      <c r="FE13" s="1168"/>
      <c r="FF13" s="1168"/>
      <c r="FG13" s="1168"/>
      <c r="FH13" s="1168"/>
      <c r="FI13" s="1168"/>
      <c r="FJ13" s="1168"/>
      <c r="FK13" s="1168"/>
      <c r="FL13" s="1168"/>
      <c r="FM13" s="1168"/>
      <c r="FN13" s="1168"/>
      <c r="FO13" s="1168"/>
      <c r="FP13" s="1168"/>
      <c r="FQ13" s="1168"/>
      <c r="FR13" s="1168"/>
      <c r="FS13" s="1168"/>
      <c r="FT13" s="1168"/>
      <c r="FU13" s="1168"/>
      <c r="FV13" s="1168"/>
      <c r="FW13" s="1168"/>
      <c r="FX13" s="1168"/>
      <c r="FY13" s="1168"/>
      <c r="FZ13" s="1168"/>
      <c r="GA13" s="1168"/>
      <c r="GB13" s="1168"/>
      <c r="GC13" s="1168"/>
      <c r="GD13" s="1168"/>
      <c r="GE13" s="1168"/>
      <c r="GF13" s="1168"/>
      <c r="GG13" s="1168"/>
      <c r="GH13" s="1168"/>
      <c r="GI13" s="1168"/>
      <c r="GJ13" s="1168"/>
      <c r="GK13" s="1168"/>
      <c r="GL13" s="1168"/>
      <c r="GM13" s="1168"/>
      <c r="GN13" s="1168"/>
      <c r="GO13" s="1168"/>
      <c r="GP13" s="1168"/>
    </row>
    <row r="14" spans="1:198" s="308" customFormat="1" ht="15">
      <c r="A14" s="1168" t="s">
        <v>469</v>
      </c>
      <c r="B14" s="1168"/>
      <c r="C14" s="1168"/>
      <c r="D14" s="1168"/>
      <c r="E14" s="1168"/>
      <c r="F14" s="1168"/>
      <c r="G14" s="1168"/>
      <c r="H14" s="1168"/>
      <c r="I14" s="1168"/>
      <c r="J14" s="1168"/>
      <c r="K14" s="1168"/>
      <c r="L14" s="1168"/>
      <c r="M14" s="1168"/>
      <c r="N14" s="1168"/>
      <c r="O14" s="1168"/>
      <c r="P14" s="1168"/>
      <c r="Q14" s="1168"/>
      <c r="R14" s="1168"/>
      <c r="S14" s="1168"/>
      <c r="T14" s="1168"/>
      <c r="U14" s="1168"/>
      <c r="V14" s="1168"/>
      <c r="W14" s="1168"/>
      <c r="X14" s="1168"/>
      <c r="Y14" s="1168"/>
      <c r="Z14" s="1168"/>
      <c r="AA14" s="1168"/>
      <c r="AB14" s="1168"/>
      <c r="AC14" s="1168"/>
      <c r="AD14" s="1168"/>
      <c r="AE14" s="1168"/>
      <c r="AF14" s="1168"/>
      <c r="AG14" s="1168"/>
      <c r="AH14" s="1168"/>
      <c r="AI14" s="1168"/>
      <c r="AJ14" s="1168"/>
      <c r="AK14" s="1168"/>
      <c r="AL14" s="1168"/>
      <c r="AM14" s="1168"/>
      <c r="AN14" s="1168"/>
      <c r="AO14" s="1168"/>
      <c r="AP14" s="1168"/>
      <c r="AQ14" s="1168"/>
      <c r="AR14" s="1168"/>
      <c r="AS14" s="1168"/>
      <c r="AT14" s="1168"/>
      <c r="AU14" s="1168"/>
      <c r="AV14" s="1168"/>
      <c r="AW14" s="1168"/>
      <c r="AX14" s="1168"/>
      <c r="AY14" s="1168"/>
      <c r="AZ14" s="1168"/>
      <c r="BA14" s="1168"/>
      <c r="BB14" s="1168"/>
      <c r="BC14" s="1168"/>
      <c r="BD14" s="1168"/>
      <c r="BE14" s="1168"/>
      <c r="BF14" s="1168"/>
      <c r="BG14" s="1168"/>
      <c r="BH14" s="1168"/>
      <c r="BI14" s="1168"/>
      <c r="BJ14" s="1168"/>
      <c r="BK14" s="1168"/>
      <c r="BL14" s="1168"/>
      <c r="BM14" s="1168"/>
      <c r="BN14" s="1168"/>
      <c r="BO14" s="1168"/>
      <c r="BP14" s="1168"/>
      <c r="BQ14" s="1168"/>
      <c r="BR14" s="1168"/>
      <c r="BS14" s="1168"/>
      <c r="BT14" s="1168"/>
      <c r="BU14" s="1168"/>
      <c r="BV14" s="1168"/>
      <c r="BW14" s="1168"/>
      <c r="BX14" s="1168"/>
      <c r="BY14" s="1168"/>
      <c r="BZ14" s="1168"/>
      <c r="CA14" s="1168"/>
      <c r="CB14" s="1168"/>
      <c r="CC14" s="1168"/>
      <c r="CD14" s="1168"/>
      <c r="CE14" s="1168"/>
      <c r="CF14" s="1168"/>
      <c r="CG14" s="1168"/>
      <c r="CH14" s="1168"/>
      <c r="CI14" s="1168"/>
      <c r="CJ14" s="1168"/>
      <c r="CK14" s="1168"/>
      <c r="CL14" s="1168"/>
      <c r="CM14" s="1168"/>
      <c r="CN14" s="1168"/>
      <c r="CO14" s="1168"/>
      <c r="CP14" s="1168"/>
      <c r="CQ14" s="1168"/>
      <c r="CR14" s="1168"/>
      <c r="CS14" s="1168"/>
      <c r="CT14" s="1168"/>
      <c r="CU14" s="1168"/>
      <c r="CV14" s="1168"/>
      <c r="CW14" s="1168"/>
      <c r="CX14" s="1168"/>
      <c r="CY14" s="1168"/>
      <c r="CZ14" s="1168"/>
      <c r="DA14" s="1168"/>
      <c r="DB14" s="1168"/>
      <c r="DC14" s="1168"/>
      <c r="DD14" s="1168"/>
      <c r="DE14" s="1168"/>
      <c r="DF14" s="1168"/>
      <c r="DG14" s="1168"/>
      <c r="DH14" s="1168"/>
      <c r="DI14" s="1168"/>
      <c r="DJ14" s="1168"/>
      <c r="DK14" s="1168"/>
      <c r="DL14" s="1168"/>
      <c r="DM14" s="1168"/>
      <c r="DN14" s="1168"/>
      <c r="DO14" s="1168"/>
      <c r="DP14" s="1168"/>
      <c r="DQ14" s="1168"/>
      <c r="DR14" s="1168"/>
      <c r="DS14" s="1168"/>
      <c r="DT14" s="1168"/>
      <c r="DU14" s="1168"/>
      <c r="DV14" s="1168"/>
      <c r="DW14" s="1168"/>
      <c r="DX14" s="1168"/>
      <c r="DY14" s="1168"/>
      <c r="DZ14" s="1168"/>
      <c r="EA14" s="1168"/>
      <c r="EB14" s="1168"/>
      <c r="EC14" s="1168"/>
      <c r="ED14" s="1168"/>
      <c r="EE14" s="1168"/>
      <c r="EF14" s="1168"/>
      <c r="EG14" s="1168"/>
      <c r="EH14" s="1168"/>
      <c r="EI14" s="1168"/>
      <c r="EJ14" s="1168"/>
      <c r="EK14" s="1168"/>
      <c r="EL14" s="1168"/>
      <c r="EM14" s="1168"/>
      <c r="EN14" s="1168"/>
      <c r="EO14" s="1168"/>
      <c r="EP14" s="1168"/>
      <c r="EQ14" s="1168"/>
      <c r="ER14" s="1168"/>
      <c r="ES14" s="1168"/>
      <c r="ET14" s="1168"/>
      <c r="EU14" s="1168"/>
      <c r="EV14" s="1168"/>
      <c r="EW14" s="1168"/>
      <c r="EX14" s="1168"/>
      <c r="EY14" s="1168"/>
      <c r="EZ14" s="1168"/>
      <c r="FA14" s="1168"/>
      <c r="FB14" s="1168"/>
      <c r="FC14" s="1168"/>
      <c r="FD14" s="1168"/>
      <c r="FE14" s="1168"/>
      <c r="FF14" s="1168"/>
      <c r="FG14" s="1168"/>
      <c r="FH14" s="1168"/>
      <c r="FI14" s="1168"/>
      <c r="FJ14" s="1168"/>
      <c r="FK14" s="1168"/>
      <c r="FL14" s="1168"/>
      <c r="FM14" s="1168"/>
      <c r="FN14" s="1168"/>
      <c r="FO14" s="1168"/>
      <c r="FP14" s="1168"/>
      <c r="FQ14" s="1168"/>
      <c r="FR14" s="1168"/>
      <c r="FS14" s="1168"/>
      <c r="FT14" s="1168"/>
      <c r="FU14" s="1168"/>
      <c r="FV14" s="1168"/>
      <c r="FW14" s="1168"/>
      <c r="FX14" s="1168"/>
      <c r="FY14" s="1168"/>
      <c r="FZ14" s="1168"/>
      <c r="GA14" s="1168"/>
      <c r="GB14" s="1168"/>
      <c r="GC14" s="1168"/>
      <c r="GD14" s="1168"/>
      <c r="GE14" s="1168"/>
      <c r="GF14" s="1168"/>
      <c r="GG14" s="1168"/>
      <c r="GH14" s="1168"/>
      <c r="GI14" s="1168"/>
      <c r="GJ14" s="1168"/>
      <c r="GK14" s="1168"/>
      <c r="GL14" s="1168"/>
      <c r="GM14" s="1168"/>
      <c r="GN14" s="1168"/>
      <c r="GO14" s="1168"/>
      <c r="GP14" s="1168"/>
    </row>
    <row r="15" spans="1:198" s="308" customFormat="1" ht="15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6"/>
      <c r="ET15" s="306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06"/>
      <c r="FK15" s="306"/>
      <c r="FL15" s="306"/>
      <c r="FM15" s="306"/>
      <c r="FN15" s="306"/>
      <c r="FO15" s="306"/>
      <c r="FP15" s="306"/>
      <c r="FQ15" s="306"/>
      <c r="FR15" s="306"/>
      <c r="FS15" s="306"/>
      <c r="FT15" s="306"/>
      <c r="FU15" s="306"/>
      <c r="FV15" s="306"/>
      <c r="FW15" s="306"/>
      <c r="FX15" s="306"/>
      <c r="FY15" s="306"/>
      <c r="FZ15" s="306"/>
      <c r="GA15" s="306"/>
      <c r="GB15" s="306"/>
      <c r="GC15" s="306"/>
      <c r="GD15" s="306"/>
      <c r="GE15" s="306"/>
      <c r="GF15" s="306"/>
      <c r="GG15" s="306"/>
      <c r="GH15" s="306"/>
      <c r="GI15" s="306"/>
      <c r="GJ15" s="306"/>
      <c r="GK15" s="306"/>
      <c r="GL15" s="306"/>
      <c r="GM15" s="306"/>
      <c r="GN15" s="306"/>
      <c r="GO15" s="306"/>
      <c r="GP15" s="306"/>
    </row>
    <row r="16" spans="1:198" s="308" customFormat="1" ht="15">
      <c r="A16" s="1168" t="s">
        <v>470</v>
      </c>
      <c r="B16" s="1168"/>
      <c r="C16" s="1168"/>
      <c r="D16" s="1168"/>
      <c r="E16" s="1168"/>
      <c r="F16" s="1168"/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168"/>
      <c r="X16" s="1168"/>
      <c r="Y16" s="1168"/>
      <c r="Z16" s="1168"/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68"/>
      <c r="AK16" s="1168"/>
      <c r="AL16" s="1168"/>
      <c r="AM16" s="1168"/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8"/>
      <c r="BC16" s="1168"/>
      <c r="BD16" s="1168"/>
      <c r="BE16" s="1168"/>
      <c r="BF16" s="1168"/>
      <c r="BG16" s="1168"/>
      <c r="BH16" s="1168"/>
      <c r="BI16" s="1168"/>
      <c r="BJ16" s="1168"/>
      <c r="BK16" s="1168"/>
      <c r="BL16" s="1168"/>
      <c r="BM16" s="1168"/>
      <c r="BN16" s="1168"/>
      <c r="BO16" s="1168"/>
      <c r="BP16" s="1168"/>
      <c r="BQ16" s="1168"/>
      <c r="BR16" s="1168"/>
      <c r="BS16" s="1168"/>
      <c r="BT16" s="1168"/>
      <c r="BU16" s="1168"/>
      <c r="BV16" s="1168"/>
      <c r="BW16" s="1168"/>
      <c r="BX16" s="1168"/>
      <c r="BY16" s="1168"/>
      <c r="BZ16" s="1168"/>
      <c r="CA16" s="1168"/>
      <c r="CB16" s="1168"/>
      <c r="CC16" s="1168"/>
      <c r="CD16" s="1168"/>
      <c r="CE16" s="1168"/>
      <c r="CF16" s="1168"/>
      <c r="CG16" s="1168"/>
      <c r="CH16" s="1168"/>
      <c r="CI16" s="1168"/>
      <c r="CJ16" s="1168"/>
      <c r="CK16" s="1168"/>
      <c r="CL16" s="1168"/>
      <c r="CM16" s="1168"/>
      <c r="CN16" s="1168"/>
      <c r="CO16" s="1168"/>
      <c r="CP16" s="1168"/>
      <c r="CQ16" s="1168"/>
      <c r="CR16" s="1168"/>
      <c r="CS16" s="1168"/>
      <c r="CT16" s="1168"/>
      <c r="CU16" s="1168"/>
      <c r="CV16" s="1168"/>
      <c r="CW16" s="1168"/>
      <c r="CX16" s="1168"/>
      <c r="CY16" s="1168"/>
      <c r="CZ16" s="1168"/>
      <c r="DA16" s="1168"/>
      <c r="DB16" s="1168"/>
      <c r="DC16" s="1168"/>
      <c r="DD16" s="1168"/>
      <c r="DE16" s="1168"/>
      <c r="DF16" s="1168"/>
      <c r="DG16" s="1168"/>
      <c r="DH16" s="1168"/>
      <c r="DI16" s="1168"/>
      <c r="DJ16" s="1168"/>
      <c r="DK16" s="1168"/>
      <c r="DL16" s="1168"/>
      <c r="DM16" s="1168"/>
      <c r="DN16" s="1168"/>
      <c r="DO16" s="1168"/>
      <c r="DP16" s="1168"/>
      <c r="DQ16" s="1168"/>
      <c r="DR16" s="1168"/>
      <c r="DS16" s="1168"/>
      <c r="DT16" s="1168"/>
      <c r="DU16" s="1168"/>
      <c r="DV16" s="1168"/>
      <c r="DW16" s="1168"/>
      <c r="DX16" s="1168"/>
      <c r="DY16" s="1168"/>
      <c r="DZ16" s="1168"/>
      <c r="EA16" s="1168"/>
      <c r="EB16" s="1168"/>
      <c r="EC16" s="1168"/>
      <c r="ED16" s="1168"/>
      <c r="EE16" s="1168"/>
      <c r="EF16" s="1168"/>
      <c r="EG16" s="1168"/>
      <c r="EH16" s="1168"/>
      <c r="EI16" s="1168"/>
      <c r="EJ16" s="1168"/>
      <c r="EK16" s="1168"/>
      <c r="EL16" s="1168"/>
      <c r="EM16" s="1168"/>
      <c r="EN16" s="1168"/>
      <c r="EO16" s="1168"/>
      <c r="EP16" s="1168"/>
      <c r="EQ16" s="1168"/>
      <c r="ER16" s="1168"/>
      <c r="ES16" s="1168"/>
      <c r="ET16" s="1168"/>
      <c r="EU16" s="1168"/>
      <c r="EV16" s="1168"/>
      <c r="EW16" s="1168"/>
      <c r="EX16" s="1168"/>
      <c r="EY16" s="1168"/>
      <c r="EZ16" s="1168"/>
      <c r="FA16" s="1168"/>
      <c r="FB16" s="1168"/>
      <c r="FC16" s="1168"/>
      <c r="FD16" s="1168"/>
      <c r="FE16" s="1168"/>
      <c r="FF16" s="1168"/>
      <c r="FG16" s="1168"/>
      <c r="FH16" s="1168"/>
      <c r="FI16" s="1168"/>
      <c r="FJ16" s="1168"/>
      <c r="FK16" s="1168"/>
      <c r="FL16" s="1168"/>
      <c r="FM16" s="1168"/>
      <c r="FN16" s="1168"/>
      <c r="FO16" s="1168"/>
      <c r="FP16" s="1168"/>
      <c r="FQ16" s="1168"/>
      <c r="FR16" s="1168"/>
      <c r="FS16" s="1168"/>
      <c r="FT16" s="1168"/>
      <c r="FU16" s="1168"/>
      <c r="FV16" s="1168"/>
      <c r="FW16" s="1168"/>
      <c r="FX16" s="1168"/>
      <c r="FY16" s="1168"/>
      <c r="FZ16" s="1168"/>
      <c r="GA16" s="1168"/>
      <c r="GB16" s="1168"/>
      <c r="GC16" s="1168"/>
      <c r="GD16" s="1168"/>
      <c r="GE16" s="1168"/>
      <c r="GF16" s="1168"/>
      <c r="GG16" s="1168"/>
      <c r="GH16" s="1168"/>
      <c r="GI16" s="1168"/>
      <c r="GJ16" s="1168"/>
      <c r="GK16" s="1168"/>
      <c r="GL16" s="1168"/>
      <c r="GM16" s="1168"/>
      <c r="GN16" s="1168"/>
      <c r="GO16" s="1168"/>
      <c r="GP16" s="1168"/>
    </row>
    <row r="17" s="309" customFormat="1" ht="13.5" thickBot="1">
      <c r="GP17" s="304"/>
    </row>
    <row r="18" spans="1:198" s="310" customFormat="1" ht="14.25" customHeight="1">
      <c r="A18" s="1170" t="s">
        <v>229</v>
      </c>
      <c r="B18" s="1171"/>
      <c r="C18" s="1171"/>
      <c r="D18" s="1171"/>
      <c r="E18" s="1171"/>
      <c r="F18" s="1171"/>
      <c r="G18" s="1171"/>
      <c r="H18" s="1171"/>
      <c r="I18" s="1171"/>
      <c r="J18" s="1171"/>
      <c r="K18" s="1171"/>
      <c r="L18" s="1171"/>
      <c r="M18" s="1171"/>
      <c r="N18" s="1171"/>
      <c r="O18" s="1171"/>
      <c r="P18" s="1171"/>
      <c r="Q18" s="1171"/>
      <c r="R18" s="1171"/>
      <c r="S18" s="1171"/>
      <c r="T18" s="1171"/>
      <c r="U18" s="1171"/>
      <c r="V18" s="1171"/>
      <c r="W18" s="1171"/>
      <c r="X18" s="1171"/>
      <c r="Y18" s="1171"/>
      <c r="Z18" s="1171"/>
      <c r="AA18" s="1171"/>
      <c r="AB18" s="1171"/>
      <c r="AC18" s="1171"/>
      <c r="AD18" s="1171"/>
      <c r="AE18" s="1176" t="s">
        <v>314</v>
      </c>
      <c r="AF18" s="1179" t="s">
        <v>471</v>
      </c>
      <c r="AG18" s="1171"/>
      <c r="AH18" s="1171"/>
      <c r="AI18" s="1171"/>
      <c r="AJ18" s="1171"/>
      <c r="AK18" s="1171"/>
      <c r="AL18" s="1171"/>
      <c r="AM18" s="1171"/>
      <c r="AN18" s="1171"/>
      <c r="AO18" s="1171"/>
      <c r="AP18" s="1171"/>
      <c r="AQ18" s="1171"/>
      <c r="AR18" s="1171"/>
      <c r="AS18" s="1171"/>
      <c r="AT18" s="1171"/>
      <c r="AU18" s="1171"/>
      <c r="AV18" s="1171"/>
      <c r="AW18" s="1180"/>
      <c r="AX18" s="1179" t="s">
        <v>472</v>
      </c>
      <c r="AY18" s="1171"/>
      <c r="AZ18" s="1171"/>
      <c r="BA18" s="1171"/>
      <c r="BB18" s="1171"/>
      <c r="BC18" s="1171"/>
      <c r="BD18" s="1171"/>
      <c r="BE18" s="1171"/>
      <c r="BF18" s="1171"/>
      <c r="BG18" s="1171"/>
      <c r="BH18" s="1171"/>
      <c r="BI18" s="1171"/>
      <c r="BJ18" s="1171"/>
      <c r="BK18" s="1171"/>
      <c r="BL18" s="1171"/>
      <c r="BM18" s="1171"/>
      <c r="BN18" s="1171"/>
      <c r="BO18" s="1171"/>
      <c r="BP18" s="1171"/>
      <c r="BQ18" s="1171"/>
      <c r="BR18" s="1171"/>
      <c r="BS18" s="1171"/>
      <c r="BT18" s="1171"/>
      <c r="BU18" s="1171"/>
      <c r="BV18" s="1171"/>
      <c r="BW18" s="1171"/>
      <c r="BX18" s="1171"/>
      <c r="BY18" s="1171"/>
      <c r="BZ18" s="1180"/>
      <c r="CA18" s="1185" t="s">
        <v>473</v>
      </c>
      <c r="CB18" s="1186"/>
      <c r="CC18" s="1186"/>
      <c r="CD18" s="1186"/>
      <c r="CE18" s="1186"/>
      <c r="CF18" s="1186"/>
      <c r="CG18" s="1186"/>
      <c r="CH18" s="1186"/>
      <c r="CI18" s="1186"/>
      <c r="CJ18" s="1186"/>
      <c r="CK18" s="1186"/>
      <c r="CL18" s="1186"/>
      <c r="CM18" s="1186"/>
      <c r="CN18" s="1186"/>
      <c r="CO18" s="1186"/>
      <c r="CP18" s="1186"/>
      <c r="CQ18" s="1186"/>
      <c r="CR18" s="1186"/>
      <c r="CS18" s="1186"/>
      <c r="CT18" s="1186"/>
      <c r="CU18" s="1186"/>
      <c r="CV18" s="1186"/>
      <c r="CW18" s="1186"/>
      <c r="CX18" s="1186"/>
      <c r="CY18" s="1186"/>
      <c r="CZ18" s="1186"/>
      <c r="DA18" s="1186"/>
      <c r="DB18" s="1186"/>
      <c r="DC18" s="1186"/>
      <c r="DD18" s="1186"/>
      <c r="DE18" s="1186"/>
      <c r="DF18" s="1186"/>
      <c r="DG18" s="1186"/>
      <c r="DH18" s="1186"/>
      <c r="DI18" s="1186"/>
      <c r="DJ18" s="1186"/>
      <c r="DK18" s="1186"/>
      <c r="DL18" s="1186"/>
      <c r="DM18" s="1186"/>
      <c r="DN18" s="1186"/>
      <c r="DO18" s="1186"/>
      <c r="DP18" s="1186"/>
      <c r="DQ18" s="1186"/>
      <c r="DR18" s="1186"/>
      <c r="DS18" s="1186"/>
      <c r="DT18" s="1186"/>
      <c r="DU18" s="1186"/>
      <c r="DV18" s="1186"/>
      <c r="DW18" s="1186"/>
      <c r="DX18" s="1186"/>
      <c r="DY18" s="1186"/>
      <c r="DZ18" s="1186"/>
      <c r="EA18" s="1186"/>
      <c r="EB18" s="1186"/>
      <c r="EC18" s="1186"/>
      <c r="ED18" s="1186"/>
      <c r="EE18" s="1186"/>
      <c r="EF18" s="1186"/>
      <c r="EG18" s="1186"/>
      <c r="EH18" s="1186"/>
      <c r="EI18" s="1186"/>
      <c r="EJ18" s="1186"/>
      <c r="EK18" s="1186"/>
      <c r="EL18" s="1186"/>
      <c r="EM18" s="1186"/>
      <c r="EN18" s="1186"/>
      <c r="EO18" s="1186"/>
      <c r="EP18" s="1186"/>
      <c r="EQ18" s="1186"/>
      <c r="ER18" s="1186"/>
      <c r="ES18" s="1186"/>
      <c r="ET18" s="1186"/>
      <c r="EU18" s="1186"/>
      <c r="EV18" s="1186"/>
      <c r="EW18" s="1186"/>
      <c r="EX18" s="1186"/>
      <c r="EY18" s="1186"/>
      <c r="EZ18" s="1186"/>
      <c r="FA18" s="1186"/>
      <c r="FB18" s="1186"/>
      <c r="FC18" s="1186"/>
      <c r="FD18" s="1186"/>
      <c r="FE18" s="1186"/>
      <c r="FF18" s="1186"/>
      <c r="FG18" s="1186"/>
      <c r="FH18" s="1186"/>
      <c r="FI18" s="1186"/>
      <c r="FJ18" s="1186"/>
      <c r="FK18" s="1186"/>
      <c r="FL18" s="1187"/>
      <c r="FM18" s="1179" t="s">
        <v>474</v>
      </c>
      <c r="FN18" s="1171"/>
      <c r="FO18" s="1171"/>
      <c r="FP18" s="1171"/>
      <c r="FQ18" s="1171"/>
      <c r="FR18" s="1171"/>
      <c r="FS18" s="1171"/>
      <c r="FT18" s="1171"/>
      <c r="FU18" s="1171"/>
      <c r="FV18" s="1171"/>
      <c r="FW18" s="1171"/>
      <c r="FX18" s="1171"/>
      <c r="FY18" s="1171"/>
      <c r="FZ18" s="1171"/>
      <c r="GA18" s="1171"/>
      <c r="GB18" s="1171"/>
      <c r="GC18" s="1171"/>
      <c r="GD18" s="1171"/>
      <c r="GE18" s="1171"/>
      <c r="GF18" s="1171"/>
      <c r="GG18" s="1171"/>
      <c r="GH18" s="1171"/>
      <c r="GI18" s="1171"/>
      <c r="GJ18" s="1171"/>
      <c r="GK18" s="1171"/>
      <c r="GL18" s="1171"/>
      <c r="GM18" s="1171"/>
      <c r="GN18" s="1171"/>
      <c r="GO18" s="1171"/>
      <c r="GP18" s="1188"/>
    </row>
    <row r="19" spans="1:198" s="310" customFormat="1" ht="14.25" customHeight="1">
      <c r="A19" s="1172"/>
      <c r="B19" s="1173"/>
      <c r="C19" s="1173"/>
      <c r="D19" s="1173"/>
      <c r="E19" s="1173"/>
      <c r="F19" s="1173"/>
      <c r="G19" s="1173"/>
      <c r="H19" s="1173"/>
      <c r="I19" s="1173"/>
      <c r="J19" s="1173"/>
      <c r="K19" s="1173"/>
      <c r="L19" s="1173"/>
      <c r="M19" s="1173"/>
      <c r="N19" s="1173"/>
      <c r="O19" s="1173"/>
      <c r="P19" s="1173"/>
      <c r="Q19" s="1173"/>
      <c r="R19" s="1173"/>
      <c r="S19" s="1173"/>
      <c r="T19" s="1173"/>
      <c r="U19" s="1173"/>
      <c r="V19" s="1173"/>
      <c r="W19" s="1173"/>
      <c r="X19" s="1173"/>
      <c r="Y19" s="1173"/>
      <c r="Z19" s="1173"/>
      <c r="AA19" s="1173"/>
      <c r="AB19" s="1173"/>
      <c r="AC19" s="1173"/>
      <c r="AD19" s="1173"/>
      <c r="AE19" s="1177"/>
      <c r="AF19" s="1181"/>
      <c r="AG19" s="1173"/>
      <c r="AH19" s="1173"/>
      <c r="AI19" s="1173"/>
      <c r="AJ19" s="1173"/>
      <c r="AK19" s="1173"/>
      <c r="AL19" s="1173"/>
      <c r="AM19" s="1173"/>
      <c r="AN19" s="1173"/>
      <c r="AO19" s="1173"/>
      <c r="AP19" s="1173"/>
      <c r="AQ19" s="1173"/>
      <c r="AR19" s="1173"/>
      <c r="AS19" s="1173"/>
      <c r="AT19" s="1173"/>
      <c r="AU19" s="1173"/>
      <c r="AV19" s="1173"/>
      <c r="AW19" s="1182"/>
      <c r="AX19" s="1183"/>
      <c r="AY19" s="1175"/>
      <c r="AZ19" s="1175"/>
      <c r="BA19" s="1175"/>
      <c r="BB19" s="1175"/>
      <c r="BC19" s="1175"/>
      <c r="BD19" s="1175"/>
      <c r="BE19" s="1175"/>
      <c r="BF19" s="1175"/>
      <c r="BG19" s="1175"/>
      <c r="BH19" s="1175"/>
      <c r="BI19" s="1175"/>
      <c r="BJ19" s="1175"/>
      <c r="BK19" s="1175"/>
      <c r="BL19" s="1175"/>
      <c r="BM19" s="1175"/>
      <c r="BN19" s="1175"/>
      <c r="BO19" s="1175"/>
      <c r="BP19" s="1175"/>
      <c r="BQ19" s="1175"/>
      <c r="BR19" s="1175"/>
      <c r="BS19" s="1175"/>
      <c r="BT19" s="1175"/>
      <c r="BU19" s="1175"/>
      <c r="BV19" s="1175"/>
      <c r="BW19" s="1175"/>
      <c r="BX19" s="1175"/>
      <c r="BY19" s="1175"/>
      <c r="BZ19" s="1184"/>
      <c r="CA19" s="1190" t="s">
        <v>475</v>
      </c>
      <c r="CB19" s="1190"/>
      <c r="CC19" s="1190"/>
      <c r="CD19" s="1190"/>
      <c r="CE19" s="1190"/>
      <c r="CF19" s="1190"/>
      <c r="CG19" s="1190"/>
      <c r="CH19" s="1190"/>
      <c r="CI19" s="1190"/>
      <c r="CJ19" s="1190"/>
      <c r="CK19" s="1190"/>
      <c r="CL19" s="1191"/>
      <c r="CM19" s="1192" t="s">
        <v>476</v>
      </c>
      <c r="CN19" s="1193"/>
      <c r="CO19" s="1193"/>
      <c r="CP19" s="1193"/>
      <c r="CQ19" s="1193"/>
      <c r="CR19" s="1193"/>
      <c r="CS19" s="1193"/>
      <c r="CT19" s="1193"/>
      <c r="CU19" s="1193"/>
      <c r="CV19" s="1193"/>
      <c r="CW19" s="1193"/>
      <c r="CX19" s="1193"/>
      <c r="CY19" s="1193"/>
      <c r="CZ19" s="1193"/>
      <c r="DA19" s="1193"/>
      <c r="DB19" s="1193"/>
      <c r="DC19" s="1193"/>
      <c r="DD19" s="1193"/>
      <c r="DE19" s="1193"/>
      <c r="DF19" s="1193"/>
      <c r="DG19" s="1193"/>
      <c r="DH19" s="1193"/>
      <c r="DI19" s="1193"/>
      <c r="DJ19" s="1193"/>
      <c r="DK19" s="1193"/>
      <c r="DL19" s="1193"/>
      <c r="DM19" s="1193"/>
      <c r="DN19" s="1193"/>
      <c r="DO19" s="1194"/>
      <c r="DP19" s="1195" t="s">
        <v>477</v>
      </c>
      <c r="DQ19" s="1190"/>
      <c r="DR19" s="1190"/>
      <c r="DS19" s="1190"/>
      <c r="DT19" s="1190"/>
      <c r="DU19" s="1190"/>
      <c r="DV19" s="1190"/>
      <c r="DW19" s="1190"/>
      <c r="DX19" s="1190"/>
      <c r="DY19" s="1190"/>
      <c r="DZ19" s="1190"/>
      <c r="EA19" s="1191"/>
      <c r="EB19" s="1190" t="s">
        <v>478</v>
      </c>
      <c r="EC19" s="1190"/>
      <c r="ED19" s="1190"/>
      <c r="EE19" s="1190"/>
      <c r="EF19" s="1190"/>
      <c r="EG19" s="1190"/>
      <c r="EH19" s="1190"/>
      <c r="EI19" s="1190"/>
      <c r="EJ19" s="1190"/>
      <c r="EK19" s="1190"/>
      <c r="EL19" s="1191"/>
      <c r="EM19" s="1192" t="s">
        <v>479</v>
      </c>
      <c r="EN19" s="1193"/>
      <c r="EO19" s="1193"/>
      <c r="EP19" s="1193"/>
      <c r="EQ19" s="1193"/>
      <c r="ER19" s="1193"/>
      <c r="ES19" s="1193"/>
      <c r="ET19" s="1193"/>
      <c r="EU19" s="1193"/>
      <c r="EV19" s="1193"/>
      <c r="EW19" s="1193"/>
      <c r="EX19" s="1193"/>
      <c r="EY19" s="1193"/>
      <c r="EZ19" s="1193"/>
      <c r="FA19" s="1193"/>
      <c r="FB19" s="1193"/>
      <c r="FC19" s="1193"/>
      <c r="FD19" s="1193"/>
      <c r="FE19" s="1193"/>
      <c r="FF19" s="1193"/>
      <c r="FG19" s="1193"/>
      <c r="FH19" s="1193"/>
      <c r="FI19" s="1193"/>
      <c r="FJ19" s="1193"/>
      <c r="FK19" s="1193"/>
      <c r="FL19" s="1193"/>
      <c r="FM19" s="1183"/>
      <c r="FN19" s="1175"/>
      <c r="FO19" s="1175"/>
      <c r="FP19" s="1175"/>
      <c r="FQ19" s="1175"/>
      <c r="FR19" s="1175"/>
      <c r="FS19" s="1175"/>
      <c r="FT19" s="1175"/>
      <c r="FU19" s="1175"/>
      <c r="FV19" s="1175"/>
      <c r="FW19" s="1175"/>
      <c r="FX19" s="1175"/>
      <c r="FY19" s="1175"/>
      <c r="FZ19" s="1175"/>
      <c r="GA19" s="1175"/>
      <c r="GB19" s="1175"/>
      <c r="GC19" s="1175"/>
      <c r="GD19" s="1175"/>
      <c r="GE19" s="1175"/>
      <c r="GF19" s="1175"/>
      <c r="GG19" s="1175"/>
      <c r="GH19" s="1175"/>
      <c r="GI19" s="1175"/>
      <c r="GJ19" s="1175"/>
      <c r="GK19" s="1175"/>
      <c r="GL19" s="1175"/>
      <c r="GM19" s="1175"/>
      <c r="GN19" s="1175"/>
      <c r="GO19" s="1175"/>
      <c r="GP19" s="1189"/>
    </row>
    <row r="20" spans="1:198" s="310" customFormat="1" ht="51" customHeight="1" thickBot="1">
      <c r="A20" s="1174"/>
      <c r="B20" s="1175"/>
      <c r="C20" s="1175"/>
      <c r="D20" s="1175"/>
      <c r="E20" s="1175"/>
      <c r="F20" s="1175"/>
      <c r="G20" s="1175"/>
      <c r="H20" s="1175"/>
      <c r="I20" s="1175"/>
      <c r="J20" s="1175"/>
      <c r="K20" s="1175"/>
      <c r="L20" s="1175"/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5"/>
      <c r="AB20" s="1175"/>
      <c r="AC20" s="1175"/>
      <c r="AD20" s="1175"/>
      <c r="AE20" s="1178"/>
      <c r="AF20" s="1183"/>
      <c r="AG20" s="1175"/>
      <c r="AH20" s="1175"/>
      <c r="AI20" s="1175"/>
      <c r="AJ20" s="1175"/>
      <c r="AK20" s="1175"/>
      <c r="AL20" s="1175"/>
      <c r="AM20" s="1175"/>
      <c r="AN20" s="1175"/>
      <c r="AO20" s="1175"/>
      <c r="AP20" s="1175"/>
      <c r="AQ20" s="1175"/>
      <c r="AR20" s="1175"/>
      <c r="AS20" s="1175"/>
      <c r="AT20" s="1175"/>
      <c r="AU20" s="1175"/>
      <c r="AV20" s="1175"/>
      <c r="AW20" s="1184"/>
      <c r="AX20" s="1196" t="s">
        <v>480</v>
      </c>
      <c r="AY20" s="1197"/>
      <c r="AZ20" s="1197"/>
      <c r="BA20" s="1197"/>
      <c r="BB20" s="1197"/>
      <c r="BC20" s="1197"/>
      <c r="BD20" s="1197"/>
      <c r="BE20" s="1197"/>
      <c r="BF20" s="1197"/>
      <c r="BG20" s="1197"/>
      <c r="BH20" s="1197"/>
      <c r="BI20" s="1197"/>
      <c r="BJ20" s="1197"/>
      <c r="BK20" s="1197"/>
      <c r="BL20" s="1198"/>
      <c r="BM20" s="1196" t="s">
        <v>481</v>
      </c>
      <c r="BN20" s="1197"/>
      <c r="BO20" s="1197"/>
      <c r="BP20" s="1197"/>
      <c r="BQ20" s="1197"/>
      <c r="BR20" s="1197"/>
      <c r="BS20" s="1197"/>
      <c r="BT20" s="1197"/>
      <c r="BU20" s="1197"/>
      <c r="BV20" s="1197"/>
      <c r="BW20" s="1197"/>
      <c r="BX20" s="1197"/>
      <c r="BY20" s="1197"/>
      <c r="BZ20" s="1197"/>
      <c r="CA20" s="1181"/>
      <c r="CB20" s="1173"/>
      <c r="CC20" s="1173"/>
      <c r="CD20" s="1173"/>
      <c r="CE20" s="1173"/>
      <c r="CF20" s="1173"/>
      <c r="CG20" s="1173"/>
      <c r="CH20" s="1173"/>
      <c r="CI20" s="1173"/>
      <c r="CJ20" s="1173"/>
      <c r="CK20" s="1173"/>
      <c r="CL20" s="1182"/>
      <c r="CM20" s="1196" t="s">
        <v>480</v>
      </c>
      <c r="CN20" s="1197"/>
      <c r="CO20" s="1197"/>
      <c r="CP20" s="1197"/>
      <c r="CQ20" s="1197"/>
      <c r="CR20" s="1197"/>
      <c r="CS20" s="1197"/>
      <c r="CT20" s="1197"/>
      <c r="CU20" s="1197"/>
      <c r="CV20" s="1197"/>
      <c r="CW20" s="1197"/>
      <c r="CX20" s="1197"/>
      <c r="CY20" s="1197"/>
      <c r="CZ20" s="1197"/>
      <c r="DA20" s="1197"/>
      <c r="DB20" s="1196" t="s">
        <v>481</v>
      </c>
      <c r="DC20" s="1197"/>
      <c r="DD20" s="1197"/>
      <c r="DE20" s="1197"/>
      <c r="DF20" s="1197"/>
      <c r="DG20" s="1197"/>
      <c r="DH20" s="1197"/>
      <c r="DI20" s="1197"/>
      <c r="DJ20" s="1197"/>
      <c r="DK20" s="1197"/>
      <c r="DL20" s="1197"/>
      <c r="DM20" s="1197"/>
      <c r="DN20" s="1197"/>
      <c r="DO20" s="1198"/>
      <c r="DP20" s="1181"/>
      <c r="DQ20" s="1173"/>
      <c r="DR20" s="1173"/>
      <c r="DS20" s="1173"/>
      <c r="DT20" s="1173"/>
      <c r="DU20" s="1173"/>
      <c r="DV20" s="1173"/>
      <c r="DW20" s="1173"/>
      <c r="DX20" s="1173"/>
      <c r="DY20" s="1173"/>
      <c r="DZ20" s="1173"/>
      <c r="EA20" s="1182"/>
      <c r="EB20" s="1181"/>
      <c r="EC20" s="1173"/>
      <c r="ED20" s="1173"/>
      <c r="EE20" s="1173"/>
      <c r="EF20" s="1173"/>
      <c r="EG20" s="1173"/>
      <c r="EH20" s="1173"/>
      <c r="EI20" s="1173"/>
      <c r="EJ20" s="1173"/>
      <c r="EK20" s="1173"/>
      <c r="EL20" s="1182"/>
      <c r="EM20" s="1196" t="s">
        <v>480</v>
      </c>
      <c r="EN20" s="1197"/>
      <c r="EO20" s="1197"/>
      <c r="EP20" s="1197"/>
      <c r="EQ20" s="1197"/>
      <c r="ER20" s="1197"/>
      <c r="ES20" s="1197"/>
      <c r="ET20" s="1197"/>
      <c r="EU20" s="1197"/>
      <c r="EV20" s="1197"/>
      <c r="EW20" s="1197"/>
      <c r="EX20" s="1197"/>
      <c r="EY20" s="1197"/>
      <c r="EZ20" s="1197"/>
      <c r="FA20" s="1198"/>
      <c r="FB20" s="1196" t="s">
        <v>482</v>
      </c>
      <c r="FC20" s="1197"/>
      <c r="FD20" s="1197"/>
      <c r="FE20" s="1197"/>
      <c r="FF20" s="1197"/>
      <c r="FG20" s="1197"/>
      <c r="FH20" s="1197"/>
      <c r="FI20" s="1197"/>
      <c r="FJ20" s="1197"/>
      <c r="FK20" s="1197"/>
      <c r="FL20" s="1198"/>
      <c r="FM20" s="1196" t="s">
        <v>480</v>
      </c>
      <c r="FN20" s="1197"/>
      <c r="FO20" s="1197"/>
      <c r="FP20" s="1197"/>
      <c r="FQ20" s="1197"/>
      <c r="FR20" s="1197"/>
      <c r="FS20" s="1197"/>
      <c r="FT20" s="1197"/>
      <c r="FU20" s="1197"/>
      <c r="FV20" s="1197"/>
      <c r="FW20" s="1197"/>
      <c r="FX20" s="1197"/>
      <c r="FY20" s="1197"/>
      <c r="FZ20" s="1197"/>
      <c r="GA20" s="1197"/>
      <c r="GB20" s="1197"/>
      <c r="GC20" s="1196" t="s">
        <v>481</v>
      </c>
      <c r="GD20" s="1197"/>
      <c r="GE20" s="1197"/>
      <c r="GF20" s="1197"/>
      <c r="GG20" s="1197"/>
      <c r="GH20" s="1197"/>
      <c r="GI20" s="1197"/>
      <c r="GJ20" s="1197"/>
      <c r="GK20" s="1197"/>
      <c r="GL20" s="1197"/>
      <c r="GM20" s="1197"/>
      <c r="GN20" s="1197"/>
      <c r="GO20" s="1197"/>
      <c r="GP20" s="1199"/>
    </row>
    <row r="21" spans="1:198" s="315" customFormat="1" ht="13.5" customHeight="1">
      <c r="A21" s="354"/>
      <c r="B21" s="1200" t="s">
        <v>483</v>
      </c>
      <c r="C21" s="1200"/>
      <c r="D21" s="1200"/>
      <c r="E21" s="1200"/>
      <c r="F21" s="1200"/>
      <c r="G21" s="1200"/>
      <c r="H21" s="1200"/>
      <c r="I21" s="1200"/>
      <c r="J21" s="1200"/>
      <c r="K21" s="1200"/>
      <c r="L21" s="1200"/>
      <c r="M21" s="1200"/>
      <c r="N21" s="1200"/>
      <c r="O21" s="1200"/>
      <c r="P21" s="1200"/>
      <c r="Q21" s="1200"/>
      <c r="R21" s="1200"/>
      <c r="S21" s="1200"/>
      <c r="T21" s="1200"/>
      <c r="U21" s="1200"/>
      <c r="V21" s="1200"/>
      <c r="W21" s="1200"/>
      <c r="X21" s="1200"/>
      <c r="Y21" s="1200"/>
      <c r="Z21" s="1200"/>
      <c r="AA21" s="1200"/>
      <c r="AB21" s="1200"/>
      <c r="AC21" s="1200"/>
      <c r="AD21" s="1200"/>
      <c r="AE21" s="312">
        <v>5100</v>
      </c>
      <c r="AF21" s="1202" t="s">
        <v>305</v>
      </c>
      <c r="AG21" s="1202"/>
      <c r="AH21" s="1202"/>
      <c r="AI21" s="1202"/>
      <c r="AJ21" s="1202"/>
      <c r="AK21" s="1202"/>
      <c r="AL21" s="1203" t="s">
        <v>219</v>
      </c>
      <c r="AM21" s="1203"/>
      <c r="AN21" s="1203"/>
      <c r="AO21" s="1204" t="s">
        <v>484</v>
      </c>
      <c r="AP21" s="1204"/>
      <c r="AQ21" s="1204"/>
      <c r="AR21" s="1204"/>
      <c r="AS21" s="1204"/>
      <c r="AT21" s="1204"/>
      <c r="AU21" s="1204"/>
      <c r="AV21" s="1204"/>
      <c r="AW21" s="1204"/>
      <c r="AX21" s="1205">
        <f>+AX26+AX30+AX34+AX38+AX42+AX46+AX50+AX54+AX58</f>
        <v>68</v>
      </c>
      <c r="AY21" s="1206"/>
      <c r="AZ21" s="1206"/>
      <c r="BA21" s="1206"/>
      <c r="BB21" s="1206"/>
      <c r="BC21" s="1206"/>
      <c r="BD21" s="1206"/>
      <c r="BE21" s="1206"/>
      <c r="BF21" s="1206"/>
      <c r="BG21" s="1206"/>
      <c r="BH21" s="1206"/>
      <c r="BI21" s="1206"/>
      <c r="BJ21" s="1206"/>
      <c r="BK21" s="1206"/>
      <c r="BL21" s="1206"/>
      <c r="BM21" s="1209" t="s">
        <v>128</v>
      </c>
      <c r="BN21" s="1210"/>
      <c r="BO21" s="1206">
        <f>+BO26+BO30+BO34+BO38+BO42+BO46+BO50+BO54+BO58</f>
        <v>24</v>
      </c>
      <c r="BP21" s="1206"/>
      <c r="BQ21" s="1206"/>
      <c r="BR21" s="1206"/>
      <c r="BS21" s="1206"/>
      <c r="BT21" s="1206"/>
      <c r="BU21" s="1206"/>
      <c r="BV21" s="1206"/>
      <c r="BW21" s="1206"/>
      <c r="BX21" s="1206"/>
      <c r="BY21" s="1214" t="s">
        <v>129</v>
      </c>
      <c r="BZ21" s="1215"/>
      <c r="CA21" s="1218">
        <f>+CA26+CA30+CA34+CA38+CA42+CA46+CA50+CA54+CA58</f>
        <v>12</v>
      </c>
      <c r="CB21" s="1206"/>
      <c r="CC21" s="1206"/>
      <c r="CD21" s="1206"/>
      <c r="CE21" s="1206"/>
      <c r="CF21" s="1206"/>
      <c r="CG21" s="1206"/>
      <c r="CH21" s="1206"/>
      <c r="CI21" s="1206"/>
      <c r="CJ21" s="1206"/>
      <c r="CK21" s="1206"/>
      <c r="CL21" s="1219"/>
      <c r="CM21" s="1209" t="s">
        <v>128</v>
      </c>
      <c r="CN21" s="1210"/>
      <c r="CO21" s="1206">
        <f>+CO26+CO30+CO34+CO38+CO42+CO46+CO50+CO54+CO58</f>
        <v>0</v>
      </c>
      <c r="CP21" s="1206"/>
      <c r="CQ21" s="1206"/>
      <c r="CR21" s="1206"/>
      <c r="CS21" s="1206"/>
      <c r="CT21" s="1206"/>
      <c r="CU21" s="1206"/>
      <c r="CV21" s="1206"/>
      <c r="CW21" s="1206"/>
      <c r="CX21" s="1206"/>
      <c r="CY21" s="1206"/>
      <c r="CZ21" s="1214" t="s">
        <v>129</v>
      </c>
      <c r="DA21" s="1215"/>
      <c r="DB21" s="1218">
        <f>+DB26+DB30+DB34+DB38+DB42+DB46+DB50+DB54+DB58</f>
        <v>0</v>
      </c>
      <c r="DC21" s="1206"/>
      <c r="DD21" s="1206"/>
      <c r="DE21" s="1206"/>
      <c r="DF21" s="1206"/>
      <c r="DG21" s="1206"/>
      <c r="DH21" s="1206"/>
      <c r="DI21" s="1206"/>
      <c r="DJ21" s="1206"/>
      <c r="DK21" s="1206"/>
      <c r="DL21" s="1206"/>
      <c r="DM21" s="1206"/>
      <c r="DN21" s="1206"/>
      <c r="DO21" s="1219"/>
      <c r="DP21" s="1209" t="s">
        <v>128</v>
      </c>
      <c r="DQ21" s="1210"/>
      <c r="DR21" s="1206">
        <f>+DR26+DR30+DR34+DR38+DR42+DR46+DR50+DR54+DR58</f>
        <v>7</v>
      </c>
      <c r="DS21" s="1206"/>
      <c r="DT21" s="1206"/>
      <c r="DU21" s="1206"/>
      <c r="DV21" s="1206"/>
      <c r="DW21" s="1206"/>
      <c r="DX21" s="1206"/>
      <c r="DY21" s="1206"/>
      <c r="DZ21" s="1214" t="s">
        <v>129</v>
      </c>
      <c r="EA21" s="1215"/>
      <c r="EB21" s="1218">
        <f>+EB26+EB30+EB34+EB38+EB42+EB46+EB50+EB54+EB58</f>
        <v>0</v>
      </c>
      <c r="EC21" s="1206"/>
      <c r="ED21" s="1206"/>
      <c r="EE21" s="1206"/>
      <c r="EF21" s="1206"/>
      <c r="EG21" s="1206"/>
      <c r="EH21" s="1206"/>
      <c r="EI21" s="1206"/>
      <c r="EJ21" s="1206"/>
      <c r="EK21" s="1206"/>
      <c r="EL21" s="1219"/>
      <c r="EM21" s="1218">
        <f>+EM26+EM30+EM34+EM38+EM42+EM46+EM50+EM54+EM58</f>
        <v>0</v>
      </c>
      <c r="EN21" s="1206"/>
      <c r="EO21" s="1206"/>
      <c r="EP21" s="1206"/>
      <c r="EQ21" s="1206"/>
      <c r="ER21" s="1206"/>
      <c r="ES21" s="1206"/>
      <c r="ET21" s="1206"/>
      <c r="EU21" s="1206"/>
      <c r="EV21" s="1206"/>
      <c r="EW21" s="1206"/>
      <c r="EX21" s="1206"/>
      <c r="EY21" s="1206"/>
      <c r="EZ21" s="1206"/>
      <c r="FA21" s="1219"/>
      <c r="FB21" s="1218">
        <f>+FB26+FB30+FB34+FB38+FB42+FB46+FB50+FB54+FB58</f>
        <v>0</v>
      </c>
      <c r="FC21" s="1206"/>
      <c r="FD21" s="1206"/>
      <c r="FE21" s="1206"/>
      <c r="FF21" s="1206"/>
      <c r="FG21" s="1206"/>
      <c r="FH21" s="1206"/>
      <c r="FI21" s="1206"/>
      <c r="FJ21" s="1206"/>
      <c r="FK21" s="1206"/>
      <c r="FL21" s="1219"/>
      <c r="FM21" s="1218">
        <f>+FM26+FM30+FM34+FM38+FM42+FM46+FM50+FM54+FM58</f>
        <v>80</v>
      </c>
      <c r="FN21" s="1206"/>
      <c r="FO21" s="1206"/>
      <c r="FP21" s="1206"/>
      <c r="FQ21" s="1206"/>
      <c r="FR21" s="1206"/>
      <c r="FS21" s="1206"/>
      <c r="FT21" s="1206"/>
      <c r="FU21" s="1206"/>
      <c r="FV21" s="1206"/>
      <c r="FW21" s="1206"/>
      <c r="FX21" s="1206"/>
      <c r="FY21" s="1206"/>
      <c r="FZ21" s="1206"/>
      <c r="GA21" s="1206"/>
      <c r="GB21" s="1219"/>
      <c r="GC21" s="1209" t="s">
        <v>128</v>
      </c>
      <c r="GD21" s="1210"/>
      <c r="GE21" s="1206">
        <f>+GE26+GE30+GE34+GE38+GE42+GE46+GE50+GE54+GE58</f>
        <v>31</v>
      </c>
      <c r="GF21" s="1206"/>
      <c r="GG21" s="1206"/>
      <c r="GH21" s="1206"/>
      <c r="GI21" s="1206"/>
      <c r="GJ21" s="1206"/>
      <c r="GK21" s="1206"/>
      <c r="GL21" s="1206"/>
      <c r="GM21" s="1206"/>
      <c r="GN21" s="1206"/>
      <c r="GO21" s="1214" t="s">
        <v>129</v>
      </c>
      <c r="GP21" s="1222"/>
    </row>
    <row r="22" spans="1:198" s="315" customFormat="1" ht="6" customHeight="1">
      <c r="A22" s="355"/>
      <c r="B22" s="1201"/>
      <c r="C22" s="1201"/>
      <c r="D22" s="1201"/>
      <c r="E22" s="1201"/>
      <c r="F22" s="1201"/>
      <c r="G22" s="1201"/>
      <c r="H22" s="1201"/>
      <c r="I22" s="1201"/>
      <c r="J22" s="1201"/>
      <c r="K22" s="1201"/>
      <c r="L22" s="1201"/>
      <c r="M22" s="1201"/>
      <c r="N22" s="1201"/>
      <c r="O22" s="1201"/>
      <c r="P22" s="1201"/>
      <c r="Q22" s="1201"/>
      <c r="R22" s="1201"/>
      <c r="S22" s="1201"/>
      <c r="T22" s="1201"/>
      <c r="U22" s="1201"/>
      <c r="V22" s="1201"/>
      <c r="W22" s="1201"/>
      <c r="X22" s="1201"/>
      <c r="Y22" s="1201"/>
      <c r="Z22" s="1201"/>
      <c r="AA22" s="1201"/>
      <c r="AB22" s="1201"/>
      <c r="AC22" s="1201"/>
      <c r="AD22" s="1201"/>
      <c r="AE22" s="317"/>
      <c r="AF22" s="1224"/>
      <c r="AG22" s="1225"/>
      <c r="AH22" s="1225"/>
      <c r="AI22" s="1225"/>
      <c r="AJ22" s="1225"/>
      <c r="AK22" s="1225"/>
      <c r="AL22" s="1225"/>
      <c r="AM22" s="1225"/>
      <c r="AN22" s="1225"/>
      <c r="AO22" s="1225"/>
      <c r="AP22" s="1225"/>
      <c r="AQ22" s="1225"/>
      <c r="AR22" s="1225"/>
      <c r="AS22" s="1225"/>
      <c r="AT22" s="1225"/>
      <c r="AU22" s="1225"/>
      <c r="AV22" s="1225"/>
      <c r="AW22" s="1226"/>
      <c r="AX22" s="1207"/>
      <c r="AY22" s="1208"/>
      <c r="AZ22" s="1208"/>
      <c r="BA22" s="1208"/>
      <c r="BB22" s="1208"/>
      <c r="BC22" s="1208"/>
      <c r="BD22" s="1208"/>
      <c r="BE22" s="1208"/>
      <c r="BF22" s="1208"/>
      <c r="BG22" s="1208"/>
      <c r="BH22" s="1208"/>
      <c r="BI22" s="1208"/>
      <c r="BJ22" s="1208"/>
      <c r="BK22" s="1208"/>
      <c r="BL22" s="1208"/>
      <c r="BM22" s="1211"/>
      <c r="BN22" s="1212"/>
      <c r="BO22" s="1213"/>
      <c r="BP22" s="1213"/>
      <c r="BQ22" s="1213"/>
      <c r="BR22" s="1213"/>
      <c r="BS22" s="1213"/>
      <c r="BT22" s="1213"/>
      <c r="BU22" s="1213"/>
      <c r="BV22" s="1213"/>
      <c r="BW22" s="1213"/>
      <c r="BX22" s="1213"/>
      <c r="BY22" s="1216"/>
      <c r="BZ22" s="1217"/>
      <c r="CA22" s="1220"/>
      <c r="CB22" s="1208"/>
      <c r="CC22" s="1208"/>
      <c r="CD22" s="1208"/>
      <c r="CE22" s="1208"/>
      <c r="CF22" s="1208"/>
      <c r="CG22" s="1208"/>
      <c r="CH22" s="1208"/>
      <c r="CI22" s="1208"/>
      <c r="CJ22" s="1208"/>
      <c r="CK22" s="1208"/>
      <c r="CL22" s="1221"/>
      <c r="CM22" s="1211"/>
      <c r="CN22" s="1212"/>
      <c r="CO22" s="1213"/>
      <c r="CP22" s="1213"/>
      <c r="CQ22" s="1213"/>
      <c r="CR22" s="1213"/>
      <c r="CS22" s="1213"/>
      <c r="CT22" s="1213"/>
      <c r="CU22" s="1213"/>
      <c r="CV22" s="1213"/>
      <c r="CW22" s="1213"/>
      <c r="CX22" s="1213"/>
      <c r="CY22" s="1213"/>
      <c r="CZ22" s="1216"/>
      <c r="DA22" s="1217"/>
      <c r="DB22" s="1220"/>
      <c r="DC22" s="1208"/>
      <c r="DD22" s="1208"/>
      <c r="DE22" s="1208"/>
      <c r="DF22" s="1208"/>
      <c r="DG22" s="1208"/>
      <c r="DH22" s="1208"/>
      <c r="DI22" s="1208"/>
      <c r="DJ22" s="1208"/>
      <c r="DK22" s="1208"/>
      <c r="DL22" s="1208"/>
      <c r="DM22" s="1208"/>
      <c r="DN22" s="1208"/>
      <c r="DO22" s="1221"/>
      <c r="DP22" s="1211"/>
      <c r="DQ22" s="1212"/>
      <c r="DR22" s="1213"/>
      <c r="DS22" s="1213"/>
      <c r="DT22" s="1213"/>
      <c r="DU22" s="1213"/>
      <c r="DV22" s="1213"/>
      <c r="DW22" s="1213"/>
      <c r="DX22" s="1213"/>
      <c r="DY22" s="1213"/>
      <c r="DZ22" s="1216"/>
      <c r="EA22" s="1217"/>
      <c r="EB22" s="1220"/>
      <c r="EC22" s="1208"/>
      <c r="ED22" s="1208"/>
      <c r="EE22" s="1208"/>
      <c r="EF22" s="1208"/>
      <c r="EG22" s="1208"/>
      <c r="EH22" s="1208"/>
      <c r="EI22" s="1208"/>
      <c r="EJ22" s="1208"/>
      <c r="EK22" s="1208"/>
      <c r="EL22" s="1221"/>
      <c r="EM22" s="1220"/>
      <c r="EN22" s="1208"/>
      <c r="EO22" s="1208"/>
      <c r="EP22" s="1208"/>
      <c r="EQ22" s="1208"/>
      <c r="ER22" s="1208"/>
      <c r="ES22" s="1208"/>
      <c r="ET22" s="1208"/>
      <c r="EU22" s="1208"/>
      <c r="EV22" s="1208"/>
      <c r="EW22" s="1208"/>
      <c r="EX22" s="1208"/>
      <c r="EY22" s="1208"/>
      <c r="EZ22" s="1208"/>
      <c r="FA22" s="1221"/>
      <c r="FB22" s="1220"/>
      <c r="FC22" s="1208"/>
      <c r="FD22" s="1208"/>
      <c r="FE22" s="1208"/>
      <c r="FF22" s="1208"/>
      <c r="FG22" s="1208"/>
      <c r="FH22" s="1208"/>
      <c r="FI22" s="1208"/>
      <c r="FJ22" s="1208"/>
      <c r="FK22" s="1208"/>
      <c r="FL22" s="1221"/>
      <c r="FM22" s="1220"/>
      <c r="FN22" s="1208"/>
      <c r="FO22" s="1208"/>
      <c r="FP22" s="1208"/>
      <c r="FQ22" s="1208"/>
      <c r="FR22" s="1208"/>
      <c r="FS22" s="1208"/>
      <c r="FT22" s="1208"/>
      <c r="FU22" s="1208"/>
      <c r="FV22" s="1208"/>
      <c r="FW22" s="1208"/>
      <c r="FX22" s="1208"/>
      <c r="FY22" s="1208"/>
      <c r="FZ22" s="1208"/>
      <c r="GA22" s="1208"/>
      <c r="GB22" s="1221"/>
      <c r="GC22" s="1211"/>
      <c r="GD22" s="1212"/>
      <c r="GE22" s="1213"/>
      <c r="GF22" s="1213"/>
      <c r="GG22" s="1213"/>
      <c r="GH22" s="1213"/>
      <c r="GI22" s="1213"/>
      <c r="GJ22" s="1213"/>
      <c r="GK22" s="1213"/>
      <c r="GL22" s="1213"/>
      <c r="GM22" s="1213"/>
      <c r="GN22" s="1213"/>
      <c r="GO22" s="1216"/>
      <c r="GP22" s="1223"/>
    </row>
    <row r="23" spans="1:198" s="315" customFormat="1" ht="13.5" customHeight="1">
      <c r="A23" s="355"/>
      <c r="B23" s="1201"/>
      <c r="C23" s="1201"/>
      <c r="D23" s="1201"/>
      <c r="E23" s="1201"/>
      <c r="F23" s="1201"/>
      <c r="G23" s="1201"/>
      <c r="H23" s="1201"/>
      <c r="I23" s="1201"/>
      <c r="J23" s="1201"/>
      <c r="K23" s="1201"/>
      <c r="L23" s="1201"/>
      <c r="M23" s="1201"/>
      <c r="N23" s="1201"/>
      <c r="O23" s="1201"/>
      <c r="P23" s="1201"/>
      <c r="Q23" s="1201"/>
      <c r="R23" s="1201"/>
      <c r="S23" s="1201"/>
      <c r="T23" s="1201"/>
      <c r="U23" s="1201"/>
      <c r="V23" s="1201"/>
      <c r="W23" s="1201"/>
      <c r="X23" s="1201"/>
      <c r="Y23" s="1201"/>
      <c r="Z23" s="1201"/>
      <c r="AA23" s="1201"/>
      <c r="AB23" s="1201"/>
      <c r="AC23" s="1201"/>
      <c r="AD23" s="1201"/>
      <c r="AE23" s="317">
        <v>5110</v>
      </c>
      <c r="AF23" s="1227" t="s">
        <v>305</v>
      </c>
      <c r="AG23" s="1227"/>
      <c r="AH23" s="1227"/>
      <c r="AI23" s="1227"/>
      <c r="AJ23" s="1227"/>
      <c r="AK23" s="1227"/>
      <c r="AL23" s="1228" t="s">
        <v>296</v>
      </c>
      <c r="AM23" s="1228"/>
      <c r="AN23" s="1228"/>
      <c r="AO23" s="1229" t="s">
        <v>485</v>
      </c>
      <c r="AP23" s="1229"/>
      <c r="AQ23" s="1229"/>
      <c r="AR23" s="1229"/>
      <c r="AS23" s="1229"/>
      <c r="AT23" s="1229"/>
      <c r="AU23" s="1229"/>
      <c r="AV23" s="1229"/>
      <c r="AW23" s="1229"/>
      <c r="AX23" s="1230">
        <f>+AX28+AX32+AX36+AX40+AX44+AX48+AX52+AX56+AX60</f>
        <v>59</v>
      </c>
      <c r="AY23" s="1231"/>
      <c r="AZ23" s="1231"/>
      <c r="BA23" s="1231"/>
      <c r="BB23" s="1231"/>
      <c r="BC23" s="1231"/>
      <c r="BD23" s="1231"/>
      <c r="BE23" s="1231"/>
      <c r="BF23" s="1231"/>
      <c r="BG23" s="1231"/>
      <c r="BH23" s="1231"/>
      <c r="BI23" s="1231"/>
      <c r="BJ23" s="1231"/>
      <c r="BK23" s="1231"/>
      <c r="BL23" s="1232"/>
      <c r="BM23" s="1233" t="s">
        <v>128</v>
      </c>
      <c r="BN23" s="1234"/>
      <c r="BO23" s="1231">
        <f>+BO28+BO32+BO36+BO40+BO44+BO48+BO52+BO56+BO60</f>
        <v>19</v>
      </c>
      <c r="BP23" s="1231"/>
      <c r="BQ23" s="1231"/>
      <c r="BR23" s="1231"/>
      <c r="BS23" s="1231"/>
      <c r="BT23" s="1231"/>
      <c r="BU23" s="1231"/>
      <c r="BV23" s="1231"/>
      <c r="BW23" s="1231"/>
      <c r="BX23" s="1231"/>
      <c r="BY23" s="1235" t="s">
        <v>129</v>
      </c>
      <c r="BZ23" s="1236"/>
      <c r="CA23" s="1237">
        <f>+CA28+CA32+CA36+CA40+CA44+CA48+CA52+CA56+CA60</f>
        <v>9</v>
      </c>
      <c r="CB23" s="1231"/>
      <c r="CC23" s="1231"/>
      <c r="CD23" s="1231"/>
      <c r="CE23" s="1231"/>
      <c r="CF23" s="1231"/>
      <c r="CG23" s="1231"/>
      <c r="CH23" s="1231"/>
      <c r="CI23" s="1231"/>
      <c r="CJ23" s="1231"/>
      <c r="CK23" s="1231"/>
      <c r="CL23" s="1232"/>
      <c r="CM23" s="1233" t="s">
        <v>128</v>
      </c>
      <c r="CN23" s="1234"/>
      <c r="CO23" s="1231">
        <f>+CO28+CO32+CO36+CO40+CO44+CO48+CO52+CO56+CO60</f>
        <v>0</v>
      </c>
      <c r="CP23" s="1231"/>
      <c r="CQ23" s="1231"/>
      <c r="CR23" s="1231"/>
      <c r="CS23" s="1231"/>
      <c r="CT23" s="1231"/>
      <c r="CU23" s="1231"/>
      <c r="CV23" s="1231"/>
      <c r="CW23" s="1231"/>
      <c r="CX23" s="1231"/>
      <c r="CY23" s="1231"/>
      <c r="CZ23" s="1235" t="s">
        <v>129</v>
      </c>
      <c r="DA23" s="1236"/>
      <c r="DB23" s="1237">
        <f>+DB28+DB32+DB36+DB40+DB44+DB48+DB52+DB56+DB60</f>
        <v>0</v>
      </c>
      <c r="DC23" s="1231"/>
      <c r="DD23" s="1231"/>
      <c r="DE23" s="1231"/>
      <c r="DF23" s="1231"/>
      <c r="DG23" s="1231"/>
      <c r="DH23" s="1231"/>
      <c r="DI23" s="1231"/>
      <c r="DJ23" s="1231"/>
      <c r="DK23" s="1231"/>
      <c r="DL23" s="1231"/>
      <c r="DM23" s="1231"/>
      <c r="DN23" s="1231"/>
      <c r="DO23" s="1232"/>
      <c r="DP23" s="1233" t="s">
        <v>128</v>
      </c>
      <c r="DQ23" s="1234"/>
      <c r="DR23" s="1231">
        <f>+DR28+DR32+DR36+DR40+DR44+DR48+DR52+DR56+DR60</f>
        <v>5</v>
      </c>
      <c r="DS23" s="1231"/>
      <c r="DT23" s="1231"/>
      <c r="DU23" s="1231"/>
      <c r="DV23" s="1231"/>
      <c r="DW23" s="1231"/>
      <c r="DX23" s="1231"/>
      <c r="DY23" s="1231"/>
      <c r="DZ23" s="1235" t="s">
        <v>129</v>
      </c>
      <c r="EA23" s="1236"/>
      <c r="EB23" s="1237">
        <f>+EB28+EB32+EB36+EB40+EB44+EB48+EB52+EB56+EB60</f>
        <v>0</v>
      </c>
      <c r="EC23" s="1231"/>
      <c r="ED23" s="1231"/>
      <c r="EE23" s="1231"/>
      <c r="EF23" s="1231"/>
      <c r="EG23" s="1231"/>
      <c r="EH23" s="1231"/>
      <c r="EI23" s="1231"/>
      <c r="EJ23" s="1231"/>
      <c r="EK23" s="1231"/>
      <c r="EL23" s="1232"/>
      <c r="EM23" s="1237">
        <f>+EM28+EM32+EM36+EM40+EM44+EM48+EM52+EM56+EM60</f>
        <v>0</v>
      </c>
      <c r="EN23" s="1231"/>
      <c r="EO23" s="1231"/>
      <c r="EP23" s="1231"/>
      <c r="EQ23" s="1231"/>
      <c r="ER23" s="1231"/>
      <c r="ES23" s="1231"/>
      <c r="ET23" s="1231"/>
      <c r="EU23" s="1231"/>
      <c r="EV23" s="1231"/>
      <c r="EW23" s="1231"/>
      <c r="EX23" s="1231"/>
      <c r="EY23" s="1231"/>
      <c r="EZ23" s="1231"/>
      <c r="FA23" s="1232"/>
      <c r="FB23" s="1237">
        <f>+FB28+FB32+FB36+FB40+FB44+FB48+FB52+FB56+FB60</f>
        <v>0</v>
      </c>
      <c r="FC23" s="1231"/>
      <c r="FD23" s="1231"/>
      <c r="FE23" s="1231"/>
      <c r="FF23" s="1231"/>
      <c r="FG23" s="1231"/>
      <c r="FH23" s="1231"/>
      <c r="FI23" s="1231"/>
      <c r="FJ23" s="1231"/>
      <c r="FK23" s="1231"/>
      <c r="FL23" s="1232"/>
      <c r="FM23" s="1237">
        <f>+FM28+FM32+FM36+FM40+FM44+FM48+FM52+FM56+FM60</f>
        <v>68</v>
      </c>
      <c r="FN23" s="1231"/>
      <c r="FO23" s="1231"/>
      <c r="FP23" s="1231"/>
      <c r="FQ23" s="1231"/>
      <c r="FR23" s="1231"/>
      <c r="FS23" s="1231"/>
      <c r="FT23" s="1231"/>
      <c r="FU23" s="1231"/>
      <c r="FV23" s="1231"/>
      <c r="FW23" s="1231"/>
      <c r="FX23" s="1231"/>
      <c r="FY23" s="1231"/>
      <c r="FZ23" s="1231"/>
      <c r="GA23" s="1231"/>
      <c r="GB23" s="1232"/>
      <c r="GC23" s="1233" t="s">
        <v>128</v>
      </c>
      <c r="GD23" s="1234"/>
      <c r="GE23" s="1231">
        <f>+GE28+GE32+GE36+GE40+GE44+GE48+GE52+GE56+GE60</f>
        <v>24</v>
      </c>
      <c r="GF23" s="1231"/>
      <c r="GG23" s="1231"/>
      <c r="GH23" s="1231"/>
      <c r="GI23" s="1231"/>
      <c r="GJ23" s="1231"/>
      <c r="GK23" s="1231"/>
      <c r="GL23" s="1231"/>
      <c r="GM23" s="1231"/>
      <c r="GN23" s="1231"/>
      <c r="GO23" s="1235" t="s">
        <v>129</v>
      </c>
      <c r="GP23" s="1240"/>
    </row>
    <row r="24" spans="1:198" s="315" customFormat="1" ht="6" customHeight="1">
      <c r="A24" s="355"/>
      <c r="B24" s="1201"/>
      <c r="C24" s="1201"/>
      <c r="D24" s="1201"/>
      <c r="E24" s="1201"/>
      <c r="F24" s="1201"/>
      <c r="G24" s="1201"/>
      <c r="H24" s="1201"/>
      <c r="I24" s="1201"/>
      <c r="J24" s="1201"/>
      <c r="K24" s="1201"/>
      <c r="L24" s="1201"/>
      <c r="M24" s="1201"/>
      <c r="N24" s="1201"/>
      <c r="O24" s="1201"/>
      <c r="P24" s="1201"/>
      <c r="Q24" s="1201"/>
      <c r="R24" s="1201"/>
      <c r="S24" s="1201"/>
      <c r="T24" s="1201"/>
      <c r="U24" s="1201"/>
      <c r="V24" s="1201"/>
      <c r="W24" s="1201"/>
      <c r="X24" s="1201"/>
      <c r="Y24" s="1201"/>
      <c r="Z24" s="1201"/>
      <c r="AA24" s="1201"/>
      <c r="AB24" s="1201"/>
      <c r="AC24" s="1201"/>
      <c r="AD24" s="1201"/>
      <c r="AE24" s="317"/>
      <c r="AF24" s="1224"/>
      <c r="AG24" s="1225"/>
      <c r="AH24" s="1225"/>
      <c r="AI24" s="1225"/>
      <c r="AJ24" s="1225"/>
      <c r="AK24" s="1225"/>
      <c r="AL24" s="1225"/>
      <c r="AM24" s="1225"/>
      <c r="AN24" s="1225"/>
      <c r="AO24" s="1225"/>
      <c r="AP24" s="1225"/>
      <c r="AQ24" s="1225"/>
      <c r="AR24" s="1225"/>
      <c r="AS24" s="1225"/>
      <c r="AT24" s="1225"/>
      <c r="AU24" s="1225"/>
      <c r="AV24" s="1225"/>
      <c r="AW24" s="1226"/>
      <c r="AX24" s="1207"/>
      <c r="AY24" s="1208"/>
      <c r="AZ24" s="1208"/>
      <c r="BA24" s="1208"/>
      <c r="BB24" s="1208"/>
      <c r="BC24" s="1208"/>
      <c r="BD24" s="1208"/>
      <c r="BE24" s="1208"/>
      <c r="BF24" s="1208"/>
      <c r="BG24" s="1208"/>
      <c r="BH24" s="1208"/>
      <c r="BI24" s="1208"/>
      <c r="BJ24" s="1208"/>
      <c r="BK24" s="1208"/>
      <c r="BL24" s="1221"/>
      <c r="BM24" s="1211"/>
      <c r="BN24" s="1212"/>
      <c r="BO24" s="1213"/>
      <c r="BP24" s="1213"/>
      <c r="BQ24" s="1213"/>
      <c r="BR24" s="1213"/>
      <c r="BS24" s="1213"/>
      <c r="BT24" s="1213"/>
      <c r="BU24" s="1213"/>
      <c r="BV24" s="1213"/>
      <c r="BW24" s="1213"/>
      <c r="BX24" s="1213"/>
      <c r="BY24" s="1216"/>
      <c r="BZ24" s="1217"/>
      <c r="CA24" s="1238"/>
      <c r="CB24" s="1213"/>
      <c r="CC24" s="1213"/>
      <c r="CD24" s="1213"/>
      <c r="CE24" s="1213"/>
      <c r="CF24" s="1213"/>
      <c r="CG24" s="1213"/>
      <c r="CH24" s="1213"/>
      <c r="CI24" s="1213"/>
      <c r="CJ24" s="1213"/>
      <c r="CK24" s="1213"/>
      <c r="CL24" s="1239"/>
      <c r="CM24" s="1211"/>
      <c r="CN24" s="1212"/>
      <c r="CO24" s="1213"/>
      <c r="CP24" s="1213"/>
      <c r="CQ24" s="1213"/>
      <c r="CR24" s="1213"/>
      <c r="CS24" s="1213"/>
      <c r="CT24" s="1213"/>
      <c r="CU24" s="1213"/>
      <c r="CV24" s="1213"/>
      <c r="CW24" s="1213"/>
      <c r="CX24" s="1213"/>
      <c r="CY24" s="1213"/>
      <c r="CZ24" s="1216"/>
      <c r="DA24" s="1217"/>
      <c r="DB24" s="1238"/>
      <c r="DC24" s="1213"/>
      <c r="DD24" s="1213"/>
      <c r="DE24" s="1213"/>
      <c r="DF24" s="1213"/>
      <c r="DG24" s="1213"/>
      <c r="DH24" s="1213"/>
      <c r="DI24" s="1213"/>
      <c r="DJ24" s="1213"/>
      <c r="DK24" s="1213"/>
      <c r="DL24" s="1213"/>
      <c r="DM24" s="1213"/>
      <c r="DN24" s="1213"/>
      <c r="DO24" s="1239"/>
      <c r="DP24" s="1211"/>
      <c r="DQ24" s="1212"/>
      <c r="DR24" s="1213"/>
      <c r="DS24" s="1213"/>
      <c r="DT24" s="1213"/>
      <c r="DU24" s="1213"/>
      <c r="DV24" s="1213"/>
      <c r="DW24" s="1213"/>
      <c r="DX24" s="1213"/>
      <c r="DY24" s="1213"/>
      <c r="DZ24" s="1216"/>
      <c r="EA24" s="1217"/>
      <c r="EB24" s="1238"/>
      <c r="EC24" s="1213"/>
      <c r="ED24" s="1213"/>
      <c r="EE24" s="1213"/>
      <c r="EF24" s="1213"/>
      <c r="EG24" s="1213"/>
      <c r="EH24" s="1213"/>
      <c r="EI24" s="1213"/>
      <c r="EJ24" s="1213"/>
      <c r="EK24" s="1213"/>
      <c r="EL24" s="1239"/>
      <c r="EM24" s="1238"/>
      <c r="EN24" s="1213"/>
      <c r="EO24" s="1213"/>
      <c r="EP24" s="1213"/>
      <c r="EQ24" s="1213"/>
      <c r="ER24" s="1213"/>
      <c r="ES24" s="1213"/>
      <c r="ET24" s="1213"/>
      <c r="EU24" s="1213"/>
      <c r="EV24" s="1213"/>
      <c r="EW24" s="1213"/>
      <c r="EX24" s="1213"/>
      <c r="EY24" s="1213"/>
      <c r="EZ24" s="1213"/>
      <c r="FA24" s="1239"/>
      <c r="FB24" s="1238"/>
      <c r="FC24" s="1213"/>
      <c r="FD24" s="1213"/>
      <c r="FE24" s="1213"/>
      <c r="FF24" s="1213"/>
      <c r="FG24" s="1213"/>
      <c r="FH24" s="1213"/>
      <c r="FI24" s="1213"/>
      <c r="FJ24" s="1213"/>
      <c r="FK24" s="1213"/>
      <c r="FL24" s="1239"/>
      <c r="FM24" s="1238"/>
      <c r="FN24" s="1213"/>
      <c r="FO24" s="1213"/>
      <c r="FP24" s="1213"/>
      <c r="FQ24" s="1213"/>
      <c r="FR24" s="1213"/>
      <c r="FS24" s="1213"/>
      <c r="FT24" s="1213"/>
      <c r="FU24" s="1213"/>
      <c r="FV24" s="1213"/>
      <c r="FW24" s="1213"/>
      <c r="FX24" s="1213"/>
      <c r="FY24" s="1213"/>
      <c r="FZ24" s="1213"/>
      <c r="GA24" s="1213"/>
      <c r="GB24" s="1239"/>
      <c r="GC24" s="1211"/>
      <c r="GD24" s="1212"/>
      <c r="GE24" s="1213"/>
      <c r="GF24" s="1213"/>
      <c r="GG24" s="1213"/>
      <c r="GH24" s="1213"/>
      <c r="GI24" s="1213"/>
      <c r="GJ24" s="1213"/>
      <c r="GK24" s="1213"/>
      <c r="GL24" s="1213"/>
      <c r="GM24" s="1213"/>
      <c r="GN24" s="1213"/>
      <c r="GO24" s="1216"/>
      <c r="GP24" s="1223"/>
    </row>
    <row r="25" spans="1:198" s="315" customFormat="1" ht="13.5" customHeight="1">
      <c r="A25" s="354"/>
      <c r="B25" s="1241" t="s">
        <v>69</v>
      </c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331"/>
      <c r="AF25" s="332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2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4"/>
      <c r="BN25" s="325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6"/>
      <c r="BZ25" s="327"/>
      <c r="CA25" s="328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9"/>
      <c r="CM25" s="324"/>
      <c r="CN25" s="325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6"/>
      <c r="DA25" s="327"/>
      <c r="DB25" s="328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9"/>
      <c r="DP25" s="324"/>
      <c r="DQ25" s="325"/>
      <c r="DR25" s="323"/>
      <c r="DS25" s="323"/>
      <c r="DT25" s="323"/>
      <c r="DU25" s="323"/>
      <c r="DV25" s="323"/>
      <c r="DW25" s="323"/>
      <c r="DX25" s="323"/>
      <c r="DY25" s="323"/>
      <c r="DZ25" s="326"/>
      <c r="EA25" s="327"/>
      <c r="EB25" s="328"/>
      <c r="EC25" s="323"/>
      <c r="ED25" s="323"/>
      <c r="EE25" s="323"/>
      <c r="EF25" s="323"/>
      <c r="EG25" s="323"/>
      <c r="EH25" s="323"/>
      <c r="EI25" s="323"/>
      <c r="EJ25" s="323"/>
      <c r="EK25" s="323"/>
      <c r="EL25" s="329"/>
      <c r="EM25" s="328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  <c r="EY25" s="323"/>
      <c r="EZ25" s="323"/>
      <c r="FA25" s="329"/>
      <c r="FB25" s="328"/>
      <c r="FC25" s="323"/>
      <c r="FD25" s="323"/>
      <c r="FE25" s="323"/>
      <c r="FF25" s="323"/>
      <c r="FG25" s="323"/>
      <c r="FH25" s="323"/>
      <c r="FI25" s="323"/>
      <c r="FJ25" s="323"/>
      <c r="FK25" s="323"/>
      <c r="FL25" s="329"/>
      <c r="FM25" s="328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9"/>
      <c r="GC25" s="324"/>
      <c r="GD25" s="325"/>
      <c r="GE25" s="323"/>
      <c r="GF25" s="323"/>
      <c r="GG25" s="323"/>
      <c r="GH25" s="323"/>
      <c r="GI25" s="323"/>
      <c r="GJ25" s="323"/>
      <c r="GK25" s="323"/>
      <c r="GL25" s="323"/>
      <c r="GM25" s="323"/>
      <c r="GN25" s="323"/>
      <c r="GO25" s="326"/>
      <c r="GP25" s="330"/>
    </row>
    <row r="26" spans="1:198" s="315" customFormat="1" ht="25.5" customHeight="1">
      <c r="A26" s="355"/>
      <c r="B26" s="1242" t="s">
        <v>486</v>
      </c>
      <c r="C26" s="1242"/>
      <c r="D26" s="1242"/>
      <c r="E26" s="1242"/>
      <c r="F26" s="1242"/>
      <c r="G26" s="1242"/>
      <c r="H26" s="1242"/>
      <c r="I26" s="1242"/>
      <c r="J26" s="1242"/>
      <c r="K26" s="1242"/>
      <c r="L26" s="1242"/>
      <c r="M26" s="1242"/>
      <c r="N26" s="1242"/>
      <c r="O26" s="1242"/>
      <c r="P26" s="1242"/>
      <c r="Q26" s="1242"/>
      <c r="R26" s="1242"/>
      <c r="S26" s="1242"/>
      <c r="T26" s="1242"/>
      <c r="U26" s="1242"/>
      <c r="V26" s="1242"/>
      <c r="W26" s="1242"/>
      <c r="X26" s="1242"/>
      <c r="Y26" s="1242"/>
      <c r="Z26" s="1242"/>
      <c r="AA26" s="1242"/>
      <c r="AB26" s="1242"/>
      <c r="AC26" s="1242"/>
      <c r="AD26" s="1243"/>
      <c r="AE26" s="1246">
        <v>5101</v>
      </c>
      <c r="AF26" s="1248" t="s">
        <v>305</v>
      </c>
      <c r="AG26" s="1202"/>
      <c r="AH26" s="1202"/>
      <c r="AI26" s="1202"/>
      <c r="AJ26" s="1202"/>
      <c r="AK26" s="1202"/>
      <c r="AL26" s="1249" t="s">
        <v>219</v>
      </c>
      <c r="AM26" s="1249"/>
      <c r="AN26" s="1249"/>
      <c r="AO26" s="1204" t="s">
        <v>484</v>
      </c>
      <c r="AP26" s="1204"/>
      <c r="AQ26" s="1204"/>
      <c r="AR26" s="1204"/>
      <c r="AS26" s="1204"/>
      <c r="AT26" s="1204"/>
      <c r="AU26" s="1204"/>
      <c r="AV26" s="1204"/>
      <c r="AW26" s="1204"/>
      <c r="AX26" s="1252">
        <f>FM28</f>
        <v>20</v>
      </c>
      <c r="AY26" s="1213"/>
      <c r="AZ26" s="1213"/>
      <c r="BA26" s="1213"/>
      <c r="BB26" s="1213"/>
      <c r="BC26" s="1213"/>
      <c r="BD26" s="1213"/>
      <c r="BE26" s="1213"/>
      <c r="BF26" s="1213"/>
      <c r="BG26" s="1213"/>
      <c r="BH26" s="1213"/>
      <c r="BI26" s="1213"/>
      <c r="BJ26" s="1213"/>
      <c r="BK26" s="1213"/>
      <c r="BL26" s="1213"/>
      <c r="BM26" s="1211" t="s">
        <v>128</v>
      </c>
      <c r="BN26" s="1212"/>
      <c r="BO26" s="1213">
        <f>GE28</f>
        <v>16</v>
      </c>
      <c r="BP26" s="1213"/>
      <c r="BQ26" s="1213"/>
      <c r="BR26" s="1213"/>
      <c r="BS26" s="1213"/>
      <c r="BT26" s="1213"/>
      <c r="BU26" s="1213"/>
      <c r="BV26" s="1213"/>
      <c r="BW26" s="1213"/>
      <c r="BX26" s="1213"/>
      <c r="BY26" s="1216" t="s">
        <v>129</v>
      </c>
      <c r="BZ26" s="1217"/>
      <c r="CA26" s="1238"/>
      <c r="CB26" s="1213"/>
      <c r="CC26" s="1213"/>
      <c r="CD26" s="1213"/>
      <c r="CE26" s="1213"/>
      <c r="CF26" s="1213"/>
      <c r="CG26" s="1213"/>
      <c r="CH26" s="1213"/>
      <c r="CI26" s="1213"/>
      <c r="CJ26" s="1213"/>
      <c r="CK26" s="1213"/>
      <c r="CL26" s="1239"/>
      <c r="CM26" s="1211" t="s">
        <v>128</v>
      </c>
      <c r="CN26" s="1212"/>
      <c r="CO26" s="1213"/>
      <c r="CP26" s="1213"/>
      <c r="CQ26" s="1213"/>
      <c r="CR26" s="1213"/>
      <c r="CS26" s="1213"/>
      <c r="CT26" s="1213"/>
      <c r="CU26" s="1213"/>
      <c r="CV26" s="1213"/>
      <c r="CW26" s="1213"/>
      <c r="CX26" s="1213"/>
      <c r="CY26" s="1213"/>
      <c r="CZ26" s="1216" t="s">
        <v>129</v>
      </c>
      <c r="DA26" s="1217"/>
      <c r="DB26" s="1238"/>
      <c r="DC26" s="1213"/>
      <c r="DD26" s="1213"/>
      <c r="DE26" s="1213"/>
      <c r="DF26" s="1213"/>
      <c r="DG26" s="1213"/>
      <c r="DH26" s="1213"/>
      <c r="DI26" s="1213"/>
      <c r="DJ26" s="1213"/>
      <c r="DK26" s="1213"/>
      <c r="DL26" s="1213"/>
      <c r="DM26" s="1213"/>
      <c r="DN26" s="1213"/>
      <c r="DO26" s="1239"/>
      <c r="DP26" s="1211" t="s">
        <v>128</v>
      </c>
      <c r="DQ26" s="1212"/>
      <c r="DR26" s="1213">
        <v>2</v>
      </c>
      <c r="DS26" s="1213"/>
      <c r="DT26" s="1213"/>
      <c r="DU26" s="1213"/>
      <c r="DV26" s="1213"/>
      <c r="DW26" s="1213"/>
      <c r="DX26" s="1213"/>
      <c r="DY26" s="1213"/>
      <c r="DZ26" s="1216" t="s">
        <v>129</v>
      </c>
      <c r="EA26" s="1217"/>
      <c r="EB26" s="1238"/>
      <c r="EC26" s="1213"/>
      <c r="ED26" s="1213"/>
      <c r="EE26" s="1213"/>
      <c r="EF26" s="1213"/>
      <c r="EG26" s="1213"/>
      <c r="EH26" s="1213"/>
      <c r="EI26" s="1213"/>
      <c r="EJ26" s="1213"/>
      <c r="EK26" s="1213"/>
      <c r="EL26" s="1239"/>
      <c r="EM26" s="1238"/>
      <c r="EN26" s="1213"/>
      <c r="EO26" s="1213"/>
      <c r="EP26" s="1213"/>
      <c r="EQ26" s="1213"/>
      <c r="ER26" s="1213"/>
      <c r="ES26" s="1213"/>
      <c r="ET26" s="1213"/>
      <c r="EU26" s="1213"/>
      <c r="EV26" s="1213"/>
      <c r="EW26" s="1213"/>
      <c r="EX26" s="1213"/>
      <c r="EY26" s="1213"/>
      <c r="EZ26" s="1213"/>
      <c r="FA26" s="1239"/>
      <c r="FB26" s="1238"/>
      <c r="FC26" s="1213"/>
      <c r="FD26" s="1213"/>
      <c r="FE26" s="1213"/>
      <c r="FF26" s="1213"/>
      <c r="FG26" s="1213"/>
      <c r="FH26" s="1213"/>
      <c r="FI26" s="1213"/>
      <c r="FJ26" s="1213"/>
      <c r="FK26" s="1213"/>
      <c r="FL26" s="1239"/>
      <c r="FM26" s="1238">
        <f>+AX26+CA26-CO26-EB26+EM26</f>
        <v>20</v>
      </c>
      <c r="FN26" s="1213"/>
      <c r="FO26" s="1213"/>
      <c r="FP26" s="1213"/>
      <c r="FQ26" s="1213"/>
      <c r="FR26" s="1213"/>
      <c r="FS26" s="1213"/>
      <c r="FT26" s="1213"/>
      <c r="FU26" s="1213"/>
      <c r="FV26" s="1213"/>
      <c r="FW26" s="1213"/>
      <c r="FX26" s="1213"/>
      <c r="FY26" s="1213"/>
      <c r="FZ26" s="1213"/>
      <c r="GA26" s="1213"/>
      <c r="GB26" s="1239"/>
      <c r="GC26" s="1211" t="s">
        <v>128</v>
      </c>
      <c r="GD26" s="1212"/>
      <c r="GE26" s="1213">
        <f>+BO26-DB26+DR26+FB26</f>
        <v>18</v>
      </c>
      <c r="GF26" s="1213"/>
      <c r="GG26" s="1213"/>
      <c r="GH26" s="1213"/>
      <c r="GI26" s="1213"/>
      <c r="GJ26" s="1213"/>
      <c r="GK26" s="1213"/>
      <c r="GL26" s="1213"/>
      <c r="GM26" s="1213"/>
      <c r="GN26" s="1213"/>
      <c r="GO26" s="1216" t="s">
        <v>129</v>
      </c>
      <c r="GP26" s="1223"/>
    </row>
    <row r="27" spans="1:198" s="315" customFormat="1" ht="13.5" customHeight="1">
      <c r="A27" s="355"/>
      <c r="B27" s="1242"/>
      <c r="C27" s="1242"/>
      <c r="D27" s="1242"/>
      <c r="E27" s="1242"/>
      <c r="F27" s="1242"/>
      <c r="G27" s="1242"/>
      <c r="H27" s="1242"/>
      <c r="I27" s="1242"/>
      <c r="J27" s="1242"/>
      <c r="K27" s="1242"/>
      <c r="L27" s="1242"/>
      <c r="M27" s="1242"/>
      <c r="N27" s="1242"/>
      <c r="O27" s="1242"/>
      <c r="P27" s="1242"/>
      <c r="Q27" s="1242"/>
      <c r="R27" s="1242"/>
      <c r="S27" s="1242"/>
      <c r="T27" s="1242"/>
      <c r="U27" s="1242"/>
      <c r="V27" s="1242"/>
      <c r="W27" s="1242"/>
      <c r="X27" s="1242"/>
      <c r="Y27" s="1242"/>
      <c r="Z27" s="1242"/>
      <c r="AA27" s="1242"/>
      <c r="AB27" s="1242"/>
      <c r="AC27" s="1242"/>
      <c r="AD27" s="1243"/>
      <c r="AE27" s="1247"/>
      <c r="AF27" s="1224"/>
      <c r="AG27" s="1225"/>
      <c r="AH27" s="1225"/>
      <c r="AI27" s="1225"/>
      <c r="AJ27" s="1225"/>
      <c r="AK27" s="1225"/>
      <c r="AL27" s="1225"/>
      <c r="AM27" s="1225"/>
      <c r="AN27" s="1225"/>
      <c r="AO27" s="1225"/>
      <c r="AP27" s="1225"/>
      <c r="AQ27" s="1225"/>
      <c r="AR27" s="1225"/>
      <c r="AS27" s="1225"/>
      <c r="AT27" s="1225"/>
      <c r="AU27" s="1225"/>
      <c r="AV27" s="1225"/>
      <c r="AW27" s="1226"/>
      <c r="AX27" s="1207"/>
      <c r="AY27" s="1208"/>
      <c r="AZ27" s="1208"/>
      <c r="BA27" s="1208"/>
      <c r="BB27" s="1208"/>
      <c r="BC27" s="1208"/>
      <c r="BD27" s="1208"/>
      <c r="BE27" s="1208"/>
      <c r="BF27" s="1208"/>
      <c r="BG27" s="1208"/>
      <c r="BH27" s="1208"/>
      <c r="BI27" s="1208"/>
      <c r="BJ27" s="1208"/>
      <c r="BK27" s="1208"/>
      <c r="BL27" s="1208"/>
      <c r="BM27" s="1253"/>
      <c r="BN27" s="1254"/>
      <c r="BO27" s="1208"/>
      <c r="BP27" s="1208"/>
      <c r="BQ27" s="1208"/>
      <c r="BR27" s="1208"/>
      <c r="BS27" s="1208"/>
      <c r="BT27" s="1208"/>
      <c r="BU27" s="1208"/>
      <c r="BV27" s="1208"/>
      <c r="BW27" s="1208"/>
      <c r="BX27" s="1208"/>
      <c r="BY27" s="1255"/>
      <c r="BZ27" s="1256"/>
      <c r="CA27" s="1220"/>
      <c r="CB27" s="1208"/>
      <c r="CC27" s="1208"/>
      <c r="CD27" s="1208"/>
      <c r="CE27" s="1208"/>
      <c r="CF27" s="1208"/>
      <c r="CG27" s="1208"/>
      <c r="CH27" s="1208"/>
      <c r="CI27" s="1208"/>
      <c r="CJ27" s="1208"/>
      <c r="CK27" s="1208"/>
      <c r="CL27" s="1221"/>
      <c r="CM27" s="1253"/>
      <c r="CN27" s="1254"/>
      <c r="CO27" s="1208"/>
      <c r="CP27" s="1208"/>
      <c r="CQ27" s="1208"/>
      <c r="CR27" s="1208"/>
      <c r="CS27" s="1208"/>
      <c r="CT27" s="1208"/>
      <c r="CU27" s="1208"/>
      <c r="CV27" s="1208"/>
      <c r="CW27" s="1208"/>
      <c r="CX27" s="1208"/>
      <c r="CY27" s="1208"/>
      <c r="CZ27" s="1255"/>
      <c r="DA27" s="1256"/>
      <c r="DB27" s="1220"/>
      <c r="DC27" s="1208"/>
      <c r="DD27" s="1208"/>
      <c r="DE27" s="1208"/>
      <c r="DF27" s="1208"/>
      <c r="DG27" s="1208"/>
      <c r="DH27" s="1208"/>
      <c r="DI27" s="1208"/>
      <c r="DJ27" s="1208"/>
      <c r="DK27" s="1208"/>
      <c r="DL27" s="1208"/>
      <c r="DM27" s="1208"/>
      <c r="DN27" s="1208"/>
      <c r="DO27" s="1221"/>
      <c r="DP27" s="1253"/>
      <c r="DQ27" s="1254"/>
      <c r="DR27" s="1208"/>
      <c r="DS27" s="1208"/>
      <c r="DT27" s="1208"/>
      <c r="DU27" s="1208"/>
      <c r="DV27" s="1208"/>
      <c r="DW27" s="1208"/>
      <c r="DX27" s="1208"/>
      <c r="DY27" s="1208"/>
      <c r="DZ27" s="1255"/>
      <c r="EA27" s="1256"/>
      <c r="EB27" s="1220"/>
      <c r="EC27" s="1208"/>
      <c r="ED27" s="1208"/>
      <c r="EE27" s="1208"/>
      <c r="EF27" s="1208"/>
      <c r="EG27" s="1208"/>
      <c r="EH27" s="1208"/>
      <c r="EI27" s="1208"/>
      <c r="EJ27" s="1208"/>
      <c r="EK27" s="1208"/>
      <c r="EL27" s="1221"/>
      <c r="EM27" s="1220"/>
      <c r="EN27" s="1208"/>
      <c r="EO27" s="1208"/>
      <c r="EP27" s="1208"/>
      <c r="EQ27" s="1208"/>
      <c r="ER27" s="1208"/>
      <c r="ES27" s="1208"/>
      <c r="ET27" s="1208"/>
      <c r="EU27" s="1208"/>
      <c r="EV27" s="1208"/>
      <c r="EW27" s="1208"/>
      <c r="EX27" s="1208"/>
      <c r="EY27" s="1208"/>
      <c r="EZ27" s="1208"/>
      <c r="FA27" s="1221"/>
      <c r="FB27" s="1220"/>
      <c r="FC27" s="1208"/>
      <c r="FD27" s="1208"/>
      <c r="FE27" s="1208"/>
      <c r="FF27" s="1208"/>
      <c r="FG27" s="1208"/>
      <c r="FH27" s="1208"/>
      <c r="FI27" s="1208"/>
      <c r="FJ27" s="1208"/>
      <c r="FK27" s="1208"/>
      <c r="FL27" s="1221"/>
      <c r="FM27" s="1220"/>
      <c r="FN27" s="1208"/>
      <c r="FO27" s="1208"/>
      <c r="FP27" s="1208"/>
      <c r="FQ27" s="1208"/>
      <c r="FR27" s="1208"/>
      <c r="FS27" s="1208"/>
      <c r="FT27" s="1208"/>
      <c r="FU27" s="1208"/>
      <c r="FV27" s="1208"/>
      <c r="FW27" s="1208"/>
      <c r="FX27" s="1208"/>
      <c r="FY27" s="1208"/>
      <c r="FZ27" s="1208"/>
      <c r="GA27" s="1208"/>
      <c r="GB27" s="1221"/>
      <c r="GC27" s="1253"/>
      <c r="GD27" s="1254"/>
      <c r="GE27" s="1208"/>
      <c r="GF27" s="1208"/>
      <c r="GG27" s="1208"/>
      <c r="GH27" s="1208"/>
      <c r="GI27" s="1208"/>
      <c r="GJ27" s="1208"/>
      <c r="GK27" s="1208"/>
      <c r="GL27" s="1208"/>
      <c r="GM27" s="1208"/>
      <c r="GN27" s="1208"/>
      <c r="GO27" s="1255"/>
      <c r="GP27" s="1257"/>
    </row>
    <row r="28" spans="1:198" s="315" customFormat="1" ht="12.75" customHeight="1">
      <c r="A28" s="355"/>
      <c r="B28" s="1242"/>
      <c r="C28" s="1242"/>
      <c r="D28" s="1242"/>
      <c r="E28" s="1242"/>
      <c r="F28" s="1242"/>
      <c r="G28" s="1242"/>
      <c r="H28" s="1242"/>
      <c r="I28" s="1242"/>
      <c r="J28" s="1242"/>
      <c r="K28" s="1242"/>
      <c r="L28" s="1242"/>
      <c r="M28" s="1242"/>
      <c r="N28" s="1242"/>
      <c r="O28" s="1242"/>
      <c r="P28" s="1242"/>
      <c r="Q28" s="1242"/>
      <c r="R28" s="1242"/>
      <c r="S28" s="1242"/>
      <c r="T28" s="1242"/>
      <c r="U28" s="1242"/>
      <c r="V28" s="1242"/>
      <c r="W28" s="1242"/>
      <c r="X28" s="1242"/>
      <c r="Y28" s="1242"/>
      <c r="Z28" s="1242"/>
      <c r="AA28" s="1242"/>
      <c r="AB28" s="1242"/>
      <c r="AC28" s="1242"/>
      <c r="AD28" s="1243"/>
      <c r="AE28" s="1250">
        <v>5111</v>
      </c>
      <c r="AF28" s="1202" t="s">
        <v>305</v>
      </c>
      <c r="AG28" s="1202"/>
      <c r="AH28" s="1202"/>
      <c r="AI28" s="1202"/>
      <c r="AJ28" s="1202"/>
      <c r="AK28" s="1202"/>
      <c r="AL28" s="1203" t="s">
        <v>296</v>
      </c>
      <c r="AM28" s="1203"/>
      <c r="AN28" s="1203"/>
      <c r="AO28" s="1204" t="s">
        <v>485</v>
      </c>
      <c r="AP28" s="1204"/>
      <c r="AQ28" s="1204"/>
      <c r="AR28" s="1204"/>
      <c r="AS28" s="1204"/>
      <c r="AT28" s="1204"/>
      <c r="AU28" s="1204"/>
      <c r="AV28" s="1204"/>
      <c r="AW28" s="1204"/>
      <c r="AX28" s="1252">
        <v>20</v>
      </c>
      <c r="AY28" s="1213"/>
      <c r="AZ28" s="1213"/>
      <c r="BA28" s="1213"/>
      <c r="BB28" s="1213"/>
      <c r="BC28" s="1213"/>
      <c r="BD28" s="1213"/>
      <c r="BE28" s="1213"/>
      <c r="BF28" s="1213"/>
      <c r="BG28" s="1213"/>
      <c r="BH28" s="1213"/>
      <c r="BI28" s="1213"/>
      <c r="BJ28" s="1213"/>
      <c r="BK28" s="1213"/>
      <c r="BL28" s="1213"/>
      <c r="BM28" s="1211" t="s">
        <v>128</v>
      </c>
      <c r="BN28" s="1212"/>
      <c r="BO28" s="1213">
        <v>13</v>
      </c>
      <c r="BP28" s="1213"/>
      <c r="BQ28" s="1213"/>
      <c r="BR28" s="1213"/>
      <c r="BS28" s="1213"/>
      <c r="BT28" s="1213"/>
      <c r="BU28" s="1213"/>
      <c r="BV28" s="1213"/>
      <c r="BW28" s="1213"/>
      <c r="BX28" s="1213"/>
      <c r="BY28" s="1216" t="s">
        <v>129</v>
      </c>
      <c r="BZ28" s="1217"/>
      <c r="CA28" s="1238"/>
      <c r="CB28" s="1213"/>
      <c r="CC28" s="1213"/>
      <c r="CD28" s="1213"/>
      <c r="CE28" s="1213"/>
      <c r="CF28" s="1213"/>
      <c r="CG28" s="1213"/>
      <c r="CH28" s="1213"/>
      <c r="CI28" s="1213"/>
      <c r="CJ28" s="1213"/>
      <c r="CK28" s="1213"/>
      <c r="CL28" s="1239"/>
      <c r="CM28" s="1211" t="s">
        <v>128</v>
      </c>
      <c r="CN28" s="1212"/>
      <c r="CO28" s="1213"/>
      <c r="CP28" s="1213"/>
      <c r="CQ28" s="1213"/>
      <c r="CR28" s="1213"/>
      <c r="CS28" s="1213"/>
      <c r="CT28" s="1213"/>
      <c r="CU28" s="1213"/>
      <c r="CV28" s="1213"/>
      <c r="CW28" s="1213"/>
      <c r="CX28" s="1213"/>
      <c r="CY28" s="1213"/>
      <c r="CZ28" s="1216" t="s">
        <v>129</v>
      </c>
      <c r="DA28" s="1217"/>
      <c r="DB28" s="1238"/>
      <c r="DC28" s="1213"/>
      <c r="DD28" s="1213"/>
      <c r="DE28" s="1213"/>
      <c r="DF28" s="1213"/>
      <c r="DG28" s="1213"/>
      <c r="DH28" s="1213"/>
      <c r="DI28" s="1213"/>
      <c r="DJ28" s="1213"/>
      <c r="DK28" s="1213"/>
      <c r="DL28" s="1213"/>
      <c r="DM28" s="1213"/>
      <c r="DN28" s="1213"/>
      <c r="DO28" s="1239"/>
      <c r="DP28" s="1211" t="s">
        <v>128</v>
      </c>
      <c r="DQ28" s="1212"/>
      <c r="DR28" s="1213">
        <v>3</v>
      </c>
      <c r="DS28" s="1213"/>
      <c r="DT28" s="1213"/>
      <c r="DU28" s="1213"/>
      <c r="DV28" s="1213"/>
      <c r="DW28" s="1213"/>
      <c r="DX28" s="1213"/>
      <c r="DY28" s="1213"/>
      <c r="DZ28" s="1216" t="s">
        <v>129</v>
      </c>
      <c r="EA28" s="1217"/>
      <c r="EB28" s="1238"/>
      <c r="EC28" s="1213"/>
      <c r="ED28" s="1213"/>
      <c r="EE28" s="1213"/>
      <c r="EF28" s="1213"/>
      <c r="EG28" s="1213"/>
      <c r="EH28" s="1213"/>
      <c r="EI28" s="1213"/>
      <c r="EJ28" s="1213"/>
      <c r="EK28" s="1213"/>
      <c r="EL28" s="1239"/>
      <c r="EM28" s="1238"/>
      <c r="EN28" s="1213"/>
      <c r="EO28" s="1213"/>
      <c r="EP28" s="1213"/>
      <c r="EQ28" s="1213"/>
      <c r="ER28" s="1213"/>
      <c r="ES28" s="1213"/>
      <c r="ET28" s="1213"/>
      <c r="EU28" s="1213"/>
      <c r="EV28" s="1213"/>
      <c r="EW28" s="1213"/>
      <c r="EX28" s="1213"/>
      <c r="EY28" s="1213"/>
      <c r="EZ28" s="1213"/>
      <c r="FA28" s="1239"/>
      <c r="FB28" s="1238"/>
      <c r="FC28" s="1213"/>
      <c r="FD28" s="1213"/>
      <c r="FE28" s="1213"/>
      <c r="FF28" s="1213"/>
      <c r="FG28" s="1213"/>
      <c r="FH28" s="1213"/>
      <c r="FI28" s="1213"/>
      <c r="FJ28" s="1213"/>
      <c r="FK28" s="1213"/>
      <c r="FL28" s="1239"/>
      <c r="FM28" s="1238">
        <f>+AX28+CA28-CO28-EB28+EM28</f>
        <v>20</v>
      </c>
      <c r="FN28" s="1213"/>
      <c r="FO28" s="1213"/>
      <c r="FP28" s="1213"/>
      <c r="FQ28" s="1213"/>
      <c r="FR28" s="1213"/>
      <c r="FS28" s="1213"/>
      <c r="FT28" s="1213"/>
      <c r="FU28" s="1213"/>
      <c r="FV28" s="1213"/>
      <c r="FW28" s="1213"/>
      <c r="FX28" s="1213"/>
      <c r="FY28" s="1213"/>
      <c r="FZ28" s="1213"/>
      <c r="GA28" s="1213"/>
      <c r="GB28" s="1239"/>
      <c r="GC28" s="1211" t="s">
        <v>128</v>
      </c>
      <c r="GD28" s="1212"/>
      <c r="GE28" s="1213">
        <f>+BO28-DB28+DR28+FB28</f>
        <v>16</v>
      </c>
      <c r="GF28" s="1213"/>
      <c r="GG28" s="1213"/>
      <c r="GH28" s="1213"/>
      <c r="GI28" s="1213"/>
      <c r="GJ28" s="1213"/>
      <c r="GK28" s="1213"/>
      <c r="GL28" s="1213"/>
      <c r="GM28" s="1213"/>
      <c r="GN28" s="1213"/>
      <c r="GO28" s="1216" t="s">
        <v>129</v>
      </c>
      <c r="GP28" s="1223"/>
    </row>
    <row r="29" spans="1:198" s="315" customFormat="1" ht="13.5" customHeight="1">
      <c r="A29" s="357"/>
      <c r="B29" s="1244"/>
      <c r="C29" s="1244"/>
      <c r="D29" s="1244"/>
      <c r="E29" s="1244"/>
      <c r="F29" s="1244"/>
      <c r="G29" s="1244"/>
      <c r="H29" s="1244"/>
      <c r="I29" s="1244"/>
      <c r="J29" s="1244"/>
      <c r="K29" s="1244"/>
      <c r="L29" s="1244"/>
      <c r="M29" s="1244"/>
      <c r="N29" s="1244"/>
      <c r="O29" s="1244"/>
      <c r="P29" s="1244"/>
      <c r="Q29" s="1244"/>
      <c r="R29" s="1244"/>
      <c r="S29" s="1244"/>
      <c r="T29" s="1244"/>
      <c r="U29" s="1244"/>
      <c r="V29" s="1244"/>
      <c r="W29" s="1244"/>
      <c r="X29" s="1244"/>
      <c r="Y29" s="1244"/>
      <c r="Z29" s="1244"/>
      <c r="AA29" s="1244"/>
      <c r="AB29" s="1244"/>
      <c r="AC29" s="1244"/>
      <c r="AD29" s="1245"/>
      <c r="AE29" s="1251"/>
      <c r="AF29" s="1224"/>
      <c r="AG29" s="1225"/>
      <c r="AH29" s="1225"/>
      <c r="AI29" s="1225"/>
      <c r="AJ29" s="1225"/>
      <c r="AK29" s="1225"/>
      <c r="AL29" s="1225"/>
      <c r="AM29" s="1225"/>
      <c r="AN29" s="1225"/>
      <c r="AO29" s="1225"/>
      <c r="AP29" s="1225"/>
      <c r="AQ29" s="1225"/>
      <c r="AR29" s="1225"/>
      <c r="AS29" s="1225"/>
      <c r="AT29" s="1225"/>
      <c r="AU29" s="1225"/>
      <c r="AV29" s="1225"/>
      <c r="AW29" s="1226"/>
      <c r="AX29" s="1207"/>
      <c r="AY29" s="1208"/>
      <c r="AZ29" s="1208"/>
      <c r="BA29" s="1208"/>
      <c r="BB29" s="1208"/>
      <c r="BC29" s="1208"/>
      <c r="BD29" s="1208"/>
      <c r="BE29" s="1208"/>
      <c r="BF29" s="1208"/>
      <c r="BG29" s="1208"/>
      <c r="BH29" s="1208"/>
      <c r="BI29" s="1208"/>
      <c r="BJ29" s="1208"/>
      <c r="BK29" s="1208"/>
      <c r="BL29" s="1208"/>
      <c r="BM29" s="1253"/>
      <c r="BN29" s="1254"/>
      <c r="BO29" s="1208"/>
      <c r="BP29" s="1208"/>
      <c r="BQ29" s="1208"/>
      <c r="BR29" s="1208"/>
      <c r="BS29" s="1208"/>
      <c r="BT29" s="1208"/>
      <c r="BU29" s="1208"/>
      <c r="BV29" s="1208"/>
      <c r="BW29" s="1208"/>
      <c r="BX29" s="1208"/>
      <c r="BY29" s="1255"/>
      <c r="BZ29" s="1256"/>
      <c r="CA29" s="1220"/>
      <c r="CB29" s="1208"/>
      <c r="CC29" s="1208"/>
      <c r="CD29" s="1208"/>
      <c r="CE29" s="1208"/>
      <c r="CF29" s="1208"/>
      <c r="CG29" s="1208"/>
      <c r="CH29" s="1208"/>
      <c r="CI29" s="1208"/>
      <c r="CJ29" s="1208"/>
      <c r="CK29" s="1208"/>
      <c r="CL29" s="1221"/>
      <c r="CM29" s="1253"/>
      <c r="CN29" s="1254"/>
      <c r="CO29" s="1208"/>
      <c r="CP29" s="1208"/>
      <c r="CQ29" s="1208"/>
      <c r="CR29" s="1208"/>
      <c r="CS29" s="1208"/>
      <c r="CT29" s="1208"/>
      <c r="CU29" s="1208"/>
      <c r="CV29" s="1208"/>
      <c r="CW29" s="1208"/>
      <c r="CX29" s="1208"/>
      <c r="CY29" s="1208"/>
      <c r="CZ29" s="1255"/>
      <c r="DA29" s="1256"/>
      <c r="DB29" s="1220"/>
      <c r="DC29" s="1208"/>
      <c r="DD29" s="1208"/>
      <c r="DE29" s="1208"/>
      <c r="DF29" s="1208"/>
      <c r="DG29" s="1208"/>
      <c r="DH29" s="1208"/>
      <c r="DI29" s="1208"/>
      <c r="DJ29" s="1208"/>
      <c r="DK29" s="1208"/>
      <c r="DL29" s="1208"/>
      <c r="DM29" s="1208"/>
      <c r="DN29" s="1208"/>
      <c r="DO29" s="1221"/>
      <c r="DP29" s="1253"/>
      <c r="DQ29" s="1254"/>
      <c r="DR29" s="1208"/>
      <c r="DS29" s="1208"/>
      <c r="DT29" s="1208"/>
      <c r="DU29" s="1208"/>
      <c r="DV29" s="1208"/>
      <c r="DW29" s="1208"/>
      <c r="DX29" s="1208"/>
      <c r="DY29" s="1208"/>
      <c r="DZ29" s="1255"/>
      <c r="EA29" s="1256"/>
      <c r="EB29" s="1220"/>
      <c r="EC29" s="1208"/>
      <c r="ED29" s="1208"/>
      <c r="EE29" s="1208"/>
      <c r="EF29" s="1208"/>
      <c r="EG29" s="1208"/>
      <c r="EH29" s="1208"/>
      <c r="EI29" s="1208"/>
      <c r="EJ29" s="1208"/>
      <c r="EK29" s="1208"/>
      <c r="EL29" s="1221"/>
      <c r="EM29" s="1220"/>
      <c r="EN29" s="1208"/>
      <c r="EO29" s="1208"/>
      <c r="EP29" s="1208"/>
      <c r="EQ29" s="1208"/>
      <c r="ER29" s="1208"/>
      <c r="ES29" s="1208"/>
      <c r="ET29" s="1208"/>
      <c r="EU29" s="1208"/>
      <c r="EV29" s="1208"/>
      <c r="EW29" s="1208"/>
      <c r="EX29" s="1208"/>
      <c r="EY29" s="1208"/>
      <c r="EZ29" s="1208"/>
      <c r="FA29" s="1221"/>
      <c r="FB29" s="1220"/>
      <c r="FC29" s="1208"/>
      <c r="FD29" s="1208"/>
      <c r="FE29" s="1208"/>
      <c r="FF29" s="1208"/>
      <c r="FG29" s="1208"/>
      <c r="FH29" s="1208"/>
      <c r="FI29" s="1208"/>
      <c r="FJ29" s="1208"/>
      <c r="FK29" s="1208"/>
      <c r="FL29" s="1221"/>
      <c r="FM29" s="1220"/>
      <c r="FN29" s="1208"/>
      <c r="FO29" s="1208"/>
      <c r="FP29" s="1208"/>
      <c r="FQ29" s="1208"/>
      <c r="FR29" s="1208"/>
      <c r="FS29" s="1208"/>
      <c r="FT29" s="1208"/>
      <c r="FU29" s="1208"/>
      <c r="FV29" s="1208"/>
      <c r="FW29" s="1208"/>
      <c r="FX29" s="1208"/>
      <c r="FY29" s="1208"/>
      <c r="FZ29" s="1208"/>
      <c r="GA29" s="1208"/>
      <c r="GB29" s="1221"/>
      <c r="GC29" s="1253"/>
      <c r="GD29" s="1254"/>
      <c r="GE29" s="1208"/>
      <c r="GF29" s="1208"/>
      <c r="GG29" s="1208"/>
      <c r="GH29" s="1208"/>
      <c r="GI29" s="1208"/>
      <c r="GJ29" s="1208"/>
      <c r="GK29" s="1208"/>
      <c r="GL29" s="1208"/>
      <c r="GM29" s="1208"/>
      <c r="GN29" s="1208"/>
      <c r="GO29" s="1255"/>
      <c r="GP29" s="1257"/>
    </row>
    <row r="30" spans="1:198" s="315" customFormat="1" ht="12.75">
      <c r="A30" s="355"/>
      <c r="B30" s="1258" t="s">
        <v>487</v>
      </c>
      <c r="C30" s="1258"/>
      <c r="D30" s="1258"/>
      <c r="E30" s="1258"/>
      <c r="F30" s="1258"/>
      <c r="G30" s="1258"/>
      <c r="H30" s="1258"/>
      <c r="I30" s="1258"/>
      <c r="J30" s="1258"/>
      <c r="K30" s="1258"/>
      <c r="L30" s="1258"/>
      <c r="M30" s="1258"/>
      <c r="N30" s="1258"/>
      <c r="O30" s="1258"/>
      <c r="P30" s="1258"/>
      <c r="Q30" s="1258"/>
      <c r="R30" s="1258"/>
      <c r="S30" s="1258"/>
      <c r="T30" s="1258"/>
      <c r="U30" s="1258"/>
      <c r="V30" s="1258"/>
      <c r="W30" s="1258"/>
      <c r="X30" s="1258"/>
      <c r="Y30" s="1258"/>
      <c r="Z30" s="1258"/>
      <c r="AA30" s="1258"/>
      <c r="AB30" s="1258"/>
      <c r="AC30" s="1258"/>
      <c r="AD30" s="1259"/>
      <c r="AE30" s="1260">
        <v>5102</v>
      </c>
      <c r="AF30" s="1227" t="s">
        <v>305</v>
      </c>
      <c r="AG30" s="1227"/>
      <c r="AH30" s="1227"/>
      <c r="AI30" s="1227"/>
      <c r="AJ30" s="1227"/>
      <c r="AK30" s="1227"/>
      <c r="AL30" s="1228" t="s">
        <v>219</v>
      </c>
      <c r="AM30" s="1228"/>
      <c r="AN30" s="1228"/>
      <c r="AO30" s="1229" t="s">
        <v>484</v>
      </c>
      <c r="AP30" s="1229"/>
      <c r="AQ30" s="1229"/>
      <c r="AR30" s="1229"/>
      <c r="AS30" s="1229"/>
      <c r="AT30" s="1229"/>
      <c r="AU30" s="1229"/>
      <c r="AV30" s="1229"/>
      <c r="AW30" s="1229"/>
      <c r="AX30" s="1230">
        <f>FM32</f>
        <v>48</v>
      </c>
      <c r="AY30" s="1231"/>
      <c r="AZ30" s="1231"/>
      <c r="BA30" s="1231"/>
      <c r="BB30" s="1231"/>
      <c r="BC30" s="1231"/>
      <c r="BD30" s="1231"/>
      <c r="BE30" s="1231"/>
      <c r="BF30" s="1231"/>
      <c r="BG30" s="1231"/>
      <c r="BH30" s="1231"/>
      <c r="BI30" s="1231"/>
      <c r="BJ30" s="1231"/>
      <c r="BK30" s="1231"/>
      <c r="BL30" s="1231"/>
      <c r="BM30" s="1233" t="s">
        <v>128</v>
      </c>
      <c r="BN30" s="1234"/>
      <c r="BO30" s="1231">
        <f>GE32</f>
        <v>8</v>
      </c>
      <c r="BP30" s="1231"/>
      <c r="BQ30" s="1231"/>
      <c r="BR30" s="1231"/>
      <c r="BS30" s="1231"/>
      <c r="BT30" s="1231"/>
      <c r="BU30" s="1231"/>
      <c r="BV30" s="1231"/>
      <c r="BW30" s="1231"/>
      <c r="BX30" s="1231"/>
      <c r="BY30" s="1235" t="s">
        <v>129</v>
      </c>
      <c r="BZ30" s="1236"/>
      <c r="CA30" s="1237">
        <v>12</v>
      </c>
      <c r="CB30" s="1231"/>
      <c r="CC30" s="1231"/>
      <c r="CD30" s="1231"/>
      <c r="CE30" s="1231"/>
      <c r="CF30" s="1231"/>
      <c r="CG30" s="1231"/>
      <c r="CH30" s="1231"/>
      <c r="CI30" s="1231"/>
      <c r="CJ30" s="1231"/>
      <c r="CK30" s="1231"/>
      <c r="CL30" s="1232"/>
      <c r="CM30" s="1233" t="s">
        <v>128</v>
      </c>
      <c r="CN30" s="1234"/>
      <c r="CO30" s="1231"/>
      <c r="CP30" s="1231"/>
      <c r="CQ30" s="1231"/>
      <c r="CR30" s="1231"/>
      <c r="CS30" s="1231"/>
      <c r="CT30" s="1231"/>
      <c r="CU30" s="1231"/>
      <c r="CV30" s="1231"/>
      <c r="CW30" s="1231"/>
      <c r="CX30" s="1231"/>
      <c r="CY30" s="1231"/>
      <c r="CZ30" s="1235" t="s">
        <v>129</v>
      </c>
      <c r="DA30" s="1236"/>
      <c r="DB30" s="1237"/>
      <c r="DC30" s="1231"/>
      <c r="DD30" s="1231"/>
      <c r="DE30" s="1231"/>
      <c r="DF30" s="1231"/>
      <c r="DG30" s="1231"/>
      <c r="DH30" s="1231"/>
      <c r="DI30" s="1231"/>
      <c r="DJ30" s="1231"/>
      <c r="DK30" s="1231"/>
      <c r="DL30" s="1231"/>
      <c r="DM30" s="1231"/>
      <c r="DN30" s="1231"/>
      <c r="DO30" s="1232"/>
      <c r="DP30" s="1233" t="s">
        <v>128</v>
      </c>
      <c r="DQ30" s="1234"/>
      <c r="DR30" s="1231">
        <v>5</v>
      </c>
      <c r="DS30" s="1231"/>
      <c r="DT30" s="1231"/>
      <c r="DU30" s="1231"/>
      <c r="DV30" s="1231"/>
      <c r="DW30" s="1231"/>
      <c r="DX30" s="1231"/>
      <c r="DY30" s="1231"/>
      <c r="DZ30" s="1235" t="s">
        <v>129</v>
      </c>
      <c r="EA30" s="1236"/>
      <c r="EB30" s="1237"/>
      <c r="EC30" s="1231"/>
      <c r="ED30" s="1231"/>
      <c r="EE30" s="1231"/>
      <c r="EF30" s="1231"/>
      <c r="EG30" s="1231"/>
      <c r="EH30" s="1231"/>
      <c r="EI30" s="1231"/>
      <c r="EJ30" s="1231"/>
      <c r="EK30" s="1231"/>
      <c r="EL30" s="1232"/>
      <c r="EM30" s="1237"/>
      <c r="EN30" s="1231"/>
      <c r="EO30" s="1231"/>
      <c r="EP30" s="1231"/>
      <c r="EQ30" s="1231"/>
      <c r="ER30" s="1231"/>
      <c r="ES30" s="1231"/>
      <c r="ET30" s="1231"/>
      <c r="EU30" s="1231"/>
      <c r="EV30" s="1231"/>
      <c r="EW30" s="1231"/>
      <c r="EX30" s="1231"/>
      <c r="EY30" s="1231"/>
      <c r="EZ30" s="1231"/>
      <c r="FA30" s="1232"/>
      <c r="FB30" s="1237"/>
      <c r="FC30" s="1231"/>
      <c r="FD30" s="1231"/>
      <c r="FE30" s="1231"/>
      <c r="FF30" s="1231"/>
      <c r="FG30" s="1231"/>
      <c r="FH30" s="1231"/>
      <c r="FI30" s="1231"/>
      <c r="FJ30" s="1231"/>
      <c r="FK30" s="1231"/>
      <c r="FL30" s="1232"/>
      <c r="FM30" s="1238">
        <f>+AX30+CA30-CO30-EB30+EM30</f>
        <v>60</v>
      </c>
      <c r="FN30" s="1213"/>
      <c r="FO30" s="1213"/>
      <c r="FP30" s="1213"/>
      <c r="FQ30" s="1213"/>
      <c r="FR30" s="1213"/>
      <c r="FS30" s="1213"/>
      <c r="FT30" s="1213"/>
      <c r="FU30" s="1213"/>
      <c r="FV30" s="1213"/>
      <c r="FW30" s="1213"/>
      <c r="FX30" s="1213"/>
      <c r="FY30" s="1213"/>
      <c r="FZ30" s="1213"/>
      <c r="GA30" s="1213"/>
      <c r="GB30" s="1239"/>
      <c r="GC30" s="1233" t="s">
        <v>128</v>
      </c>
      <c r="GD30" s="1234"/>
      <c r="GE30" s="1213">
        <f>+BO30-DB30+DR30+FB30</f>
        <v>13</v>
      </c>
      <c r="GF30" s="1213"/>
      <c r="GG30" s="1213"/>
      <c r="GH30" s="1213"/>
      <c r="GI30" s="1213"/>
      <c r="GJ30" s="1213"/>
      <c r="GK30" s="1213"/>
      <c r="GL30" s="1213"/>
      <c r="GM30" s="1213"/>
      <c r="GN30" s="1213"/>
      <c r="GO30" s="1235" t="s">
        <v>129</v>
      </c>
      <c r="GP30" s="1240"/>
    </row>
    <row r="31" spans="1:198" s="315" customFormat="1" ht="13.5" customHeight="1">
      <c r="A31" s="355"/>
      <c r="B31" s="1242"/>
      <c r="C31" s="1242"/>
      <c r="D31" s="1242"/>
      <c r="E31" s="1242"/>
      <c r="F31" s="1242"/>
      <c r="G31" s="1242"/>
      <c r="H31" s="1242"/>
      <c r="I31" s="1242"/>
      <c r="J31" s="1242"/>
      <c r="K31" s="1242"/>
      <c r="L31" s="1242"/>
      <c r="M31" s="1242"/>
      <c r="N31" s="1242"/>
      <c r="O31" s="1242"/>
      <c r="P31" s="1242"/>
      <c r="Q31" s="1242"/>
      <c r="R31" s="1242"/>
      <c r="S31" s="1242"/>
      <c r="T31" s="1242"/>
      <c r="U31" s="1242"/>
      <c r="V31" s="1242"/>
      <c r="W31" s="1242"/>
      <c r="X31" s="1242"/>
      <c r="Y31" s="1242"/>
      <c r="Z31" s="1242"/>
      <c r="AA31" s="1242"/>
      <c r="AB31" s="1242"/>
      <c r="AC31" s="1242"/>
      <c r="AD31" s="1243"/>
      <c r="AE31" s="1261"/>
      <c r="AF31" s="1224"/>
      <c r="AG31" s="1225"/>
      <c r="AH31" s="1225"/>
      <c r="AI31" s="1225"/>
      <c r="AJ31" s="1225"/>
      <c r="AK31" s="1225"/>
      <c r="AL31" s="1225"/>
      <c r="AM31" s="1225"/>
      <c r="AN31" s="1225"/>
      <c r="AO31" s="1225"/>
      <c r="AP31" s="1225"/>
      <c r="AQ31" s="1225"/>
      <c r="AR31" s="1225"/>
      <c r="AS31" s="1225"/>
      <c r="AT31" s="1225"/>
      <c r="AU31" s="1225"/>
      <c r="AV31" s="1225"/>
      <c r="AW31" s="1226"/>
      <c r="AX31" s="1207"/>
      <c r="AY31" s="1208"/>
      <c r="AZ31" s="1208"/>
      <c r="BA31" s="1208"/>
      <c r="BB31" s="1208"/>
      <c r="BC31" s="1208"/>
      <c r="BD31" s="1208"/>
      <c r="BE31" s="1208"/>
      <c r="BF31" s="1208"/>
      <c r="BG31" s="1208"/>
      <c r="BH31" s="1208"/>
      <c r="BI31" s="1208"/>
      <c r="BJ31" s="1208"/>
      <c r="BK31" s="1208"/>
      <c r="BL31" s="1208"/>
      <c r="BM31" s="1253"/>
      <c r="BN31" s="1254"/>
      <c r="BO31" s="1208"/>
      <c r="BP31" s="1208"/>
      <c r="BQ31" s="1208"/>
      <c r="BR31" s="1208"/>
      <c r="BS31" s="1208"/>
      <c r="BT31" s="1208"/>
      <c r="BU31" s="1208"/>
      <c r="BV31" s="1208"/>
      <c r="BW31" s="1208"/>
      <c r="BX31" s="1208"/>
      <c r="BY31" s="1255"/>
      <c r="BZ31" s="1256"/>
      <c r="CA31" s="1220"/>
      <c r="CB31" s="1208"/>
      <c r="CC31" s="1208"/>
      <c r="CD31" s="1208"/>
      <c r="CE31" s="1208"/>
      <c r="CF31" s="1208"/>
      <c r="CG31" s="1208"/>
      <c r="CH31" s="1208"/>
      <c r="CI31" s="1208"/>
      <c r="CJ31" s="1208"/>
      <c r="CK31" s="1208"/>
      <c r="CL31" s="1221"/>
      <c r="CM31" s="1253"/>
      <c r="CN31" s="1254"/>
      <c r="CO31" s="1208"/>
      <c r="CP31" s="1208"/>
      <c r="CQ31" s="1208"/>
      <c r="CR31" s="1208"/>
      <c r="CS31" s="1208"/>
      <c r="CT31" s="1208"/>
      <c r="CU31" s="1208"/>
      <c r="CV31" s="1208"/>
      <c r="CW31" s="1208"/>
      <c r="CX31" s="1208"/>
      <c r="CY31" s="1208"/>
      <c r="CZ31" s="1255"/>
      <c r="DA31" s="1256"/>
      <c r="DB31" s="1220"/>
      <c r="DC31" s="1208"/>
      <c r="DD31" s="1208"/>
      <c r="DE31" s="1208"/>
      <c r="DF31" s="1208"/>
      <c r="DG31" s="1208"/>
      <c r="DH31" s="1208"/>
      <c r="DI31" s="1208"/>
      <c r="DJ31" s="1208"/>
      <c r="DK31" s="1208"/>
      <c r="DL31" s="1208"/>
      <c r="DM31" s="1208"/>
      <c r="DN31" s="1208"/>
      <c r="DO31" s="1221"/>
      <c r="DP31" s="1253"/>
      <c r="DQ31" s="1254"/>
      <c r="DR31" s="1208"/>
      <c r="DS31" s="1208"/>
      <c r="DT31" s="1208"/>
      <c r="DU31" s="1208"/>
      <c r="DV31" s="1208"/>
      <c r="DW31" s="1208"/>
      <c r="DX31" s="1208"/>
      <c r="DY31" s="1208"/>
      <c r="DZ31" s="1255"/>
      <c r="EA31" s="1256"/>
      <c r="EB31" s="1220"/>
      <c r="EC31" s="1208"/>
      <c r="ED31" s="1208"/>
      <c r="EE31" s="1208"/>
      <c r="EF31" s="1208"/>
      <c r="EG31" s="1208"/>
      <c r="EH31" s="1208"/>
      <c r="EI31" s="1208"/>
      <c r="EJ31" s="1208"/>
      <c r="EK31" s="1208"/>
      <c r="EL31" s="1221"/>
      <c r="EM31" s="1220"/>
      <c r="EN31" s="1208"/>
      <c r="EO31" s="1208"/>
      <c r="EP31" s="1208"/>
      <c r="EQ31" s="1208"/>
      <c r="ER31" s="1208"/>
      <c r="ES31" s="1208"/>
      <c r="ET31" s="1208"/>
      <c r="EU31" s="1208"/>
      <c r="EV31" s="1208"/>
      <c r="EW31" s="1208"/>
      <c r="EX31" s="1208"/>
      <c r="EY31" s="1208"/>
      <c r="EZ31" s="1208"/>
      <c r="FA31" s="1221"/>
      <c r="FB31" s="1220"/>
      <c r="FC31" s="1208"/>
      <c r="FD31" s="1208"/>
      <c r="FE31" s="1208"/>
      <c r="FF31" s="1208"/>
      <c r="FG31" s="1208"/>
      <c r="FH31" s="1208"/>
      <c r="FI31" s="1208"/>
      <c r="FJ31" s="1208"/>
      <c r="FK31" s="1208"/>
      <c r="FL31" s="1221"/>
      <c r="FM31" s="1220"/>
      <c r="FN31" s="1208"/>
      <c r="FO31" s="1208"/>
      <c r="FP31" s="1208"/>
      <c r="FQ31" s="1208"/>
      <c r="FR31" s="1208"/>
      <c r="FS31" s="1208"/>
      <c r="FT31" s="1208"/>
      <c r="FU31" s="1208"/>
      <c r="FV31" s="1208"/>
      <c r="FW31" s="1208"/>
      <c r="FX31" s="1208"/>
      <c r="FY31" s="1208"/>
      <c r="FZ31" s="1208"/>
      <c r="GA31" s="1208"/>
      <c r="GB31" s="1221"/>
      <c r="GC31" s="1253"/>
      <c r="GD31" s="1254"/>
      <c r="GE31" s="1208"/>
      <c r="GF31" s="1208"/>
      <c r="GG31" s="1208"/>
      <c r="GH31" s="1208"/>
      <c r="GI31" s="1208"/>
      <c r="GJ31" s="1208"/>
      <c r="GK31" s="1208"/>
      <c r="GL31" s="1208"/>
      <c r="GM31" s="1208"/>
      <c r="GN31" s="1208"/>
      <c r="GO31" s="1255"/>
      <c r="GP31" s="1257"/>
    </row>
    <row r="32" spans="1:198" s="315" customFormat="1" ht="12.75" customHeight="1">
      <c r="A32" s="355"/>
      <c r="B32" s="1242"/>
      <c r="C32" s="1242"/>
      <c r="D32" s="1242"/>
      <c r="E32" s="1242"/>
      <c r="F32" s="1242"/>
      <c r="G32" s="1242"/>
      <c r="H32" s="1242"/>
      <c r="I32" s="1242"/>
      <c r="J32" s="1242"/>
      <c r="K32" s="1242"/>
      <c r="L32" s="1242"/>
      <c r="M32" s="1242"/>
      <c r="N32" s="1242"/>
      <c r="O32" s="1242"/>
      <c r="P32" s="1242"/>
      <c r="Q32" s="1242"/>
      <c r="R32" s="1242"/>
      <c r="S32" s="1242"/>
      <c r="T32" s="1242"/>
      <c r="U32" s="1242"/>
      <c r="V32" s="1242"/>
      <c r="W32" s="1242"/>
      <c r="X32" s="1242"/>
      <c r="Y32" s="1242"/>
      <c r="Z32" s="1242"/>
      <c r="AA32" s="1242"/>
      <c r="AB32" s="1242"/>
      <c r="AC32" s="1242"/>
      <c r="AD32" s="1243"/>
      <c r="AE32" s="1262">
        <v>5112</v>
      </c>
      <c r="AF32" s="1227" t="s">
        <v>305</v>
      </c>
      <c r="AG32" s="1227"/>
      <c r="AH32" s="1227"/>
      <c r="AI32" s="1227"/>
      <c r="AJ32" s="1227"/>
      <c r="AK32" s="1227"/>
      <c r="AL32" s="1228" t="s">
        <v>296</v>
      </c>
      <c r="AM32" s="1228"/>
      <c r="AN32" s="1228"/>
      <c r="AO32" s="1229" t="s">
        <v>485</v>
      </c>
      <c r="AP32" s="1229"/>
      <c r="AQ32" s="1229"/>
      <c r="AR32" s="1229"/>
      <c r="AS32" s="1229"/>
      <c r="AT32" s="1229"/>
      <c r="AU32" s="1229"/>
      <c r="AV32" s="1229"/>
      <c r="AW32" s="1229"/>
      <c r="AX32" s="1230">
        <v>39</v>
      </c>
      <c r="AY32" s="1231"/>
      <c r="AZ32" s="1231"/>
      <c r="BA32" s="1231"/>
      <c r="BB32" s="1231"/>
      <c r="BC32" s="1231"/>
      <c r="BD32" s="1231"/>
      <c r="BE32" s="1231"/>
      <c r="BF32" s="1231"/>
      <c r="BG32" s="1231"/>
      <c r="BH32" s="1231"/>
      <c r="BI32" s="1231"/>
      <c r="BJ32" s="1231"/>
      <c r="BK32" s="1231"/>
      <c r="BL32" s="1231"/>
      <c r="BM32" s="1233" t="s">
        <v>128</v>
      </c>
      <c r="BN32" s="1234"/>
      <c r="BO32" s="1231">
        <v>6</v>
      </c>
      <c r="BP32" s="1231"/>
      <c r="BQ32" s="1231"/>
      <c r="BR32" s="1231"/>
      <c r="BS32" s="1231"/>
      <c r="BT32" s="1231"/>
      <c r="BU32" s="1231"/>
      <c r="BV32" s="1231"/>
      <c r="BW32" s="1231"/>
      <c r="BX32" s="1231"/>
      <c r="BY32" s="1235" t="s">
        <v>129</v>
      </c>
      <c r="BZ32" s="1236"/>
      <c r="CA32" s="1237">
        <v>9</v>
      </c>
      <c r="CB32" s="1231"/>
      <c r="CC32" s="1231"/>
      <c r="CD32" s="1231"/>
      <c r="CE32" s="1231"/>
      <c r="CF32" s="1231"/>
      <c r="CG32" s="1231"/>
      <c r="CH32" s="1231"/>
      <c r="CI32" s="1231"/>
      <c r="CJ32" s="1231"/>
      <c r="CK32" s="1231"/>
      <c r="CL32" s="1232"/>
      <c r="CM32" s="1233" t="s">
        <v>128</v>
      </c>
      <c r="CN32" s="1234"/>
      <c r="CO32" s="1231"/>
      <c r="CP32" s="1231"/>
      <c r="CQ32" s="1231"/>
      <c r="CR32" s="1231"/>
      <c r="CS32" s="1231"/>
      <c r="CT32" s="1231"/>
      <c r="CU32" s="1231"/>
      <c r="CV32" s="1231"/>
      <c r="CW32" s="1231"/>
      <c r="CX32" s="1231"/>
      <c r="CY32" s="1231"/>
      <c r="CZ32" s="1235" t="s">
        <v>129</v>
      </c>
      <c r="DA32" s="1236"/>
      <c r="DB32" s="1237"/>
      <c r="DC32" s="1231"/>
      <c r="DD32" s="1231"/>
      <c r="DE32" s="1231"/>
      <c r="DF32" s="1231"/>
      <c r="DG32" s="1231"/>
      <c r="DH32" s="1231"/>
      <c r="DI32" s="1231"/>
      <c r="DJ32" s="1231"/>
      <c r="DK32" s="1231"/>
      <c r="DL32" s="1231"/>
      <c r="DM32" s="1231"/>
      <c r="DN32" s="1231"/>
      <c r="DO32" s="1232"/>
      <c r="DP32" s="1233" t="s">
        <v>128</v>
      </c>
      <c r="DQ32" s="1234"/>
      <c r="DR32" s="1231">
        <v>2</v>
      </c>
      <c r="DS32" s="1231"/>
      <c r="DT32" s="1231"/>
      <c r="DU32" s="1231"/>
      <c r="DV32" s="1231"/>
      <c r="DW32" s="1231"/>
      <c r="DX32" s="1231"/>
      <c r="DY32" s="1231"/>
      <c r="DZ32" s="1235" t="s">
        <v>129</v>
      </c>
      <c r="EA32" s="1236"/>
      <c r="EB32" s="1237"/>
      <c r="EC32" s="1231"/>
      <c r="ED32" s="1231"/>
      <c r="EE32" s="1231"/>
      <c r="EF32" s="1231"/>
      <c r="EG32" s="1231"/>
      <c r="EH32" s="1231"/>
      <c r="EI32" s="1231"/>
      <c r="EJ32" s="1231"/>
      <c r="EK32" s="1231"/>
      <c r="EL32" s="1232"/>
      <c r="EM32" s="1237"/>
      <c r="EN32" s="1231"/>
      <c r="EO32" s="1231"/>
      <c r="EP32" s="1231"/>
      <c r="EQ32" s="1231"/>
      <c r="ER32" s="1231"/>
      <c r="ES32" s="1231"/>
      <c r="ET32" s="1231"/>
      <c r="EU32" s="1231"/>
      <c r="EV32" s="1231"/>
      <c r="EW32" s="1231"/>
      <c r="EX32" s="1231"/>
      <c r="EY32" s="1231"/>
      <c r="EZ32" s="1231"/>
      <c r="FA32" s="1232"/>
      <c r="FB32" s="1237"/>
      <c r="FC32" s="1231"/>
      <c r="FD32" s="1231"/>
      <c r="FE32" s="1231"/>
      <c r="FF32" s="1231"/>
      <c r="FG32" s="1231"/>
      <c r="FH32" s="1231"/>
      <c r="FI32" s="1231"/>
      <c r="FJ32" s="1231"/>
      <c r="FK32" s="1231"/>
      <c r="FL32" s="1232"/>
      <c r="FM32" s="1238">
        <f>+AX32+CA32-CO32-EB32+EM32</f>
        <v>48</v>
      </c>
      <c r="FN32" s="1213"/>
      <c r="FO32" s="1213"/>
      <c r="FP32" s="1213"/>
      <c r="FQ32" s="1213"/>
      <c r="FR32" s="1213"/>
      <c r="FS32" s="1213"/>
      <c r="FT32" s="1213"/>
      <c r="FU32" s="1213"/>
      <c r="FV32" s="1213"/>
      <c r="FW32" s="1213"/>
      <c r="FX32" s="1213"/>
      <c r="FY32" s="1213"/>
      <c r="FZ32" s="1213"/>
      <c r="GA32" s="1213"/>
      <c r="GB32" s="1239"/>
      <c r="GC32" s="1233" t="s">
        <v>128</v>
      </c>
      <c r="GD32" s="1234"/>
      <c r="GE32" s="1213">
        <f>+BO32-DB32+DR32+FB32</f>
        <v>8</v>
      </c>
      <c r="GF32" s="1213"/>
      <c r="GG32" s="1213"/>
      <c r="GH32" s="1213"/>
      <c r="GI32" s="1213"/>
      <c r="GJ32" s="1213"/>
      <c r="GK32" s="1213"/>
      <c r="GL32" s="1213"/>
      <c r="GM32" s="1213"/>
      <c r="GN32" s="1213"/>
      <c r="GO32" s="1235" t="s">
        <v>129</v>
      </c>
      <c r="GP32" s="1240"/>
    </row>
    <row r="33" spans="1:198" s="315" customFormat="1" ht="13.5" customHeight="1">
      <c r="A33" s="357"/>
      <c r="B33" s="1244"/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4"/>
      <c r="Q33" s="1244"/>
      <c r="R33" s="1244"/>
      <c r="S33" s="1244"/>
      <c r="T33" s="1244"/>
      <c r="U33" s="1244"/>
      <c r="V33" s="1244"/>
      <c r="W33" s="1244"/>
      <c r="X33" s="1244"/>
      <c r="Y33" s="1244"/>
      <c r="Z33" s="1244"/>
      <c r="AA33" s="1244"/>
      <c r="AB33" s="1244"/>
      <c r="AC33" s="1244"/>
      <c r="AD33" s="1245"/>
      <c r="AE33" s="1261"/>
      <c r="AF33" s="1224"/>
      <c r="AG33" s="1225"/>
      <c r="AH33" s="1225"/>
      <c r="AI33" s="1225"/>
      <c r="AJ33" s="1225"/>
      <c r="AK33" s="1225"/>
      <c r="AL33" s="1225"/>
      <c r="AM33" s="1225"/>
      <c r="AN33" s="1225"/>
      <c r="AO33" s="1225"/>
      <c r="AP33" s="1225"/>
      <c r="AQ33" s="1225"/>
      <c r="AR33" s="1225"/>
      <c r="AS33" s="1225"/>
      <c r="AT33" s="1225"/>
      <c r="AU33" s="1225"/>
      <c r="AV33" s="1225"/>
      <c r="AW33" s="1226"/>
      <c r="AX33" s="1207"/>
      <c r="AY33" s="1208"/>
      <c r="AZ33" s="1208"/>
      <c r="BA33" s="1208"/>
      <c r="BB33" s="1208"/>
      <c r="BC33" s="1208"/>
      <c r="BD33" s="1208"/>
      <c r="BE33" s="1208"/>
      <c r="BF33" s="1208"/>
      <c r="BG33" s="1208"/>
      <c r="BH33" s="1208"/>
      <c r="BI33" s="1208"/>
      <c r="BJ33" s="1208"/>
      <c r="BK33" s="1208"/>
      <c r="BL33" s="1208"/>
      <c r="BM33" s="1253"/>
      <c r="BN33" s="1254"/>
      <c r="BO33" s="1208"/>
      <c r="BP33" s="1208"/>
      <c r="BQ33" s="1208"/>
      <c r="BR33" s="1208"/>
      <c r="BS33" s="1208"/>
      <c r="BT33" s="1208"/>
      <c r="BU33" s="1208"/>
      <c r="BV33" s="1208"/>
      <c r="BW33" s="1208"/>
      <c r="BX33" s="1208"/>
      <c r="BY33" s="1255"/>
      <c r="BZ33" s="1256"/>
      <c r="CA33" s="1220"/>
      <c r="CB33" s="1208"/>
      <c r="CC33" s="1208"/>
      <c r="CD33" s="1208"/>
      <c r="CE33" s="1208"/>
      <c r="CF33" s="1208"/>
      <c r="CG33" s="1208"/>
      <c r="CH33" s="1208"/>
      <c r="CI33" s="1208"/>
      <c r="CJ33" s="1208"/>
      <c r="CK33" s="1208"/>
      <c r="CL33" s="1221"/>
      <c r="CM33" s="1253"/>
      <c r="CN33" s="1254"/>
      <c r="CO33" s="1208"/>
      <c r="CP33" s="1208"/>
      <c r="CQ33" s="1208"/>
      <c r="CR33" s="1208"/>
      <c r="CS33" s="1208"/>
      <c r="CT33" s="1208"/>
      <c r="CU33" s="1208"/>
      <c r="CV33" s="1208"/>
      <c r="CW33" s="1208"/>
      <c r="CX33" s="1208"/>
      <c r="CY33" s="1208"/>
      <c r="CZ33" s="1255"/>
      <c r="DA33" s="1256"/>
      <c r="DB33" s="1220"/>
      <c r="DC33" s="1208"/>
      <c r="DD33" s="1208"/>
      <c r="DE33" s="1208"/>
      <c r="DF33" s="1208"/>
      <c r="DG33" s="1208"/>
      <c r="DH33" s="1208"/>
      <c r="DI33" s="1208"/>
      <c r="DJ33" s="1208"/>
      <c r="DK33" s="1208"/>
      <c r="DL33" s="1208"/>
      <c r="DM33" s="1208"/>
      <c r="DN33" s="1208"/>
      <c r="DO33" s="1221"/>
      <c r="DP33" s="1253"/>
      <c r="DQ33" s="1254"/>
      <c r="DR33" s="1208"/>
      <c r="DS33" s="1208"/>
      <c r="DT33" s="1208"/>
      <c r="DU33" s="1208"/>
      <c r="DV33" s="1208"/>
      <c r="DW33" s="1208"/>
      <c r="DX33" s="1208"/>
      <c r="DY33" s="1208"/>
      <c r="DZ33" s="1255"/>
      <c r="EA33" s="1256"/>
      <c r="EB33" s="1220"/>
      <c r="EC33" s="1208"/>
      <c r="ED33" s="1208"/>
      <c r="EE33" s="1208"/>
      <c r="EF33" s="1208"/>
      <c r="EG33" s="1208"/>
      <c r="EH33" s="1208"/>
      <c r="EI33" s="1208"/>
      <c r="EJ33" s="1208"/>
      <c r="EK33" s="1208"/>
      <c r="EL33" s="1221"/>
      <c r="EM33" s="1220"/>
      <c r="EN33" s="1208"/>
      <c r="EO33" s="1208"/>
      <c r="EP33" s="1208"/>
      <c r="EQ33" s="1208"/>
      <c r="ER33" s="1208"/>
      <c r="ES33" s="1208"/>
      <c r="ET33" s="1208"/>
      <c r="EU33" s="1208"/>
      <c r="EV33" s="1208"/>
      <c r="EW33" s="1208"/>
      <c r="EX33" s="1208"/>
      <c r="EY33" s="1208"/>
      <c r="EZ33" s="1208"/>
      <c r="FA33" s="1221"/>
      <c r="FB33" s="1220"/>
      <c r="FC33" s="1208"/>
      <c r="FD33" s="1208"/>
      <c r="FE33" s="1208"/>
      <c r="FF33" s="1208"/>
      <c r="FG33" s="1208"/>
      <c r="FH33" s="1208"/>
      <c r="FI33" s="1208"/>
      <c r="FJ33" s="1208"/>
      <c r="FK33" s="1208"/>
      <c r="FL33" s="1221"/>
      <c r="FM33" s="1220"/>
      <c r="FN33" s="1208"/>
      <c r="FO33" s="1208"/>
      <c r="FP33" s="1208"/>
      <c r="FQ33" s="1208"/>
      <c r="FR33" s="1208"/>
      <c r="FS33" s="1208"/>
      <c r="FT33" s="1208"/>
      <c r="FU33" s="1208"/>
      <c r="FV33" s="1208"/>
      <c r="FW33" s="1208"/>
      <c r="FX33" s="1208"/>
      <c r="FY33" s="1208"/>
      <c r="FZ33" s="1208"/>
      <c r="GA33" s="1208"/>
      <c r="GB33" s="1221"/>
      <c r="GC33" s="1253"/>
      <c r="GD33" s="1254"/>
      <c r="GE33" s="1208"/>
      <c r="GF33" s="1208"/>
      <c r="GG33" s="1208"/>
      <c r="GH33" s="1208"/>
      <c r="GI33" s="1208"/>
      <c r="GJ33" s="1208"/>
      <c r="GK33" s="1208"/>
      <c r="GL33" s="1208"/>
      <c r="GM33" s="1208"/>
      <c r="GN33" s="1208"/>
      <c r="GO33" s="1255"/>
      <c r="GP33" s="1257"/>
    </row>
    <row r="34" spans="1:198" s="315" customFormat="1" ht="12.75">
      <c r="A34" s="354"/>
      <c r="B34" s="1258" t="s">
        <v>488</v>
      </c>
      <c r="C34" s="1258"/>
      <c r="D34" s="1258"/>
      <c r="E34" s="1258"/>
      <c r="F34" s="1258"/>
      <c r="G34" s="1258"/>
      <c r="H34" s="1258"/>
      <c r="I34" s="1258"/>
      <c r="J34" s="1258"/>
      <c r="K34" s="1258"/>
      <c r="L34" s="1258"/>
      <c r="M34" s="1258"/>
      <c r="N34" s="1258"/>
      <c r="O34" s="1258"/>
      <c r="P34" s="1258"/>
      <c r="Q34" s="1258"/>
      <c r="R34" s="1258"/>
      <c r="S34" s="1258"/>
      <c r="T34" s="1258"/>
      <c r="U34" s="1258"/>
      <c r="V34" s="1258"/>
      <c r="W34" s="1258"/>
      <c r="X34" s="1258"/>
      <c r="Y34" s="1258"/>
      <c r="Z34" s="1258"/>
      <c r="AA34" s="1258"/>
      <c r="AB34" s="1258"/>
      <c r="AC34" s="1258"/>
      <c r="AD34" s="1259"/>
      <c r="AE34" s="1260">
        <v>5103</v>
      </c>
      <c r="AF34" s="1227" t="s">
        <v>305</v>
      </c>
      <c r="AG34" s="1227"/>
      <c r="AH34" s="1227"/>
      <c r="AI34" s="1227"/>
      <c r="AJ34" s="1227"/>
      <c r="AK34" s="1227"/>
      <c r="AL34" s="1228" t="s">
        <v>219</v>
      </c>
      <c r="AM34" s="1228"/>
      <c r="AN34" s="1228"/>
      <c r="AO34" s="1229" t="s">
        <v>484</v>
      </c>
      <c r="AP34" s="1229"/>
      <c r="AQ34" s="1229"/>
      <c r="AR34" s="1229"/>
      <c r="AS34" s="1229"/>
      <c r="AT34" s="1229"/>
      <c r="AU34" s="1229"/>
      <c r="AV34" s="1229"/>
      <c r="AW34" s="1229"/>
      <c r="AX34" s="1230"/>
      <c r="AY34" s="1231"/>
      <c r="AZ34" s="1231"/>
      <c r="BA34" s="1231"/>
      <c r="BB34" s="1231"/>
      <c r="BC34" s="1231"/>
      <c r="BD34" s="1231"/>
      <c r="BE34" s="1231"/>
      <c r="BF34" s="1231"/>
      <c r="BG34" s="1231"/>
      <c r="BH34" s="1231"/>
      <c r="BI34" s="1231"/>
      <c r="BJ34" s="1231"/>
      <c r="BK34" s="1231"/>
      <c r="BL34" s="1231"/>
      <c r="BM34" s="1233" t="s">
        <v>128</v>
      </c>
      <c r="BN34" s="1234"/>
      <c r="BO34" s="1231"/>
      <c r="BP34" s="1231"/>
      <c r="BQ34" s="1231"/>
      <c r="BR34" s="1231"/>
      <c r="BS34" s="1231"/>
      <c r="BT34" s="1231"/>
      <c r="BU34" s="1231"/>
      <c r="BV34" s="1231"/>
      <c r="BW34" s="1231"/>
      <c r="BX34" s="1231"/>
      <c r="BY34" s="1235" t="s">
        <v>129</v>
      </c>
      <c r="BZ34" s="1236"/>
      <c r="CA34" s="1237"/>
      <c r="CB34" s="1231"/>
      <c r="CC34" s="1231"/>
      <c r="CD34" s="1231"/>
      <c r="CE34" s="1231"/>
      <c r="CF34" s="1231"/>
      <c r="CG34" s="1231"/>
      <c r="CH34" s="1231"/>
      <c r="CI34" s="1231"/>
      <c r="CJ34" s="1231"/>
      <c r="CK34" s="1231"/>
      <c r="CL34" s="1232"/>
      <c r="CM34" s="1233" t="s">
        <v>128</v>
      </c>
      <c r="CN34" s="1234"/>
      <c r="CO34" s="1231"/>
      <c r="CP34" s="1231"/>
      <c r="CQ34" s="1231"/>
      <c r="CR34" s="1231"/>
      <c r="CS34" s="1231"/>
      <c r="CT34" s="1231"/>
      <c r="CU34" s="1231"/>
      <c r="CV34" s="1231"/>
      <c r="CW34" s="1231"/>
      <c r="CX34" s="1231"/>
      <c r="CY34" s="1231"/>
      <c r="CZ34" s="1235" t="s">
        <v>129</v>
      </c>
      <c r="DA34" s="1236"/>
      <c r="DB34" s="1237"/>
      <c r="DC34" s="1231"/>
      <c r="DD34" s="1231"/>
      <c r="DE34" s="1231"/>
      <c r="DF34" s="1231"/>
      <c r="DG34" s="1231"/>
      <c r="DH34" s="1231"/>
      <c r="DI34" s="1231"/>
      <c r="DJ34" s="1231"/>
      <c r="DK34" s="1231"/>
      <c r="DL34" s="1231"/>
      <c r="DM34" s="1231"/>
      <c r="DN34" s="1231"/>
      <c r="DO34" s="1232"/>
      <c r="DP34" s="1233" t="s">
        <v>128</v>
      </c>
      <c r="DQ34" s="1234"/>
      <c r="DR34" s="1231"/>
      <c r="DS34" s="1231"/>
      <c r="DT34" s="1231"/>
      <c r="DU34" s="1231"/>
      <c r="DV34" s="1231"/>
      <c r="DW34" s="1231"/>
      <c r="DX34" s="1231"/>
      <c r="DY34" s="1231"/>
      <c r="DZ34" s="1235" t="s">
        <v>129</v>
      </c>
      <c r="EA34" s="1236"/>
      <c r="EB34" s="1237"/>
      <c r="EC34" s="1231"/>
      <c r="ED34" s="1231"/>
      <c r="EE34" s="1231"/>
      <c r="EF34" s="1231"/>
      <c r="EG34" s="1231"/>
      <c r="EH34" s="1231"/>
      <c r="EI34" s="1231"/>
      <c r="EJ34" s="1231"/>
      <c r="EK34" s="1231"/>
      <c r="EL34" s="1232"/>
      <c r="EM34" s="1237"/>
      <c r="EN34" s="1231"/>
      <c r="EO34" s="1231"/>
      <c r="EP34" s="1231"/>
      <c r="EQ34" s="1231"/>
      <c r="ER34" s="1231"/>
      <c r="ES34" s="1231"/>
      <c r="ET34" s="1231"/>
      <c r="EU34" s="1231"/>
      <c r="EV34" s="1231"/>
      <c r="EW34" s="1231"/>
      <c r="EX34" s="1231"/>
      <c r="EY34" s="1231"/>
      <c r="EZ34" s="1231"/>
      <c r="FA34" s="1232"/>
      <c r="FB34" s="1237"/>
      <c r="FC34" s="1231"/>
      <c r="FD34" s="1231"/>
      <c r="FE34" s="1231"/>
      <c r="FF34" s="1231"/>
      <c r="FG34" s="1231"/>
      <c r="FH34" s="1231"/>
      <c r="FI34" s="1231"/>
      <c r="FJ34" s="1231"/>
      <c r="FK34" s="1231"/>
      <c r="FL34" s="1232"/>
      <c r="FM34" s="1238">
        <f>+AX34+CA34-CO34-EB34+EM34</f>
        <v>0</v>
      </c>
      <c r="FN34" s="1213"/>
      <c r="FO34" s="1213"/>
      <c r="FP34" s="1213"/>
      <c r="FQ34" s="1213"/>
      <c r="FR34" s="1213"/>
      <c r="FS34" s="1213"/>
      <c r="FT34" s="1213"/>
      <c r="FU34" s="1213"/>
      <c r="FV34" s="1213"/>
      <c r="FW34" s="1213"/>
      <c r="FX34" s="1213"/>
      <c r="FY34" s="1213"/>
      <c r="FZ34" s="1213"/>
      <c r="GA34" s="1213"/>
      <c r="GB34" s="1239"/>
      <c r="GC34" s="1233" t="s">
        <v>128</v>
      </c>
      <c r="GD34" s="1234"/>
      <c r="GE34" s="1213">
        <f>+BO34-DB34+DR34+FB34</f>
        <v>0</v>
      </c>
      <c r="GF34" s="1213"/>
      <c r="GG34" s="1213"/>
      <c r="GH34" s="1213"/>
      <c r="GI34" s="1213"/>
      <c r="GJ34" s="1213"/>
      <c r="GK34" s="1213"/>
      <c r="GL34" s="1213"/>
      <c r="GM34" s="1213"/>
      <c r="GN34" s="1213"/>
      <c r="GO34" s="1235" t="s">
        <v>129</v>
      </c>
      <c r="GP34" s="1240"/>
    </row>
    <row r="35" spans="1:198" s="315" customFormat="1" ht="6" customHeight="1">
      <c r="A35" s="355"/>
      <c r="B35" s="1242"/>
      <c r="C35" s="1242"/>
      <c r="D35" s="1242"/>
      <c r="E35" s="1242"/>
      <c r="F35" s="1242"/>
      <c r="G35" s="1242"/>
      <c r="H35" s="1242"/>
      <c r="I35" s="1242"/>
      <c r="J35" s="1242"/>
      <c r="K35" s="1242"/>
      <c r="L35" s="1242"/>
      <c r="M35" s="1242"/>
      <c r="N35" s="1242"/>
      <c r="O35" s="1242"/>
      <c r="P35" s="1242"/>
      <c r="Q35" s="1242"/>
      <c r="R35" s="1242"/>
      <c r="S35" s="1242"/>
      <c r="T35" s="1242"/>
      <c r="U35" s="1242"/>
      <c r="V35" s="1242"/>
      <c r="W35" s="1242"/>
      <c r="X35" s="1242"/>
      <c r="Y35" s="1242"/>
      <c r="Z35" s="1242"/>
      <c r="AA35" s="1242"/>
      <c r="AB35" s="1242"/>
      <c r="AC35" s="1242"/>
      <c r="AD35" s="1243"/>
      <c r="AE35" s="1261"/>
      <c r="AF35" s="1224"/>
      <c r="AG35" s="1225"/>
      <c r="AH35" s="1225"/>
      <c r="AI35" s="1225"/>
      <c r="AJ35" s="1225"/>
      <c r="AK35" s="1225"/>
      <c r="AL35" s="1225"/>
      <c r="AM35" s="1225"/>
      <c r="AN35" s="1225"/>
      <c r="AO35" s="1225"/>
      <c r="AP35" s="1225"/>
      <c r="AQ35" s="1225"/>
      <c r="AR35" s="1225"/>
      <c r="AS35" s="1225"/>
      <c r="AT35" s="1225"/>
      <c r="AU35" s="1225"/>
      <c r="AV35" s="1225"/>
      <c r="AW35" s="1226"/>
      <c r="AX35" s="1207"/>
      <c r="AY35" s="1208"/>
      <c r="AZ35" s="1208"/>
      <c r="BA35" s="1208"/>
      <c r="BB35" s="1208"/>
      <c r="BC35" s="1208"/>
      <c r="BD35" s="1208"/>
      <c r="BE35" s="1208"/>
      <c r="BF35" s="1208"/>
      <c r="BG35" s="1208"/>
      <c r="BH35" s="1208"/>
      <c r="BI35" s="1208"/>
      <c r="BJ35" s="1208"/>
      <c r="BK35" s="1208"/>
      <c r="BL35" s="1208"/>
      <c r="BM35" s="1253"/>
      <c r="BN35" s="1254"/>
      <c r="BO35" s="1208"/>
      <c r="BP35" s="1208"/>
      <c r="BQ35" s="1208"/>
      <c r="BR35" s="1208"/>
      <c r="BS35" s="1208"/>
      <c r="BT35" s="1208"/>
      <c r="BU35" s="1208"/>
      <c r="BV35" s="1208"/>
      <c r="BW35" s="1208"/>
      <c r="BX35" s="1208"/>
      <c r="BY35" s="1255"/>
      <c r="BZ35" s="1256"/>
      <c r="CA35" s="1220"/>
      <c r="CB35" s="1208"/>
      <c r="CC35" s="1208"/>
      <c r="CD35" s="1208"/>
      <c r="CE35" s="1208"/>
      <c r="CF35" s="1208"/>
      <c r="CG35" s="1208"/>
      <c r="CH35" s="1208"/>
      <c r="CI35" s="1208"/>
      <c r="CJ35" s="1208"/>
      <c r="CK35" s="1208"/>
      <c r="CL35" s="1221"/>
      <c r="CM35" s="1253"/>
      <c r="CN35" s="1254"/>
      <c r="CO35" s="1208"/>
      <c r="CP35" s="1208"/>
      <c r="CQ35" s="1208"/>
      <c r="CR35" s="1208"/>
      <c r="CS35" s="1208"/>
      <c r="CT35" s="1208"/>
      <c r="CU35" s="1208"/>
      <c r="CV35" s="1208"/>
      <c r="CW35" s="1208"/>
      <c r="CX35" s="1208"/>
      <c r="CY35" s="1208"/>
      <c r="CZ35" s="1255"/>
      <c r="DA35" s="1256"/>
      <c r="DB35" s="1220"/>
      <c r="DC35" s="1208"/>
      <c r="DD35" s="1208"/>
      <c r="DE35" s="1208"/>
      <c r="DF35" s="1208"/>
      <c r="DG35" s="1208"/>
      <c r="DH35" s="1208"/>
      <c r="DI35" s="1208"/>
      <c r="DJ35" s="1208"/>
      <c r="DK35" s="1208"/>
      <c r="DL35" s="1208"/>
      <c r="DM35" s="1208"/>
      <c r="DN35" s="1208"/>
      <c r="DO35" s="1221"/>
      <c r="DP35" s="1253"/>
      <c r="DQ35" s="1254"/>
      <c r="DR35" s="1208"/>
      <c r="DS35" s="1208"/>
      <c r="DT35" s="1208"/>
      <c r="DU35" s="1208"/>
      <c r="DV35" s="1208"/>
      <c r="DW35" s="1208"/>
      <c r="DX35" s="1208"/>
      <c r="DY35" s="1208"/>
      <c r="DZ35" s="1255"/>
      <c r="EA35" s="1256"/>
      <c r="EB35" s="1220"/>
      <c r="EC35" s="1208"/>
      <c r="ED35" s="1208"/>
      <c r="EE35" s="1208"/>
      <c r="EF35" s="1208"/>
      <c r="EG35" s="1208"/>
      <c r="EH35" s="1208"/>
      <c r="EI35" s="1208"/>
      <c r="EJ35" s="1208"/>
      <c r="EK35" s="1208"/>
      <c r="EL35" s="1221"/>
      <c r="EM35" s="1220"/>
      <c r="EN35" s="1208"/>
      <c r="EO35" s="1208"/>
      <c r="EP35" s="1208"/>
      <c r="EQ35" s="1208"/>
      <c r="ER35" s="1208"/>
      <c r="ES35" s="1208"/>
      <c r="ET35" s="1208"/>
      <c r="EU35" s="1208"/>
      <c r="EV35" s="1208"/>
      <c r="EW35" s="1208"/>
      <c r="EX35" s="1208"/>
      <c r="EY35" s="1208"/>
      <c r="EZ35" s="1208"/>
      <c r="FA35" s="1221"/>
      <c r="FB35" s="1220"/>
      <c r="FC35" s="1208"/>
      <c r="FD35" s="1208"/>
      <c r="FE35" s="1208"/>
      <c r="FF35" s="1208"/>
      <c r="FG35" s="1208"/>
      <c r="FH35" s="1208"/>
      <c r="FI35" s="1208"/>
      <c r="FJ35" s="1208"/>
      <c r="FK35" s="1208"/>
      <c r="FL35" s="1221"/>
      <c r="FM35" s="1220"/>
      <c r="FN35" s="1208"/>
      <c r="FO35" s="1208"/>
      <c r="FP35" s="1208"/>
      <c r="FQ35" s="1208"/>
      <c r="FR35" s="1208"/>
      <c r="FS35" s="1208"/>
      <c r="FT35" s="1208"/>
      <c r="FU35" s="1208"/>
      <c r="FV35" s="1208"/>
      <c r="FW35" s="1208"/>
      <c r="FX35" s="1208"/>
      <c r="FY35" s="1208"/>
      <c r="FZ35" s="1208"/>
      <c r="GA35" s="1208"/>
      <c r="GB35" s="1221"/>
      <c r="GC35" s="1253"/>
      <c r="GD35" s="1254"/>
      <c r="GE35" s="1208"/>
      <c r="GF35" s="1208"/>
      <c r="GG35" s="1208"/>
      <c r="GH35" s="1208"/>
      <c r="GI35" s="1208"/>
      <c r="GJ35" s="1208"/>
      <c r="GK35" s="1208"/>
      <c r="GL35" s="1208"/>
      <c r="GM35" s="1208"/>
      <c r="GN35" s="1208"/>
      <c r="GO35" s="1255"/>
      <c r="GP35" s="1257"/>
    </row>
    <row r="36" spans="1:198" s="315" customFormat="1" ht="12.75" customHeight="1">
      <c r="A36" s="355"/>
      <c r="B36" s="1242"/>
      <c r="C36" s="1242"/>
      <c r="D36" s="1242"/>
      <c r="E36" s="1242"/>
      <c r="F36" s="1242"/>
      <c r="G36" s="1242"/>
      <c r="H36" s="1242"/>
      <c r="I36" s="1242"/>
      <c r="J36" s="1242"/>
      <c r="K36" s="1242"/>
      <c r="L36" s="1242"/>
      <c r="M36" s="1242"/>
      <c r="N36" s="1242"/>
      <c r="O36" s="1242"/>
      <c r="P36" s="1242"/>
      <c r="Q36" s="1242"/>
      <c r="R36" s="1242"/>
      <c r="S36" s="1242"/>
      <c r="T36" s="1242"/>
      <c r="U36" s="1242"/>
      <c r="V36" s="1242"/>
      <c r="W36" s="1242"/>
      <c r="X36" s="1242"/>
      <c r="Y36" s="1242"/>
      <c r="Z36" s="1242"/>
      <c r="AA36" s="1242"/>
      <c r="AB36" s="1242"/>
      <c r="AC36" s="1242"/>
      <c r="AD36" s="1243"/>
      <c r="AE36" s="1262">
        <v>5113</v>
      </c>
      <c r="AF36" s="1227" t="s">
        <v>305</v>
      </c>
      <c r="AG36" s="1227"/>
      <c r="AH36" s="1227"/>
      <c r="AI36" s="1227"/>
      <c r="AJ36" s="1227"/>
      <c r="AK36" s="1227"/>
      <c r="AL36" s="1228" t="s">
        <v>296</v>
      </c>
      <c r="AM36" s="1228"/>
      <c r="AN36" s="1228"/>
      <c r="AO36" s="1229" t="s">
        <v>485</v>
      </c>
      <c r="AP36" s="1229"/>
      <c r="AQ36" s="1229"/>
      <c r="AR36" s="1229"/>
      <c r="AS36" s="1229"/>
      <c r="AT36" s="1229"/>
      <c r="AU36" s="1229"/>
      <c r="AV36" s="1229"/>
      <c r="AW36" s="1229"/>
      <c r="AX36" s="1230"/>
      <c r="AY36" s="1231"/>
      <c r="AZ36" s="1231"/>
      <c r="BA36" s="1231"/>
      <c r="BB36" s="1231"/>
      <c r="BC36" s="1231"/>
      <c r="BD36" s="1231"/>
      <c r="BE36" s="1231"/>
      <c r="BF36" s="1231"/>
      <c r="BG36" s="1231"/>
      <c r="BH36" s="1231"/>
      <c r="BI36" s="1231"/>
      <c r="BJ36" s="1231"/>
      <c r="BK36" s="1231"/>
      <c r="BL36" s="1231"/>
      <c r="BM36" s="1233" t="s">
        <v>128</v>
      </c>
      <c r="BN36" s="1234"/>
      <c r="BO36" s="1231"/>
      <c r="BP36" s="1231"/>
      <c r="BQ36" s="1231"/>
      <c r="BR36" s="1231"/>
      <c r="BS36" s="1231"/>
      <c r="BT36" s="1231"/>
      <c r="BU36" s="1231"/>
      <c r="BV36" s="1231"/>
      <c r="BW36" s="1231"/>
      <c r="BX36" s="1231"/>
      <c r="BY36" s="1235" t="s">
        <v>129</v>
      </c>
      <c r="BZ36" s="1236"/>
      <c r="CA36" s="1237"/>
      <c r="CB36" s="1231"/>
      <c r="CC36" s="1231"/>
      <c r="CD36" s="1231"/>
      <c r="CE36" s="1231"/>
      <c r="CF36" s="1231"/>
      <c r="CG36" s="1231"/>
      <c r="CH36" s="1231"/>
      <c r="CI36" s="1231"/>
      <c r="CJ36" s="1231"/>
      <c r="CK36" s="1231"/>
      <c r="CL36" s="1232"/>
      <c r="CM36" s="1233" t="s">
        <v>128</v>
      </c>
      <c r="CN36" s="1234"/>
      <c r="CO36" s="1231"/>
      <c r="CP36" s="1231"/>
      <c r="CQ36" s="1231"/>
      <c r="CR36" s="1231"/>
      <c r="CS36" s="1231"/>
      <c r="CT36" s="1231"/>
      <c r="CU36" s="1231"/>
      <c r="CV36" s="1231"/>
      <c r="CW36" s="1231"/>
      <c r="CX36" s="1231"/>
      <c r="CY36" s="1231"/>
      <c r="CZ36" s="1235" t="s">
        <v>129</v>
      </c>
      <c r="DA36" s="1236"/>
      <c r="DB36" s="1237"/>
      <c r="DC36" s="1231"/>
      <c r="DD36" s="1231"/>
      <c r="DE36" s="1231"/>
      <c r="DF36" s="1231"/>
      <c r="DG36" s="1231"/>
      <c r="DH36" s="1231"/>
      <c r="DI36" s="1231"/>
      <c r="DJ36" s="1231"/>
      <c r="DK36" s="1231"/>
      <c r="DL36" s="1231"/>
      <c r="DM36" s="1231"/>
      <c r="DN36" s="1231"/>
      <c r="DO36" s="1232"/>
      <c r="DP36" s="1233" t="s">
        <v>128</v>
      </c>
      <c r="DQ36" s="1234"/>
      <c r="DR36" s="1231"/>
      <c r="DS36" s="1231"/>
      <c r="DT36" s="1231"/>
      <c r="DU36" s="1231"/>
      <c r="DV36" s="1231"/>
      <c r="DW36" s="1231"/>
      <c r="DX36" s="1231"/>
      <c r="DY36" s="1231"/>
      <c r="DZ36" s="1235" t="s">
        <v>129</v>
      </c>
      <c r="EA36" s="1236"/>
      <c r="EB36" s="1237"/>
      <c r="EC36" s="1231"/>
      <c r="ED36" s="1231"/>
      <c r="EE36" s="1231"/>
      <c r="EF36" s="1231"/>
      <c r="EG36" s="1231"/>
      <c r="EH36" s="1231"/>
      <c r="EI36" s="1231"/>
      <c r="EJ36" s="1231"/>
      <c r="EK36" s="1231"/>
      <c r="EL36" s="1232"/>
      <c r="EM36" s="1237"/>
      <c r="EN36" s="1231"/>
      <c r="EO36" s="1231"/>
      <c r="EP36" s="1231"/>
      <c r="EQ36" s="1231"/>
      <c r="ER36" s="1231"/>
      <c r="ES36" s="1231"/>
      <c r="ET36" s="1231"/>
      <c r="EU36" s="1231"/>
      <c r="EV36" s="1231"/>
      <c r="EW36" s="1231"/>
      <c r="EX36" s="1231"/>
      <c r="EY36" s="1231"/>
      <c r="EZ36" s="1231"/>
      <c r="FA36" s="1232"/>
      <c r="FB36" s="1237"/>
      <c r="FC36" s="1231"/>
      <c r="FD36" s="1231"/>
      <c r="FE36" s="1231"/>
      <c r="FF36" s="1231"/>
      <c r="FG36" s="1231"/>
      <c r="FH36" s="1231"/>
      <c r="FI36" s="1231"/>
      <c r="FJ36" s="1231"/>
      <c r="FK36" s="1231"/>
      <c r="FL36" s="1232"/>
      <c r="FM36" s="1238">
        <f>+AX36+CA36-CO36-EB36+EM36</f>
        <v>0</v>
      </c>
      <c r="FN36" s="1213"/>
      <c r="FO36" s="1213"/>
      <c r="FP36" s="1213"/>
      <c r="FQ36" s="1213"/>
      <c r="FR36" s="1213"/>
      <c r="FS36" s="1213"/>
      <c r="FT36" s="1213"/>
      <c r="FU36" s="1213"/>
      <c r="FV36" s="1213"/>
      <c r="FW36" s="1213"/>
      <c r="FX36" s="1213"/>
      <c r="FY36" s="1213"/>
      <c r="FZ36" s="1213"/>
      <c r="GA36" s="1213"/>
      <c r="GB36" s="1239"/>
      <c r="GC36" s="1233" t="s">
        <v>128</v>
      </c>
      <c r="GD36" s="1234"/>
      <c r="GE36" s="1213">
        <f>+BO36-DB36+DR36+FB36</f>
        <v>0</v>
      </c>
      <c r="GF36" s="1213"/>
      <c r="GG36" s="1213"/>
      <c r="GH36" s="1213"/>
      <c r="GI36" s="1213"/>
      <c r="GJ36" s="1213"/>
      <c r="GK36" s="1213"/>
      <c r="GL36" s="1213"/>
      <c r="GM36" s="1213"/>
      <c r="GN36" s="1213"/>
      <c r="GO36" s="1235" t="s">
        <v>129</v>
      </c>
      <c r="GP36" s="1240"/>
    </row>
    <row r="37" spans="1:198" s="315" customFormat="1" ht="6" customHeight="1">
      <c r="A37" s="357"/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  <c r="N37" s="1244"/>
      <c r="O37" s="1244"/>
      <c r="P37" s="1244"/>
      <c r="Q37" s="1244"/>
      <c r="R37" s="1244"/>
      <c r="S37" s="1244"/>
      <c r="T37" s="1244"/>
      <c r="U37" s="1244"/>
      <c r="V37" s="1244"/>
      <c r="W37" s="1244"/>
      <c r="X37" s="1244"/>
      <c r="Y37" s="1244"/>
      <c r="Z37" s="1244"/>
      <c r="AA37" s="1244"/>
      <c r="AB37" s="1244"/>
      <c r="AC37" s="1244"/>
      <c r="AD37" s="1245"/>
      <c r="AE37" s="1261"/>
      <c r="AF37" s="1224"/>
      <c r="AG37" s="1225"/>
      <c r="AH37" s="1225"/>
      <c r="AI37" s="1225"/>
      <c r="AJ37" s="1225"/>
      <c r="AK37" s="1225"/>
      <c r="AL37" s="1225"/>
      <c r="AM37" s="1225"/>
      <c r="AN37" s="1225"/>
      <c r="AO37" s="1225"/>
      <c r="AP37" s="1225"/>
      <c r="AQ37" s="1225"/>
      <c r="AR37" s="1225"/>
      <c r="AS37" s="1225"/>
      <c r="AT37" s="1225"/>
      <c r="AU37" s="1225"/>
      <c r="AV37" s="1225"/>
      <c r="AW37" s="1226"/>
      <c r="AX37" s="1207"/>
      <c r="AY37" s="1208"/>
      <c r="AZ37" s="1208"/>
      <c r="BA37" s="1208"/>
      <c r="BB37" s="1208"/>
      <c r="BC37" s="1208"/>
      <c r="BD37" s="1208"/>
      <c r="BE37" s="1208"/>
      <c r="BF37" s="1208"/>
      <c r="BG37" s="1208"/>
      <c r="BH37" s="1208"/>
      <c r="BI37" s="1208"/>
      <c r="BJ37" s="1208"/>
      <c r="BK37" s="1208"/>
      <c r="BL37" s="1208"/>
      <c r="BM37" s="1253"/>
      <c r="BN37" s="1254"/>
      <c r="BO37" s="1208"/>
      <c r="BP37" s="1208"/>
      <c r="BQ37" s="1208"/>
      <c r="BR37" s="1208"/>
      <c r="BS37" s="1208"/>
      <c r="BT37" s="1208"/>
      <c r="BU37" s="1208"/>
      <c r="BV37" s="1208"/>
      <c r="BW37" s="1208"/>
      <c r="BX37" s="1208"/>
      <c r="BY37" s="1255"/>
      <c r="BZ37" s="1256"/>
      <c r="CA37" s="1220"/>
      <c r="CB37" s="1208"/>
      <c r="CC37" s="1208"/>
      <c r="CD37" s="1208"/>
      <c r="CE37" s="1208"/>
      <c r="CF37" s="1208"/>
      <c r="CG37" s="1208"/>
      <c r="CH37" s="1208"/>
      <c r="CI37" s="1208"/>
      <c r="CJ37" s="1208"/>
      <c r="CK37" s="1208"/>
      <c r="CL37" s="1221"/>
      <c r="CM37" s="1253"/>
      <c r="CN37" s="1254"/>
      <c r="CO37" s="1208"/>
      <c r="CP37" s="1208"/>
      <c r="CQ37" s="1208"/>
      <c r="CR37" s="1208"/>
      <c r="CS37" s="1208"/>
      <c r="CT37" s="1208"/>
      <c r="CU37" s="1208"/>
      <c r="CV37" s="1208"/>
      <c r="CW37" s="1208"/>
      <c r="CX37" s="1208"/>
      <c r="CY37" s="1208"/>
      <c r="CZ37" s="1255"/>
      <c r="DA37" s="1256"/>
      <c r="DB37" s="1220"/>
      <c r="DC37" s="1208"/>
      <c r="DD37" s="1208"/>
      <c r="DE37" s="1208"/>
      <c r="DF37" s="1208"/>
      <c r="DG37" s="1208"/>
      <c r="DH37" s="1208"/>
      <c r="DI37" s="1208"/>
      <c r="DJ37" s="1208"/>
      <c r="DK37" s="1208"/>
      <c r="DL37" s="1208"/>
      <c r="DM37" s="1208"/>
      <c r="DN37" s="1208"/>
      <c r="DO37" s="1221"/>
      <c r="DP37" s="1253"/>
      <c r="DQ37" s="1254"/>
      <c r="DR37" s="1208"/>
      <c r="DS37" s="1208"/>
      <c r="DT37" s="1208"/>
      <c r="DU37" s="1208"/>
      <c r="DV37" s="1208"/>
      <c r="DW37" s="1208"/>
      <c r="DX37" s="1208"/>
      <c r="DY37" s="1208"/>
      <c r="DZ37" s="1255"/>
      <c r="EA37" s="1256"/>
      <c r="EB37" s="1220"/>
      <c r="EC37" s="1208"/>
      <c r="ED37" s="1208"/>
      <c r="EE37" s="1208"/>
      <c r="EF37" s="1208"/>
      <c r="EG37" s="1208"/>
      <c r="EH37" s="1208"/>
      <c r="EI37" s="1208"/>
      <c r="EJ37" s="1208"/>
      <c r="EK37" s="1208"/>
      <c r="EL37" s="1221"/>
      <c r="EM37" s="1220"/>
      <c r="EN37" s="1208"/>
      <c r="EO37" s="1208"/>
      <c r="EP37" s="1208"/>
      <c r="EQ37" s="1208"/>
      <c r="ER37" s="1208"/>
      <c r="ES37" s="1208"/>
      <c r="ET37" s="1208"/>
      <c r="EU37" s="1208"/>
      <c r="EV37" s="1208"/>
      <c r="EW37" s="1208"/>
      <c r="EX37" s="1208"/>
      <c r="EY37" s="1208"/>
      <c r="EZ37" s="1208"/>
      <c r="FA37" s="1221"/>
      <c r="FB37" s="1220"/>
      <c r="FC37" s="1208"/>
      <c r="FD37" s="1208"/>
      <c r="FE37" s="1208"/>
      <c r="FF37" s="1208"/>
      <c r="FG37" s="1208"/>
      <c r="FH37" s="1208"/>
      <c r="FI37" s="1208"/>
      <c r="FJ37" s="1208"/>
      <c r="FK37" s="1208"/>
      <c r="FL37" s="1221"/>
      <c r="FM37" s="1220"/>
      <c r="FN37" s="1208"/>
      <c r="FO37" s="1208"/>
      <c r="FP37" s="1208"/>
      <c r="FQ37" s="1208"/>
      <c r="FR37" s="1208"/>
      <c r="FS37" s="1208"/>
      <c r="FT37" s="1208"/>
      <c r="FU37" s="1208"/>
      <c r="FV37" s="1208"/>
      <c r="FW37" s="1208"/>
      <c r="FX37" s="1208"/>
      <c r="FY37" s="1208"/>
      <c r="FZ37" s="1208"/>
      <c r="GA37" s="1208"/>
      <c r="GB37" s="1221"/>
      <c r="GC37" s="1253"/>
      <c r="GD37" s="1254"/>
      <c r="GE37" s="1208"/>
      <c r="GF37" s="1208"/>
      <c r="GG37" s="1208"/>
      <c r="GH37" s="1208"/>
      <c r="GI37" s="1208"/>
      <c r="GJ37" s="1208"/>
      <c r="GK37" s="1208"/>
      <c r="GL37" s="1208"/>
      <c r="GM37" s="1208"/>
      <c r="GN37" s="1208"/>
      <c r="GO37" s="1255"/>
      <c r="GP37" s="1257"/>
    </row>
    <row r="38" spans="1:198" s="315" customFormat="1" ht="12.75">
      <c r="A38" s="354"/>
      <c r="B38" s="1258" t="s">
        <v>489</v>
      </c>
      <c r="C38" s="1258"/>
      <c r="D38" s="1258"/>
      <c r="E38" s="1258"/>
      <c r="F38" s="1258"/>
      <c r="G38" s="1258"/>
      <c r="H38" s="1258"/>
      <c r="I38" s="1258"/>
      <c r="J38" s="1258"/>
      <c r="K38" s="1258"/>
      <c r="L38" s="1258"/>
      <c r="M38" s="1258"/>
      <c r="N38" s="1258"/>
      <c r="O38" s="1258"/>
      <c r="P38" s="1258"/>
      <c r="Q38" s="1258"/>
      <c r="R38" s="1258"/>
      <c r="S38" s="1258"/>
      <c r="T38" s="1258"/>
      <c r="U38" s="1258"/>
      <c r="V38" s="1258"/>
      <c r="W38" s="1258"/>
      <c r="X38" s="1258"/>
      <c r="Y38" s="1258"/>
      <c r="Z38" s="1258"/>
      <c r="AA38" s="1258"/>
      <c r="AB38" s="1258"/>
      <c r="AC38" s="1258"/>
      <c r="AD38" s="1259"/>
      <c r="AE38" s="1260">
        <v>5104</v>
      </c>
      <c r="AF38" s="1227" t="s">
        <v>305</v>
      </c>
      <c r="AG38" s="1227"/>
      <c r="AH38" s="1227"/>
      <c r="AI38" s="1227"/>
      <c r="AJ38" s="1227"/>
      <c r="AK38" s="1227"/>
      <c r="AL38" s="1228" t="s">
        <v>219</v>
      </c>
      <c r="AM38" s="1228"/>
      <c r="AN38" s="1228"/>
      <c r="AO38" s="1229" t="s">
        <v>484</v>
      </c>
      <c r="AP38" s="1229"/>
      <c r="AQ38" s="1229"/>
      <c r="AR38" s="1229"/>
      <c r="AS38" s="1229"/>
      <c r="AT38" s="1229"/>
      <c r="AU38" s="1229"/>
      <c r="AV38" s="1229"/>
      <c r="AW38" s="1229"/>
      <c r="AX38" s="1230"/>
      <c r="AY38" s="1231"/>
      <c r="AZ38" s="1231"/>
      <c r="BA38" s="1231"/>
      <c r="BB38" s="1231"/>
      <c r="BC38" s="1231"/>
      <c r="BD38" s="1231"/>
      <c r="BE38" s="1231"/>
      <c r="BF38" s="1231"/>
      <c r="BG38" s="1231"/>
      <c r="BH38" s="1231"/>
      <c r="BI38" s="1231"/>
      <c r="BJ38" s="1231"/>
      <c r="BK38" s="1231"/>
      <c r="BL38" s="1231"/>
      <c r="BM38" s="1233" t="s">
        <v>128</v>
      </c>
      <c r="BN38" s="1234"/>
      <c r="BO38" s="1231"/>
      <c r="BP38" s="1231"/>
      <c r="BQ38" s="1231"/>
      <c r="BR38" s="1231"/>
      <c r="BS38" s="1231"/>
      <c r="BT38" s="1231"/>
      <c r="BU38" s="1231"/>
      <c r="BV38" s="1231"/>
      <c r="BW38" s="1231"/>
      <c r="BX38" s="1231"/>
      <c r="BY38" s="1235" t="s">
        <v>129</v>
      </c>
      <c r="BZ38" s="1236"/>
      <c r="CA38" s="1237"/>
      <c r="CB38" s="1231"/>
      <c r="CC38" s="1231"/>
      <c r="CD38" s="1231"/>
      <c r="CE38" s="1231"/>
      <c r="CF38" s="1231"/>
      <c r="CG38" s="1231"/>
      <c r="CH38" s="1231"/>
      <c r="CI38" s="1231"/>
      <c r="CJ38" s="1231"/>
      <c r="CK38" s="1231"/>
      <c r="CL38" s="1232"/>
      <c r="CM38" s="1233" t="s">
        <v>128</v>
      </c>
      <c r="CN38" s="1234"/>
      <c r="CO38" s="1231"/>
      <c r="CP38" s="1231"/>
      <c r="CQ38" s="1231"/>
      <c r="CR38" s="1231"/>
      <c r="CS38" s="1231"/>
      <c r="CT38" s="1231"/>
      <c r="CU38" s="1231"/>
      <c r="CV38" s="1231"/>
      <c r="CW38" s="1231"/>
      <c r="CX38" s="1231"/>
      <c r="CY38" s="1231"/>
      <c r="CZ38" s="1235" t="s">
        <v>129</v>
      </c>
      <c r="DA38" s="1236"/>
      <c r="DB38" s="1237"/>
      <c r="DC38" s="1231"/>
      <c r="DD38" s="1231"/>
      <c r="DE38" s="1231"/>
      <c r="DF38" s="1231"/>
      <c r="DG38" s="1231"/>
      <c r="DH38" s="1231"/>
      <c r="DI38" s="1231"/>
      <c r="DJ38" s="1231"/>
      <c r="DK38" s="1231"/>
      <c r="DL38" s="1231"/>
      <c r="DM38" s="1231"/>
      <c r="DN38" s="1231"/>
      <c r="DO38" s="1232"/>
      <c r="DP38" s="1233" t="s">
        <v>128</v>
      </c>
      <c r="DQ38" s="1234"/>
      <c r="DR38" s="1231"/>
      <c r="DS38" s="1231"/>
      <c r="DT38" s="1231"/>
      <c r="DU38" s="1231"/>
      <c r="DV38" s="1231"/>
      <c r="DW38" s="1231"/>
      <c r="DX38" s="1231"/>
      <c r="DY38" s="1231"/>
      <c r="DZ38" s="1235" t="s">
        <v>129</v>
      </c>
      <c r="EA38" s="1236"/>
      <c r="EB38" s="1237"/>
      <c r="EC38" s="1231"/>
      <c r="ED38" s="1231"/>
      <c r="EE38" s="1231"/>
      <c r="EF38" s="1231"/>
      <c r="EG38" s="1231"/>
      <c r="EH38" s="1231"/>
      <c r="EI38" s="1231"/>
      <c r="EJ38" s="1231"/>
      <c r="EK38" s="1231"/>
      <c r="EL38" s="1232"/>
      <c r="EM38" s="1237"/>
      <c r="EN38" s="1231"/>
      <c r="EO38" s="1231"/>
      <c r="EP38" s="1231"/>
      <c r="EQ38" s="1231"/>
      <c r="ER38" s="1231"/>
      <c r="ES38" s="1231"/>
      <c r="ET38" s="1231"/>
      <c r="EU38" s="1231"/>
      <c r="EV38" s="1231"/>
      <c r="EW38" s="1231"/>
      <c r="EX38" s="1231"/>
      <c r="EY38" s="1231"/>
      <c r="EZ38" s="1231"/>
      <c r="FA38" s="1232"/>
      <c r="FB38" s="1237"/>
      <c r="FC38" s="1231"/>
      <c r="FD38" s="1231"/>
      <c r="FE38" s="1231"/>
      <c r="FF38" s="1231"/>
      <c r="FG38" s="1231"/>
      <c r="FH38" s="1231"/>
      <c r="FI38" s="1231"/>
      <c r="FJ38" s="1231"/>
      <c r="FK38" s="1231"/>
      <c r="FL38" s="1232"/>
      <c r="FM38" s="1238">
        <f>+AX38+CA38-CO38-EB38+EM38</f>
        <v>0</v>
      </c>
      <c r="FN38" s="1213"/>
      <c r="FO38" s="1213"/>
      <c r="FP38" s="1213"/>
      <c r="FQ38" s="1213"/>
      <c r="FR38" s="1213"/>
      <c r="FS38" s="1213"/>
      <c r="FT38" s="1213"/>
      <c r="FU38" s="1213"/>
      <c r="FV38" s="1213"/>
      <c r="FW38" s="1213"/>
      <c r="FX38" s="1213"/>
      <c r="FY38" s="1213"/>
      <c r="FZ38" s="1213"/>
      <c r="GA38" s="1213"/>
      <c r="GB38" s="1239"/>
      <c r="GC38" s="1233" t="s">
        <v>128</v>
      </c>
      <c r="GD38" s="1234"/>
      <c r="GE38" s="1213">
        <f>+BO38-DB38+DR38+FB38</f>
        <v>0</v>
      </c>
      <c r="GF38" s="1213"/>
      <c r="GG38" s="1213"/>
      <c r="GH38" s="1213"/>
      <c r="GI38" s="1213"/>
      <c r="GJ38" s="1213"/>
      <c r="GK38" s="1213"/>
      <c r="GL38" s="1213"/>
      <c r="GM38" s="1213"/>
      <c r="GN38" s="1213"/>
      <c r="GO38" s="1235" t="s">
        <v>129</v>
      </c>
      <c r="GP38" s="1240"/>
    </row>
    <row r="39" spans="1:198" s="315" customFormat="1" ht="13.5" customHeight="1">
      <c r="A39" s="355"/>
      <c r="B39" s="1242"/>
      <c r="C39" s="1242"/>
      <c r="D39" s="1242"/>
      <c r="E39" s="1242"/>
      <c r="F39" s="1242"/>
      <c r="G39" s="1242"/>
      <c r="H39" s="1242"/>
      <c r="I39" s="1242"/>
      <c r="J39" s="1242"/>
      <c r="K39" s="1242"/>
      <c r="L39" s="1242"/>
      <c r="M39" s="1242"/>
      <c r="N39" s="1242"/>
      <c r="O39" s="1242"/>
      <c r="P39" s="1242"/>
      <c r="Q39" s="1242"/>
      <c r="R39" s="1242"/>
      <c r="S39" s="1242"/>
      <c r="T39" s="1242"/>
      <c r="U39" s="1242"/>
      <c r="V39" s="1242"/>
      <c r="W39" s="1242"/>
      <c r="X39" s="1242"/>
      <c r="Y39" s="1242"/>
      <c r="Z39" s="1242"/>
      <c r="AA39" s="1242"/>
      <c r="AB39" s="1242"/>
      <c r="AC39" s="1242"/>
      <c r="AD39" s="1243"/>
      <c r="AE39" s="1261"/>
      <c r="AF39" s="1224"/>
      <c r="AG39" s="1225"/>
      <c r="AH39" s="1225"/>
      <c r="AI39" s="1225"/>
      <c r="AJ39" s="1225"/>
      <c r="AK39" s="1225"/>
      <c r="AL39" s="1225"/>
      <c r="AM39" s="1225"/>
      <c r="AN39" s="1225"/>
      <c r="AO39" s="1225"/>
      <c r="AP39" s="1225"/>
      <c r="AQ39" s="1225"/>
      <c r="AR39" s="1225"/>
      <c r="AS39" s="1225"/>
      <c r="AT39" s="1225"/>
      <c r="AU39" s="1225"/>
      <c r="AV39" s="1225"/>
      <c r="AW39" s="1226"/>
      <c r="AX39" s="1207"/>
      <c r="AY39" s="1208"/>
      <c r="AZ39" s="1208"/>
      <c r="BA39" s="1208"/>
      <c r="BB39" s="1208"/>
      <c r="BC39" s="1208"/>
      <c r="BD39" s="1208"/>
      <c r="BE39" s="1208"/>
      <c r="BF39" s="1208"/>
      <c r="BG39" s="1208"/>
      <c r="BH39" s="1208"/>
      <c r="BI39" s="1208"/>
      <c r="BJ39" s="1208"/>
      <c r="BK39" s="1208"/>
      <c r="BL39" s="1208"/>
      <c r="BM39" s="1253"/>
      <c r="BN39" s="1254"/>
      <c r="BO39" s="1208"/>
      <c r="BP39" s="1208"/>
      <c r="BQ39" s="1208"/>
      <c r="BR39" s="1208"/>
      <c r="BS39" s="1208"/>
      <c r="BT39" s="1208"/>
      <c r="BU39" s="1208"/>
      <c r="BV39" s="1208"/>
      <c r="BW39" s="1208"/>
      <c r="BX39" s="1208"/>
      <c r="BY39" s="1255"/>
      <c r="BZ39" s="1256"/>
      <c r="CA39" s="1220"/>
      <c r="CB39" s="1208"/>
      <c r="CC39" s="1208"/>
      <c r="CD39" s="1208"/>
      <c r="CE39" s="1208"/>
      <c r="CF39" s="1208"/>
      <c r="CG39" s="1208"/>
      <c r="CH39" s="1208"/>
      <c r="CI39" s="1208"/>
      <c r="CJ39" s="1208"/>
      <c r="CK39" s="1208"/>
      <c r="CL39" s="1221"/>
      <c r="CM39" s="1253"/>
      <c r="CN39" s="1254"/>
      <c r="CO39" s="1208"/>
      <c r="CP39" s="1208"/>
      <c r="CQ39" s="1208"/>
      <c r="CR39" s="1208"/>
      <c r="CS39" s="1208"/>
      <c r="CT39" s="1208"/>
      <c r="CU39" s="1208"/>
      <c r="CV39" s="1208"/>
      <c r="CW39" s="1208"/>
      <c r="CX39" s="1208"/>
      <c r="CY39" s="1208"/>
      <c r="CZ39" s="1255"/>
      <c r="DA39" s="1256"/>
      <c r="DB39" s="1220"/>
      <c r="DC39" s="1208"/>
      <c r="DD39" s="1208"/>
      <c r="DE39" s="1208"/>
      <c r="DF39" s="1208"/>
      <c r="DG39" s="1208"/>
      <c r="DH39" s="1208"/>
      <c r="DI39" s="1208"/>
      <c r="DJ39" s="1208"/>
      <c r="DK39" s="1208"/>
      <c r="DL39" s="1208"/>
      <c r="DM39" s="1208"/>
      <c r="DN39" s="1208"/>
      <c r="DO39" s="1221"/>
      <c r="DP39" s="1253"/>
      <c r="DQ39" s="1254"/>
      <c r="DR39" s="1208"/>
      <c r="DS39" s="1208"/>
      <c r="DT39" s="1208"/>
      <c r="DU39" s="1208"/>
      <c r="DV39" s="1208"/>
      <c r="DW39" s="1208"/>
      <c r="DX39" s="1208"/>
      <c r="DY39" s="1208"/>
      <c r="DZ39" s="1255"/>
      <c r="EA39" s="1256"/>
      <c r="EB39" s="1220"/>
      <c r="EC39" s="1208"/>
      <c r="ED39" s="1208"/>
      <c r="EE39" s="1208"/>
      <c r="EF39" s="1208"/>
      <c r="EG39" s="1208"/>
      <c r="EH39" s="1208"/>
      <c r="EI39" s="1208"/>
      <c r="EJ39" s="1208"/>
      <c r="EK39" s="1208"/>
      <c r="EL39" s="1221"/>
      <c r="EM39" s="1220"/>
      <c r="EN39" s="1208"/>
      <c r="EO39" s="1208"/>
      <c r="EP39" s="1208"/>
      <c r="EQ39" s="1208"/>
      <c r="ER39" s="1208"/>
      <c r="ES39" s="1208"/>
      <c r="ET39" s="1208"/>
      <c r="EU39" s="1208"/>
      <c r="EV39" s="1208"/>
      <c r="EW39" s="1208"/>
      <c r="EX39" s="1208"/>
      <c r="EY39" s="1208"/>
      <c r="EZ39" s="1208"/>
      <c r="FA39" s="1221"/>
      <c r="FB39" s="1220"/>
      <c r="FC39" s="1208"/>
      <c r="FD39" s="1208"/>
      <c r="FE39" s="1208"/>
      <c r="FF39" s="1208"/>
      <c r="FG39" s="1208"/>
      <c r="FH39" s="1208"/>
      <c r="FI39" s="1208"/>
      <c r="FJ39" s="1208"/>
      <c r="FK39" s="1208"/>
      <c r="FL39" s="1221"/>
      <c r="FM39" s="1220"/>
      <c r="FN39" s="1208"/>
      <c r="FO39" s="1208"/>
      <c r="FP39" s="1208"/>
      <c r="FQ39" s="1208"/>
      <c r="FR39" s="1208"/>
      <c r="FS39" s="1208"/>
      <c r="FT39" s="1208"/>
      <c r="FU39" s="1208"/>
      <c r="FV39" s="1208"/>
      <c r="FW39" s="1208"/>
      <c r="FX39" s="1208"/>
      <c r="FY39" s="1208"/>
      <c r="FZ39" s="1208"/>
      <c r="GA39" s="1208"/>
      <c r="GB39" s="1221"/>
      <c r="GC39" s="1253"/>
      <c r="GD39" s="1254"/>
      <c r="GE39" s="1208"/>
      <c r="GF39" s="1208"/>
      <c r="GG39" s="1208"/>
      <c r="GH39" s="1208"/>
      <c r="GI39" s="1208"/>
      <c r="GJ39" s="1208"/>
      <c r="GK39" s="1208"/>
      <c r="GL39" s="1208"/>
      <c r="GM39" s="1208"/>
      <c r="GN39" s="1208"/>
      <c r="GO39" s="1255"/>
      <c r="GP39" s="1257"/>
    </row>
    <row r="40" spans="1:198" s="315" customFormat="1" ht="12.75" customHeight="1">
      <c r="A40" s="355"/>
      <c r="B40" s="1242"/>
      <c r="C40" s="1242"/>
      <c r="D40" s="1242"/>
      <c r="E40" s="1242"/>
      <c r="F40" s="1242"/>
      <c r="G40" s="1242"/>
      <c r="H40" s="1242"/>
      <c r="I40" s="1242"/>
      <c r="J40" s="1242"/>
      <c r="K40" s="1242"/>
      <c r="L40" s="1242"/>
      <c r="M40" s="1242"/>
      <c r="N40" s="1242"/>
      <c r="O40" s="1242"/>
      <c r="P40" s="1242"/>
      <c r="Q40" s="1242"/>
      <c r="R40" s="1242"/>
      <c r="S40" s="1242"/>
      <c r="T40" s="1242"/>
      <c r="U40" s="1242"/>
      <c r="V40" s="1242"/>
      <c r="W40" s="1242"/>
      <c r="X40" s="1242"/>
      <c r="Y40" s="1242"/>
      <c r="Z40" s="1242"/>
      <c r="AA40" s="1242"/>
      <c r="AB40" s="1242"/>
      <c r="AC40" s="1242"/>
      <c r="AD40" s="1243"/>
      <c r="AE40" s="1262">
        <v>5114</v>
      </c>
      <c r="AF40" s="1227" t="s">
        <v>305</v>
      </c>
      <c r="AG40" s="1227"/>
      <c r="AH40" s="1227"/>
      <c r="AI40" s="1227"/>
      <c r="AJ40" s="1227"/>
      <c r="AK40" s="1227"/>
      <c r="AL40" s="1228" t="s">
        <v>296</v>
      </c>
      <c r="AM40" s="1228"/>
      <c r="AN40" s="1228"/>
      <c r="AO40" s="1229" t="s">
        <v>485</v>
      </c>
      <c r="AP40" s="1229"/>
      <c r="AQ40" s="1229"/>
      <c r="AR40" s="1229"/>
      <c r="AS40" s="1229"/>
      <c r="AT40" s="1229"/>
      <c r="AU40" s="1229"/>
      <c r="AV40" s="1229"/>
      <c r="AW40" s="1229"/>
      <c r="AX40" s="1230"/>
      <c r="AY40" s="1231"/>
      <c r="AZ40" s="1231"/>
      <c r="BA40" s="1231"/>
      <c r="BB40" s="1231"/>
      <c r="BC40" s="1231"/>
      <c r="BD40" s="1231"/>
      <c r="BE40" s="1231"/>
      <c r="BF40" s="1231"/>
      <c r="BG40" s="1231"/>
      <c r="BH40" s="1231"/>
      <c r="BI40" s="1231"/>
      <c r="BJ40" s="1231"/>
      <c r="BK40" s="1231"/>
      <c r="BL40" s="1231"/>
      <c r="BM40" s="1233" t="s">
        <v>128</v>
      </c>
      <c r="BN40" s="1234"/>
      <c r="BO40" s="1231"/>
      <c r="BP40" s="1231"/>
      <c r="BQ40" s="1231"/>
      <c r="BR40" s="1231"/>
      <c r="BS40" s="1231"/>
      <c r="BT40" s="1231"/>
      <c r="BU40" s="1231"/>
      <c r="BV40" s="1231"/>
      <c r="BW40" s="1231"/>
      <c r="BX40" s="1231"/>
      <c r="BY40" s="1235" t="s">
        <v>129</v>
      </c>
      <c r="BZ40" s="1236"/>
      <c r="CA40" s="1237"/>
      <c r="CB40" s="1231"/>
      <c r="CC40" s="1231"/>
      <c r="CD40" s="1231"/>
      <c r="CE40" s="1231"/>
      <c r="CF40" s="1231"/>
      <c r="CG40" s="1231"/>
      <c r="CH40" s="1231"/>
      <c r="CI40" s="1231"/>
      <c r="CJ40" s="1231"/>
      <c r="CK40" s="1231"/>
      <c r="CL40" s="1232"/>
      <c r="CM40" s="1233" t="s">
        <v>128</v>
      </c>
      <c r="CN40" s="1234"/>
      <c r="CO40" s="1231"/>
      <c r="CP40" s="1231"/>
      <c r="CQ40" s="1231"/>
      <c r="CR40" s="1231"/>
      <c r="CS40" s="1231"/>
      <c r="CT40" s="1231"/>
      <c r="CU40" s="1231"/>
      <c r="CV40" s="1231"/>
      <c r="CW40" s="1231"/>
      <c r="CX40" s="1231"/>
      <c r="CY40" s="1231"/>
      <c r="CZ40" s="1235" t="s">
        <v>129</v>
      </c>
      <c r="DA40" s="1236"/>
      <c r="DB40" s="1237"/>
      <c r="DC40" s="1231"/>
      <c r="DD40" s="1231"/>
      <c r="DE40" s="1231"/>
      <c r="DF40" s="1231"/>
      <c r="DG40" s="1231"/>
      <c r="DH40" s="1231"/>
      <c r="DI40" s="1231"/>
      <c r="DJ40" s="1231"/>
      <c r="DK40" s="1231"/>
      <c r="DL40" s="1231"/>
      <c r="DM40" s="1231"/>
      <c r="DN40" s="1231"/>
      <c r="DO40" s="1232"/>
      <c r="DP40" s="1233" t="s">
        <v>128</v>
      </c>
      <c r="DQ40" s="1234"/>
      <c r="DR40" s="1231"/>
      <c r="DS40" s="1231"/>
      <c r="DT40" s="1231"/>
      <c r="DU40" s="1231"/>
      <c r="DV40" s="1231"/>
      <c r="DW40" s="1231"/>
      <c r="DX40" s="1231"/>
      <c r="DY40" s="1231"/>
      <c r="DZ40" s="1235" t="s">
        <v>129</v>
      </c>
      <c r="EA40" s="1236"/>
      <c r="EB40" s="1237"/>
      <c r="EC40" s="1231"/>
      <c r="ED40" s="1231"/>
      <c r="EE40" s="1231"/>
      <c r="EF40" s="1231"/>
      <c r="EG40" s="1231"/>
      <c r="EH40" s="1231"/>
      <c r="EI40" s="1231"/>
      <c r="EJ40" s="1231"/>
      <c r="EK40" s="1231"/>
      <c r="EL40" s="1232"/>
      <c r="EM40" s="1237"/>
      <c r="EN40" s="1231"/>
      <c r="EO40" s="1231"/>
      <c r="EP40" s="1231"/>
      <c r="EQ40" s="1231"/>
      <c r="ER40" s="1231"/>
      <c r="ES40" s="1231"/>
      <c r="ET40" s="1231"/>
      <c r="EU40" s="1231"/>
      <c r="EV40" s="1231"/>
      <c r="EW40" s="1231"/>
      <c r="EX40" s="1231"/>
      <c r="EY40" s="1231"/>
      <c r="EZ40" s="1231"/>
      <c r="FA40" s="1232"/>
      <c r="FB40" s="1237"/>
      <c r="FC40" s="1231"/>
      <c r="FD40" s="1231"/>
      <c r="FE40" s="1231"/>
      <c r="FF40" s="1231"/>
      <c r="FG40" s="1231"/>
      <c r="FH40" s="1231"/>
      <c r="FI40" s="1231"/>
      <c r="FJ40" s="1231"/>
      <c r="FK40" s="1231"/>
      <c r="FL40" s="1232"/>
      <c r="FM40" s="1238">
        <f>+AX40+CA40-CO40-EB40+EM40</f>
        <v>0</v>
      </c>
      <c r="FN40" s="1213"/>
      <c r="FO40" s="1213"/>
      <c r="FP40" s="1213"/>
      <c r="FQ40" s="1213"/>
      <c r="FR40" s="1213"/>
      <c r="FS40" s="1213"/>
      <c r="FT40" s="1213"/>
      <c r="FU40" s="1213"/>
      <c r="FV40" s="1213"/>
      <c r="FW40" s="1213"/>
      <c r="FX40" s="1213"/>
      <c r="FY40" s="1213"/>
      <c r="FZ40" s="1213"/>
      <c r="GA40" s="1213"/>
      <c r="GB40" s="1239"/>
      <c r="GC40" s="1233" t="s">
        <v>128</v>
      </c>
      <c r="GD40" s="1234"/>
      <c r="GE40" s="1213">
        <f>+BO40-DB40+DR40+FB40</f>
        <v>0</v>
      </c>
      <c r="GF40" s="1213"/>
      <c r="GG40" s="1213"/>
      <c r="GH40" s="1213"/>
      <c r="GI40" s="1213"/>
      <c r="GJ40" s="1213"/>
      <c r="GK40" s="1213"/>
      <c r="GL40" s="1213"/>
      <c r="GM40" s="1213"/>
      <c r="GN40" s="1213"/>
      <c r="GO40" s="1235" t="s">
        <v>129</v>
      </c>
      <c r="GP40" s="1240"/>
    </row>
    <row r="41" spans="1:198" s="315" customFormat="1" ht="13.5" customHeight="1">
      <c r="A41" s="357"/>
      <c r="B41" s="1244"/>
      <c r="C41" s="1244"/>
      <c r="D41" s="1244"/>
      <c r="E41" s="1244"/>
      <c r="F41" s="1244"/>
      <c r="G41" s="1244"/>
      <c r="H41" s="1244"/>
      <c r="I41" s="1244"/>
      <c r="J41" s="1244"/>
      <c r="K41" s="1244"/>
      <c r="L41" s="1244"/>
      <c r="M41" s="1244"/>
      <c r="N41" s="1244"/>
      <c r="O41" s="1244"/>
      <c r="P41" s="1244"/>
      <c r="Q41" s="1244"/>
      <c r="R41" s="1244"/>
      <c r="S41" s="1244"/>
      <c r="T41" s="1244"/>
      <c r="U41" s="1244"/>
      <c r="V41" s="1244"/>
      <c r="W41" s="1244"/>
      <c r="X41" s="1244"/>
      <c r="Y41" s="1244"/>
      <c r="Z41" s="1244"/>
      <c r="AA41" s="1244"/>
      <c r="AB41" s="1244"/>
      <c r="AC41" s="1244"/>
      <c r="AD41" s="1245"/>
      <c r="AE41" s="1261"/>
      <c r="AF41" s="1224"/>
      <c r="AG41" s="1225"/>
      <c r="AH41" s="1225"/>
      <c r="AI41" s="1225"/>
      <c r="AJ41" s="1225"/>
      <c r="AK41" s="1225"/>
      <c r="AL41" s="1225"/>
      <c r="AM41" s="1225"/>
      <c r="AN41" s="1225"/>
      <c r="AO41" s="1225"/>
      <c r="AP41" s="1225"/>
      <c r="AQ41" s="1225"/>
      <c r="AR41" s="1225"/>
      <c r="AS41" s="1225"/>
      <c r="AT41" s="1225"/>
      <c r="AU41" s="1225"/>
      <c r="AV41" s="1225"/>
      <c r="AW41" s="1226"/>
      <c r="AX41" s="1207"/>
      <c r="AY41" s="1208"/>
      <c r="AZ41" s="1208"/>
      <c r="BA41" s="1208"/>
      <c r="BB41" s="1208"/>
      <c r="BC41" s="1208"/>
      <c r="BD41" s="1208"/>
      <c r="BE41" s="1208"/>
      <c r="BF41" s="1208"/>
      <c r="BG41" s="1208"/>
      <c r="BH41" s="1208"/>
      <c r="BI41" s="1208"/>
      <c r="BJ41" s="1208"/>
      <c r="BK41" s="1208"/>
      <c r="BL41" s="1208"/>
      <c r="BM41" s="1253"/>
      <c r="BN41" s="1254"/>
      <c r="BO41" s="1208"/>
      <c r="BP41" s="1208"/>
      <c r="BQ41" s="1208"/>
      <c r="BR41" s="1208"/>
      <c r="BS41" s="1208"/>
      <c r="BT41" s="1208"/>
      <c r="BU41" s="1208"/>
      <c r="BV41" s="1208"/>
      <c r="BW41" s="1208"/>
      <c r="BX41" s="1208"/>
      <c r="BY41" s="1255"/>
      <c r="BZ41" s="1256"/>
      <c r="CA41" s="1220"/>
      <c r="CB41" s="1208"/>
      <c r="CC41" s="1208"/>
      <c r="CD41" s="1208"/>
      <c r="CE41" s="1208"/>
      <c r="CF41" s="1208"/>
      <c r="CG41" s="1208"/>
      <c r="CH41" s="1208"/>
      <c r="CI41" s="1208"/>
      <c r="CJ41" s="1208"/>
      <c r="CK41" s="1208"/>
      <c r="CL41" s="1221"/>
      <c r="CM41" s="1253"/>
      <c r="CN41" s="1254"/>
      <c r="CO41" s="1208"/>
      <c r="CP41" s="1208"/>
      <c r="CQ41" s="1208"/>
      <c r="CR41" s="1208"/>
      <c r="CS41" s="1208"/>
      <c r="CT41" s="1208"/>
      <c r="CU41" s="1208"/>
      <c r="CV41" s="1208"/>
      <c r="CW41" s="1208"/>
      <c r="CX41" s="1208"/>
      <c r="CY41" s="1208"/>
      <c r="CZ41" s="1255"/>
      <c r="DA41" s="1256"/>
      <c r="DB41" s="1220"/>
      <c r="DC41" s="1208"/>
      <c r="DD41" s="1208"/>
      <c r="DE41" s="1208"/>
      <c r="DF41" s="1208"/>
      <c r="DG41" s="1208"/>
      <c r="DH41" s="1208"/>
      <c r="DI41" s="1208"/>
      <c r="DJ41" s="1208"/>
      <c r="DK41" s="1208"/>
      <c r="DL41" s="1208"/>
      <c r="DM41" s="1208"/>
      <c r="DN41" s="1208"/>
      <c r="DO41" s="1221"/>
      <c r="DP41" s="1253"/>
      <c r="DQ41" s="1254"/>
      <c r="DR41" s="1208"/>
      <c r="DS41" s="1208"/>
      <c r="DT41" s="1208"/>
      <c r="DU41" s="1208"/>
      <c r="DV41" s="1208"/>
      <c r="DW41" s="1208"/>
      <c r="DX41" s="1208"/>
      <c r="DY41" s="1208"/>
      <c r="DZ41" s="1255"/>
      <c r="EA41" s="1256"/>
      <c r="EB41" s="1220"/>
      <c r="EC41" s="1208"/>
      <c r="ED41" s="1208"/>
      <c r="EE41" s="1208"/>
      <c r="EF41" s="1208"/>
      <c r="EG41" s="1208"/>
      <c r="EH41" s="1208"/>
      <c r="EI41" s="1208"/>
      <c r="EJ41" s="1208"/>
      <c r="EK41" s="1208"/>
      <c r="EL41" s="1221"/>
      <c r="EM41" s="1220"/>
      <c r="EN41" s="1208"/>
      <c r="EO41" s="1208"/>
      <c r="EP41" s="1208"/>
      <c r="EQ41" s="1208"/>
      <c r="ER41" s="1208"/>
      <c r="ES41" s="1208"/>
      <c r="ET41" s="1208"/>
      <c r="EU41" s="1208"/>
      <c r="EV41" s="1208"/>
      <c r="EW41" s="1208"/>
      <c r="EX41" s="1208"/>
      <c r="EY41" s="1208"/>
      <c r="EZ41" s="1208"/>
      <c r="FA41" s="1221"/>
      <c r="FB41" s="1220"/>
      <c r="FC41" s="1208"/>
      <c r="FD41" s="1208"/>
      <c r="FE41" s="1208"/>
      <c r="FF41" s="1208"/>
      <c r="FG41" s="1208"/>
      <c r="FH41" s="1208"/>
      <c r="FI41" s="1208"/>
      <c r="FJ41" s="1208"/>
      <c r="FK41" s="1208"/>
      <c r="FL41" s="1221"/>
      <c r="FM41" s="1220"/>
      <c r="FN41" s="1208"/>
      <c r="FO41" s="1208"/>
      <c r="FP41" s="1208"/>
      <c r="FQ41" s="1208"/>
      <c r="FR41" s="1208"/>
      <c r="FS41" s="1208"/>
      <c r="FT41" s="1208"/>
      <c r="FU41" s="1208"/>
      <c r="FV41" s="1208"/>
      <c r="FW41" s="1208"/>
      <c r="FX41" s="1208"/>
      <c r="FY41" s="1208"/>
      <c r="FZ41" s="1208"/>
      <c r="GA41" s="1208"/>
      <c r="GB41" s="1221"/>
      <c r="GC41" s="1253"/>
      <c r="GD41" s="1254"/>
      <c r="GE41" s="1208"/>
      <c r="GF41" s="1208"/>
      <c r="GG41" s="1208"/>
      <c r="GH41" s="1208"/>
      <c r="GI41" s="1208"/>
      <c r="GJ41" s="1208"/>
      <c r="GK41" s="1208"/>
      <c r="GL41" s="1208"/>
      <c r="GM41" s="1208"/>
      <c r="GN41" s="1208"/>
      <c r="GO41" s="1255"/>
      <c r="GP41" s="1257"/>
    </row>
    <row r="42" spans="1:198" s="315" customFormat="1" ht="13.5" customHeight="1">
      <c r="A42" s="354"/>
      <c r="B42" s="1258" t="s">
        <v>490</v>
      </c>
      <c r="C42" s="1258"/>
      <c r="D42" s="1258"/>
      <c r="E42" s="1258"/>
      <c r="F42" s="1258"/>
      <c r="G42" s="1258"/>
      <c r="H42" s="1258"/>
      <c r="I42" s="1258"/>
      <c r="J42" s="1258"/>
      <c r="K42" s="1258"/>
      <c r="L42" s="1258"/>
      <c r="M42" s="1258"/>
      <c r="N42" s="1258"/>
      <c r="O42" s="1258"/>
      <c r="P42" s="1258"/>
      <c r="Q42" s="1258"/>
      <c r="R42" s="1258"/>
      <c r="S42" s="1258"/>
      <c r="T42" s="1258"/>
      <c r="U42" s="1258"/>
      <c r="V42" s="1258"/>
      <c r="W42" s="1258"/>
      <c r="X42" s="1258"/>
      <c r="Y42" s="1258"/>
      <c r="Z42" s="1258"/>
      <c r="AA42" s="1258"/>
      <c r="AB42" s="1258"/>
      <c r="AC42" s="1258"/>
      <c r="AD42" s="1259"/>
      <c r="AE42" s="1260">
        <v>5105</v>
      </c>
      <c r="AF42" s="1227" t="s">
        <v>305</v>
      </c>
      <c r="AG42" s="1227"/>
      <c r="AH42" s="1227"/>
      <c r="AI42" s="1227"/>
      <c r="AJ42" s="1227"/>
      <c r="AK42" s="1227"/>
      <c r="AL42" s="1228" t="s">
        <v>219</v>
      </c>
      <c r="AM42" s="1228"/>
      <c r="AN42" s="1228"/>
      <c r="AO42" s="1229" t="s">
        <v>484</v>
      </c>
      <c r="AP42" s="1229"/>
      <c r="AQ42" s="1229"/>
      <c r="AR42" s="1229"/>
      <c r="AS42" s="1229"/>
      <c r="AT42" s="1229"/>
      <c r="AU42" s="1229"/>
      <c r="AV42" s="1229"/>
      <c r="AW42" s="1229"/>
      <c r="AX42" s="1230"/>
      <c r="AY42" s="1231"/>
      <c r="AZ42" s="1231"/>
      <c r="BA42" s="1231"/>
      <c r="BB42" s="1231"/>
      <c r="BC42" s="1231"/>
      <c r="BD42" s="1231"/>
      <c r="BE42" s="1231"/>
      <c r="BF42" s="1231"/>
      <c r="BG42" s="1231"/>
      <c r="BH42" s="1231"/>
      <c r="BI42" s="1231"/>
      <c r="BJ42" s="1231"/>
      <c r="BK42" s="1231"/>
      <c r="BL42" s="1231"/>
      <c r="BM42" s="1233" t="s">
        <v>128</v>
      </c>
      <c r="BN42" s="1234"/>
      <c r="BO42" s="1231"/>
      <c r="BP42" s="1231"/>
      <c r="BQ42" s="1231"/>
      <c r="BR42" s="1231"/>
      <c r="BS42" s="1231"/>
      <c r="BT42" s="1231"/>
      <c r="BU42" s="1231"/>
      <c r="BV42" s="1231"/>
      <c r="BW42" s="1231"/>
      <c r="BX42" s="1231"/>
      <c r="BY42" s="1235" t="s">
        <v>129</v>
      </c>
      <c r="BZ42" s="1236"/>
      <c r="CA42" s="1237"/>
      <c r="CB42" s="1231"/>
      <c r="CC42" s="1231"/>
      <c r="CD42" s="1231"/>
      <c r="CE42" s="1231"/>
      <c r="CF42" s="1231"/>
      <c r="CG42" s="1231"/>
      <c r="CH42" s="1231"/>
      <c r="CI42" s="1231"/>
      <c r="CJ42" s="1231"/>
      <c r="CK42" s="1231"/>
      <c r="CL42" s="1232"/>
      <c r="CM42" s="1233" t="s">
        <v>128</v>
      </c>
      <c r="CN42" s="1234"/>
      <c r="CO42" s="1231"/>
      <c r="CP42" s="1231"/>
      <c r="CQ42" s="1231"/>
      <c r="CR42" s="1231"/>
      <c r="CS42" s="1231"/>
      <c r="CT42" s="1231"/>
      <c r="CU42" s="1231"/>
      <c r="CV42" s="1231"/>
      <c r="CW42" s="1231"/>
      <c r="CX42" s="1231"/>
      <c r="CY42" s="1231"/>
      <c r="CZ42" s="1235" t="s">
        <v>129</v>
      </c>
      <c r="DA42" s="1236"/>
      <c r="DB42" s="1237"/>
      <c r="DC42" s="1231"/>
      <c r="DD42" s="1231"/>
      <c r="DE42" s="1231"/>
      <c r="DF42" s="1231"/>
      <c r="DG42" s="1231"/>
      <c r="DH42" s="1231"/>
      <c r="DI42" s="1231"/>
      <c r="DJ42" s="1231"/>
      <c r="DK42" s="1231"/>
      <c r="DL42" s="1231"/>
      <c r="DM42" s="1231"/>
      <c r="DN42" s="1231"/>
      <c r="DO42" s="1232"/>
      <c r="DP42" s="1233" t="s">
        <v>128</v>
      </c>
      <c r="DQ42" s="1234"/>
      <c r="DR42" s="1231"/>
      <c r="DS42" s="1231"/>
      <c r="DT42" s="1231"/>
      <c r="DU42" s="1231"/>
      <c r="DV42" s="1231"/>
      <c r="DW42" s="1231"/>
      <c r="DX42" s="1231"/>
      <c r="DY42" s="1231"/>
      <c r="DZ42" s="1235" t="s">
        <v>129</v>
      </c>
      <c r="EA42" s="1236"/>
      <c r="EB42" s="1237"/>
      <c r="EC42" s="1231"/>
      <c r="ED42" s="1231"/>
      <c r="EE42" s="1231"/>
      <c r="EF42" s="1231"/>
      <c r="EG42" s="1231"/>
      <c r="EH42" s="1231"/>
      <c r="EI42" s="1231"/>
      <c r="EJ42" s="1231"/>
      <c r="EK42" s="1231"/>
      <c r="EL42" s="1232"/>
      <c r="EM42" s="1237"/>
      <c r="EN42" s="1231"/>
      <c r="EO42" s="1231"/>
      <c r="EP42" s="1231"/>
      <c r="EQ42" s="1231"/>
      <c r="ER42" s="1231"/>
      <c r="ES42" s="1231"/>
      <c r="ET42" s="1231"/>
      <c r="EU42" s="1231"/>
      <c r="EV42" s="1231"/>
      <c r="EW42" s="1231"/>
      <c r="EX42" s="1231"/>
      <c r="EY42" s="1231"/>
      <c r="EZ42" s="1231"/>
      <c r="FA42" s="1232"/>
      <c r="FB42" s="1237"/>
      <c r="FC42" s="1231"/>
      <c r="FD42" s="1231"/>
      <c r="FE42" s="1231"/>
      <c r="FF42" s="1231"/>
      <c r="FG42" s="1231"/>
      <c r="FH42" s="1231"/>
      <c r="FI42" s="1231"/>
      <c r="FJ42" s="1231"/>
      <c r="FK42" s="1231"/>
      <c r="FL42" s="1232"/>
      <c r="FM42" s="1238">
        <f>+AX42+CA42-CO42-EB42+EM42</f>
        <v>0</v>
      </c>
      <c r="FN42" s="1213"/>
      <c r="FO42" s="1213"/>
      <c r="FP42" s="1213"/>
      <c r="FQ42" s="1213"/>
      <c r="FR42" s="1213"/>
      <c r="FS42" s="1213"/>
      <c r="FT42" s="1213"/>
      <c r="FU42" s="1213"/>
      <c r="FV42" s="1213"/>
      <c r="FW42" s="1213"/>
      <c r="FX42" s="1213"/>
      <c r="FY42" s="1213"/>
      <c r="FZ42" s="1213"/>
      <c r="GA42" s="1213"/>
      <c r="GB42" s="1239"/>
      <c r="GC42" s="1233" t="s">
        <v>128</v>
      </c>
      <c r="GD42" s="1234"/>
      <c r="GE42" s="1213">
        <f>+BO42-DB42+DR42+FB42</f>
        <v>0</v>
      </c>
      <c r="GF42" s="1213"/>
      <c r="GG42" s="1213"/>
      <c r="GH42" s="1213"/>
      <c r="GI42" s="1213"/>
      <c r="GJ42" s="1213"/>
      <c r="GK42" s="1213"/>
      <c r="GL42" s="1213"/>
      <c r="GM42" s="1213"/>
      <c r="GN42" s="1213"/>
      <c r="GO42" s="1235" t="s">
        <v>129</v>
      </c>
      <c r="GP42" s="1240"/>
    </row>
    <row r="43" spans="1:198" s="315" customFormat="1" ht="6" customHeight="1">
      <c r="A43" s="355"/>
      <c r="B43" s="1242"/>
      <c r="C43" s="1242"/>
      <c r="D43" s="1242"/>
      <c r="E43" s="1242"/>
      <c r="F43" s="1242"/>
      <c r="G43" s="1242"/>
      <c r="H43" s="1242"/>
      <c r="I43" s="1242"/>
      <c r="J43" s="1242"/>
      <c r="K43" s="1242"/>
      <c r="L43" s="1242"/>
      <c r="M43" s="1242"/>
      <c r="N43" s="1242"/>
      <c r="O43" s="1242"/>
      <c r="P43" s="1242"/>
      <c r="Q43" s="1242"/>
      <c r="R43" s="1242"/>
      <c r="S43" s="1242"/>
      <c r="T43" s="1242"/>
      <c r="U43" s="1242"/>
      <c r="V43" s="1242"/>
      <c r="W43" s="1242"/>
      <c r="X43" s="1242"/>
      <c r="Y43" s="1242"/>
      <c r="Z43" s="1242"/>
      <c r="AA43" s="1242"/>
      <c r="AB43" s="1242"/>
      <c r="AC43" s="1242"/>
      <c r="AD43" s="1243"/>
      <c r="AE43" s="1261"/>
      <c r="AF43" s="1224"/>
      <c r="AG43" s="1225"/>
      <c r="AH43" s="1225"/>
      <c r="AI43" s="1225"/>
      <c r="AJ43" s="1225"/>
      <c r="AK43" s="1225"/>
      <c r="AL43" s="1225"/>
      <c r="AM43" s="1225"/>
      <c r="AN43" s="1225"/>
      <c r="AO43" s="1225"/>
      <c r="AP43" s="1225"/>
      <c r="AQ43" s="1225"/>
      <c r="AR43" s="1225"/>
      <c r="AS43" s="1225"/>
      <c r="AT43" s="1225"/>
      <c r="AU43" s="1225"/>
      <c r="AV43" s="1225"/>
      <c r="AW43" s="1226"/>
      <c r="AX43" s="1207"/>
      <c r="AY43" s="1208"/>
      <c r="AZ43" s="1208"/>
      <c r="BA43" s="1208"/>
      <c r="BB43" s="1208"/>
      <c r="BC43" s="1208"/>
      <c r="BD43" s="1208"/>
      <c r="BE43" s="1208"/>
      <c r="BF43" s="1208"/>
      <c r="BG43" s="1208"/>
      <c r="BH43" s="1208"/>
      <c r="BI43" s="1208"/>
      <c r="BJ43" s="1208"/>
      <c r="BK43" s="1208"/>
      <c r="BL43" s="1208"/>
      <c r="BM43" s="1253"/>
      <c r="BN43" s="1254"/>
      <c r="BO43" s="1208"/>
      <c r="BP43" s="1208"/>
      <c r="BQ43" s="1208"/>
      <c r="BR43" s="1208"/>
      <c r="BS43" s="1208"/>
      <c r="BT43" s="1208"/>
      <c r="BU43" s="1208"/>
      <c r="BV43" s="1208"/>
      <c r="BW43" s="1208"/>
      <c r="BX43" s="1208"/>
      <c r="BY43" s="1255"/>
      <c r="BZ43" s="1256"/>
      <c r="CA43" s="1220"/>
      <c r="CB43" s="1208"/>
      <c r="CC43" s="1208"/>
      <c r="CD43" s="1208"/>
      <c r="CE43" s="1208"/>
      <c r="CF43" s="1208"/>
      <c r="CG43" s="1208"/>
      <c r="CH43" s="1208"/>
      <c r="CI43" s="1208"/>
      <c r="CJ43" s="1208"/>
      <c r="CK43" s="1208"/>
      <c r="CL43" s="1221"/>
      <c r="CM43" s="1253"/>
      <c r="CN43" s="1254"/>
      <c r="CO43" s="1208"/>
      <c r="CP43" s="1208"/>
      <c r="CQ43" s="1208"/>
      <c r="CR43" s="1208"/>
      <c r="CS43" s="1208"/>
      <c r="CT43" s="1208"/>
      <c r="CU43" s="1208"/>
      <c r="CV43" s="1208"/>
      <c r="CW43" s="1208"/>
      <c r="CX43" s="1208"/>
      <c r="CY43" s="1208"/>
      <c r="CZ43" s="1255"/>
      <c r="DA43" s="1256"/>
      <c r="DB43" s="1220"/>
      <c r="DC43" s="1208"/>
      <c r="DD43" s="1208"/>
      <c r="DE43" s="1208"/>
      <c r="DF43" s="1208"/>
      <c r="DG43" s="1208"/>
      <c r="DH43" s="1208"/>
      <c r="DI43" s="1208"/>
      <c r="DJ43" s="1208"/>
      <c r="DK43" s="1208"/>
      <c r="DL43" s="1208"/>
      <c r="DM43" s="1208"/>
      <c r="DN43" s="1208"/>
      <c r="DO43" s="1221"/>
      <c r="DP43" s="1253"/>
      <c r="DQ43" s="1254"/>
      <c r="DR43" s="1208"/>
      <c r="DS43" s="1208"/>
      <c r="DT43" s="1208"/>
      <c r="DU43" s="1208"/>
      <c r="DV43" s="1208"/>
      <c r="DW43" s="1208"/>
      <c r="DX43" s="1208"/>
      <c r="DY43" s="1208"/>
      <c r="DZ43" s="1255"/>
      <c r="EA43" s="1256"/>
      <c r="EB43" s="1220"/>
      <c r="EC43" s="1208"/>
      <c r="ED43" s="1208"/>
      <c r="EE43" s="1208"/>
      <c r="EF43" s="1208"/>
      <c r="EG43" s="1208"/>
      <c r="EH43" s="1208"/>
      <c r="EI43" s="1208"/>
      <c r="EJ43" s="1208"/>
      <c r="EK43" s="1208"/>
      <c r="EL43" s="1221"/>
      <c r="EM43" s="1220"/>
      <c r="EN43" s="1208"/>
      <c r="EO43" s="1208"/>
      <c r="EP43" s="1208"/>
      <c r="EQ43" s="1208"/>
      <c r="ER43" s="1208"/>
      <c r="ES43" s="1208"/>
      <c r="ET43" s="1208"/>
      <c r="EU43" s="1208"/>
      <c r="EV43" s="1208"/>
      <c r="EW43" s="1208"/>
      <c r="EX43" s="1208"/>
      <c r="EY43" s="1208"/>
      <c r="EZ43" s="1208"/>
      <c r="FA43" s="1221"/>
      <c r="FB43" s="1220"/>
      <c r="FC43" s="1208"/>
      <c r="FD43" s="1208"/>
      <c r="FE43" s="1208"/>
      <c r="FF43" s="1208"/>
      <c r="FG43" s="1208"/>
      <c r="FH43" s="1208"/>
      <c r="FI43" s="1208"/>
      <c r="FJ43" s="1208"/>
      <c r="FK43" s="1208"/>
      <c r="FL43" s="1221"/>
      <c r="FM43" s="1220"/>
      <c r="FN43" s="1208"/>
      <c r="FO43" s="1208"/>
      <c r="FP43" s="1208"/>
      <c r="FQ43" s="1208"/>
      <c r="FR43" s="1208"/>
      <c r="FS43" s="1208"/>
      <c r="FT43" s="1208"/>
      <c r="FU43" s="1208"/>
      <c r="FV43" s="1208"/>
      <c r="FW43" s="1208"/>
      <c r="FX43" s="1208"/>
      <c r="FY43" s="1208"/>
      <c r="FZ43" s="1208"/>
      <c r="GA43" s="1208"/>
      <c r="GB43" s="1221"/>
      <c r="GC43" s="1253"/>
      <c r="GD43" s="1254"/>
      <c r="GE43" s="1208"/>
      <c r="GF43" s="1208"/>
      <c r="GG43" s="1208"/>
      <c r="GH43" s="1208"/>
      <c r="GI43" s="1208"/>
      <c r="GJ43" s="1208"/>
      <c r="GK43" s="1208"/>
      <c r="GL43" s="1208"/>
      <c r="GM43" s="1208"/>
      <c r="GN43" s="1208"/>
      <c r="GO43" s="1255"/>
      <c r="GP43" s="1257"/>
    </row>
    <row r="44" spans="1:198" s="315" customFormat="1" ht="12.75" customHeight="1">
      <c r="A44" s="355"/>
      <c r="B44" s="1242"/>
      <c r="C44" s="1242"/>
      <c r="D44" s="1242"/>
      <c r="E44" s="1242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2"/>
      <c r="U44" s="1242"/>
      <c r="V44" s="1242"/>
      <c r="W44" s="1242"/>
      <c r="X44" s="1242"/>
      <c r="Y44" s="1242"/>
      <c r="Z44" s="1242"/>
      <c r="AA44" s="1242"/>
      <c r="AB44" s="1242"/>
      <c r="AC44" s="1242"/>
      <c r="AD44" s="1243"/>
      <c r="AE44" s="1262">
        <v>5115</v>
      </c>
      <c r="AF44" s="1227" t="s">
        <v>305</v>
      </c>
      <c r="AG44" s="1227"/>
      <c r="AH44" s="1227"/>
      <c r="AI44" s="1227"/>
      <c r="AJ44" s="1227"/>
      <c r="AK44" s="1227"/>
      <c r="AL44" s="1228" t="s">
        <v>296</v>
      </c>
      <c r="AM44" s="1228"/>
      <c r="AN44" s="1228"/>
      <c r="AO44" s="1229" t="s">
        <v>485</v>
      </c>
      <c r="AP44" s="1229"/>
      <c r="AQ44" s="1229"/>
      <c r="AR44" s="1229"/>
      <c r="AS44" s="1229"/>
      <c r="AT44" s="1229"/>
      <c r="AU44" s="1229"/>
      <c r="AV44" s="1229"/>
      <c r="AW44" s="1229"/>
      <c r="AX44" s="1230"/>
      <c r="AY44" s="1231"/>
      <c r="AZ44" s="1231"/>
      <c r="BA44" s="1231"/>
      <c r="BB44" s="1231"/>
      <c r="BC44" s="1231"/>
      <c r="BD44" s="1231"/>
      <c r="BE44" s="1231"/>
      <c r="BF44" s="1231"/>
      <c r="BG44" s="1231"/>
      <c r="BH44" s="1231"/>
      <c r="BI44" s="1231"/>
      <c r="BJ44" s="1231"/>
      <c r="BK44" s="1231"/>
      <c r="BL44" s="1231"/>
      <c r="BM44" s="1233" t="s">
        <v>128</v>
      </c>
      <c r="BN44" s="1234"/>
      <c r="BO44" s="1231"/>
      <c r="BP44" s="1231"/>
      <c r="BQ44" s="1231"/>
      <c r="BR44" s="1231"/>
      <c r="BS44" s="1231"/>
      <c r="BT44" s="1231"/>
      <c r="BU44" s="1231"/>
      <c r="BV44" s="1231"/>
      <c r="BW44" s="1231"/>
      <c r="BX44" s="1231"/>
      <c r="BY44" s="1235" t="s">
        <v>129</v>
      </c>
      <c r="BZ44" s="1236"/>
      <c r="CA44" s="1237"/>
      <c r="CB44" s="1231"/>
      <c r="CC44" s="1231"/>
      <c r="CD44" s="1231"/>
      <c r="CE44" s="1231"/>
      <c r="CF44" s="1231"/>
      <c r="CG44" s="1231"/>
      <c r="CH44" s="1231"/>
      <c r="CI44" s="1231"/>
      <c r="CJ44" s="1231"/>
      <c r="CK44" s="1231"/>
      <c r="CL44" s="1232"/>
      <c r="CM44" s="1233" t="s">
        <v>128</v>
      </c>
      <c r="CN44" s="1234"/>
      <c r="CO44" s="1231"/>
      <c r="CP44" s="1231"/>
      <c r="CQ44" s="1231"/>
      <c r="CR44" s="1231"/>
      <c r="CS44" s="1231"/>
      <c r="CT44" s="1231"/>
      <c r="CU44" s="1231"/>
      <c r="CV44" s="1231"/>
      <c r="CW44" s="1231"/>
      <c r="CX44" s="1231"/>
      <c r="CY44" s="1231"/>
      <c r="CZ44" s="1235" t="s">
        <v>129</v>
      </c>
      <c r="DA44" s="1236"/>
      <c r="DB44" s="1237"/>
      <c r="DC44" s="1231"/>
      <c r="DD44" s="1231"/>
      <c r="DE44" s="1231"/>
      <c r="DF44" s="1231"/>
      <c r="DG44" s="1231"/>
      <c r="DH44" s="1231"/>
      <c r="DI44" s="1231"/>
      <c r="DJ44" s="1231"/>
      <c r="DK44" s="1231"/>
      <c r="DL44" s="1231"/>
      <c r="DM44" s="1231"/>
      <c r="DN44" s="1231"/>
      <c r="DO44" s="1232"/>
      <c r="DP44" s="1233" t="s">
        <v>128</v>
      </c>
      <c r="DQ44" s="1234"/>
      <c r="DR44" s="1231"/>
      <c r="DS44" s="1231"/>
      <c r="DT44" s="1231"/>
      <c r="DU44" s="1231"/>
      <c r="DV44" s="1231"/>
      <c r="DW44" s="1231"/>
      <c r="DX44" s="1231"/>
      <c r="DY44" s="1231"/>
      <c r="DZ44" s="1235" t="s">
        <v>129</v>
      </c>
      <c r="EA44" s="1236"/>
      <c r="EB44" s="1237"/>
      <c r="EC44" s="1231"/>
      <c r="ED44" s="1231"/>
      <c r="EE44" s="1231"/>
      <c r="EF44" s="1231"/>
      <c r="EG44" s="1231"/>
      <c r="EH44" s="1231"/>
      <c r="EI44" s="1231"/>
      <c r="EJ44" s="1231"/>
      <c r="EK44" s="1231"/>
      <c r="EL44" s="1232"/>
      <c r="EM44" s="1237"/>
      <c r="EN44" s="1231"/>
      <c r="EO44" s="1231"/>
      <c r="EP44" s="1231"/>
      <c r="EQ44" s="1231"/>
      <c r="ER44" s="1231"/>
      <c r="ES44" s="1231"/>
      <c r="ET44" s="1231"/>
      <c r="EU44" s="1231"/>
      <c r="EV44" s="1231"/>
      <c r="EW44" s="1231"/>
      <c r="EX44" s="1231"/>
      <c r="EY44" s="1231"/>
      <c r="EZ44" s="1231"/>
      <c r="FA44" s="1232"/>
      <c r="FB44" s="1237"/>
      <c r="FC44" s="1231"/>
      <c r="FD44" s="1231"/>
      <c r="FE44" s="1231"/>
      <c r="FF44" s="1231"/>
      <c r="FG44" s="1231"/>
      <c r="FH44" s="1231"/>
      <c r="FI44" s="1231"/>
      <c r="FJ44" s="1231"/>
      <c r="FK44" s="1231"/>
      <c r="FL44" s="1232"/>
      <c r="FM44" s="1238">
        <f>+AX44+CA44-CO44-EB44+EM44</f>
        <v>0</v>
      </c>
      <c r="FN44" s="1213"/>
      <c r="FO44" s="1213"/>
      <c r="FP44" s="1213"/>
      <c r="FQ44" s="1213"/>
      <c r="FR44" s="1213"/>
      <c r="FS44" s="1213"/>
      <c r="FT44" s="1213"/>
      <c r="FU44" s="1213"/>
      <c r="FV44" s="1213"/>
      <c r="FW44" s="1213"/>
      <c r="FX44" s="1213"/>
      <c r="FY44" s="1213"/>
      <c r="FZ44" s="1213"/>
      <c r="GA44" s="1213"/>
      <c r="GB44" s="1239"/>
      <c r="GC44" s="1233" t="s">
        <v>128</v>
      </c>
      <c r="GD44" s="1234"/>
      <c r="GE44" s="1213">
        <f>+BO44-DB44+DR44+FB44</f>
        <v>0</v>
      </c>
      <c r="GF44" s="1213"/>
      <c r="GG44" s="1213"/>
      <c r="GH44" s="1213"/>
      <c r="GI44" s="1213"/>
      <c r="GJ44" s="1213"/>
      <c r="GK44" s="1213"/>
      <c r="GL44" s="1213"/>
      <c r="GM44" s="1213"/>
      <c r="GN44" s="1213"/>
      <c r="GO44" s="1235" t="s">
        <v>129</v>
      </c>
      <c r="GP44" s="1240"/>
    </row>
    <row r="45" spans="1:198" s="315" customFormat="1" ht="6" customHeight="1">
      <c r="A45" s="357"/>
      <c r="B45" s="1244"/>
      <c r="C45" s="1244"/>
      <c r="D45" s="1244"/>
      <c r="E45" s="1244"/>
      <c r="F45" s="1244"/>
      <c r="G45" s="1244"/>
      <c r="H45" s="1244"/>
      <c r="I45" s="1244"/>
      <c r="J45" s="1244"/>
      <c r="K45" s="1244"/>
      <c r="L45" s="1244"/>
      <c r="M45" s="1244"/>
      <c r="N45" s="1244"/>
      <c r="O45" s="1244"/>
      <c r="P45" s="1244"/>
      <c r="Q45" s="1244"/>
      <c r="R45" s="1244"/>
      <c r="S45" s="1244"/>
      <c r="T45" s="1244"/>
      <c r="U45" s="1244"/>
      <c r="V45" s="1244"/>
      <c r="W45" s="1244"/>
      <c r="X45" s="1244"/>
      <c r="Y45" s="1244"/>
      <c r="Z45" s="1244"/>
      <c r="AA45" s="1244"/>
      <c r="AB45" s="1244"/>
      <c r="AC45" s="1244"/>
      <c r="AD45" s="1245"/>
      <c r="AE45" s="1261"/>
      <c r="AF45" s="1224"/>
      <c r="AG45" s="1225"/>
      <c r="AH45" s="1225"/>
      <c r="AI45" s="1225"/>
      <c r="AJ45" s="1225"/>
      <c r="AK45" s="1225"/>
      <c r="AL45" s="1225"/>
      <c r="AM45" s="1225"/>
      <c r="AN45" s="1225"/>
      <c r="AO45" s="1225"/>
      <c r="AP45" s="1225"/>
      <c r="AQ45" s="1225"/>
      <c r="AR45" s="1225"/>
      <c r="AS45" s="1225"/>
      <c r="AT45" s="1225"/>
      <c r="AU45" s="1225"/>
      <c r="AV45" s="1225"/>
      <c r="AW45" s="1226"/>
      <c r="AX45" s="1207"/>
      <c r="AY45" s="1208"/>
      <c r="AZ45" s="1208"/>
      <c r="BA45" s="1208"/>
      <c r="BB45" s="1208"/>
      <c r="BC45" s="1208"/>
      <c r="BD45" s="1208"/>
      <c r="BE45" s="1208"/>
      <c r="BF45" s="1208"/>
      <c r="BG45" s="1208"/>
      <c r="BH45" s="1208"/>
      <c r="BI45" s="1208"/>
      <c r="BJ45" s="1208"/>
      <c r="BK45" s="1208"/>
      <c r="BL45" s="1208"/>
      <c r="BM45" s="1253"/>
      <c r="BN45" s="1254"/>
      <c r="BO45" s="1208"/>
      <c r="BP45" s="1208"/>
      <c r="BQ45" s="1208"/>
      <c r="BR45" s="1208"/>
      <c r="BS45" s="1208"/>
      <c r="BT45" s="1208"/>
      <c r="BU45" s="1208"/>
      <c r="BV45" s="1208"/>
      <c r="BW45" s="1208"/>
      <c r="BX45" s="1208"/>
      <c r="BY45" s="1255"/>
      <c r="BZ45" s="1256"/>
      <c r="CA45" s="1220"/>
      <c r="CB45" s="1208"/>
      <c r="CC45" s="1208"/>
      <c r="CD45" s="1208"/>
      <c r="CE45" s="1208"/>
      <c r="CF45" s="1208"/>
      <c r="CG45" s="1208"/>
      <c r="CH45" s="1208"/>
      <c r="CI45" s="1208"/>
      <c r="CJ45" s="1208"/>
      <c r="CK45" s="1208"/>
      <c r="CL45" s="1221"/>
      <c r="CM45" s="1253"/>
      <c r="CN45" s="1254"/>
      <c r="CO45" s="1208"/>
      <c r="CP45" s="1208"/>
      <c r="CQ45" s="1208"/>
      <c r="CR45" s="1208"/>
      <c r="CS45" s="1208"/>
      <c r="CT45" s="1208"/>
      <c r="CU45" s="1208"/>
      <c r="CV45" s="1208"/>
      <c r="CW45" s="1208"/>
      <c r="CX45" s="1208"/>
      <c r="CY45" s="1208"/>
      <c r="CZ45" s="1255"/>
      <c r="DA45" s="1256"/>
      <c r="DB45" s="1220"/>
      <c r="DC45" s="1208"/>
      <c r="DD45" s="1208"/>
      <c r="DE45" s="1208"/>
      <c r="DF45" s="1208"/>
      <c r="DG45" s="1208"/>
      <c r="DH45" s="1208"/>
      <c r="DI45" s="1208"/>
      <c r="DJ45" s="1208"/>
      <c r="DK45" s="1208"/>
      <c r="DL45" s="1208"/>
      <c r="DM45" s="1208"/>
      <c r="DN45" s="1208"/>
      <c r="DO45" s="1221"/>
      <c r="DP45" s="1253"/>
      <c r="DQ45" s="1254"/>
      <c r="DR45" s="1208"/>
      <c r="DS45" s="1208"/>
      <c r="DT45" s="1208"/>
      <c r="DU45" s="1208"/>
      <c r="DV45" s="1208"/>
      <c r="DW45" s="1208"/>
      <c r="DX45" s="1208"/>
      <c r="DY45" s="1208"/>
      <c r="DZ45" s="1255"/>
      <c r="EA45" s="1256"/>
      <c r="EB45" s="1220"/>
      <c r="EC45" s="1208"/>
      <c r="ED45" s="1208"/>
      <c r="EE45" s="1208"/>
      <c r="EF45" s="1208"/>
      <c r="EG45" s="1208"/>
      <c r="EH45" s="1208"/>
      <c r="EI45" s="1208"/>
      <c r="EJ45" s="1208"/>
      <c r="EK45" s="1208"/>
      <c r="EL45" s="1221"/>
      <c r="EM45" s="1220"/>
      <c r="EN45" s="1208"/>
      <c r="EO45" s="1208"/>
      <c r="EP45" s="1208"/>
      <c r="EQ45" s="1208"/>
      <c r="ER45" s="1208"/>
      <c r="ES45" s="1208"/>
      <c r="ET45" s="1208"/>
      <c r="EU45" s="1208"/>
      <c r="EV45" s="1208"/>
      <c r="EW45" s="1208"/>
      <c r="EX45" s="1208"/>
      <c r="EY45" s="1208"/>
      <c r="EZ45" s="1208"/>
      <c r="FA45" s="1221"/>
      <c r="FB45" s="1220"/>
      <c r="FC45" s="1208"/>
      <c r="FD45" s="1208"/>
      <c r="FE45" s="1208"/>
      <c r="FF45" s="1208"/>
      <c r="FG45" s="1208"/>
      <c r="FH45" s="1208"/>
      <c r="FI45" s="1208"/>
      <c r="FJ45" s="1208"/>
      <c r="FK45" s="1208"/>
      <c r="FL45" s="1221"/>
      <c r="FM45" s="1220"/>
      <c r="FN45" s="1208"/>
      <c r="FO45" s="1208"/>
      <c r="FP45" s="1208"/>
      <c r="FQ45" s="1208"/>
      <c r="FR45" s="1208"/>
      <c r="FS45" s="1208"/>
      <c r="FT45" s="1208"/>
      <c r="FU45" s="1208"/>
      <c r="FV45" s="1208"/>
      <c r="FW45" s="1208"/>
      <c r="FX45" s="1208"/>
      <c r="FY45" s="1208"/>
      <c r="FZ45" s="1208"/>
      <c r="GA45" s="1208"/>
      <c r="GB45" s="1221"/>
      <c r="GC45" s="1253"/>
      <c r="GD45" s="1254"/>
      <c r="GE45" s="1208"/>
      <c r="GF45" s="1208"/>
      <c r="GG45" s="1208"/>
      <c r="GH45" s="1208"/>
      <c r="GI45" s="1208"/>
      <c r="GJ45" s="1208"/>
      <c r="GK45" s="1208"/>
      <c r="GL45" s="1208"/>
      <c r="GM45" s="1208"/>
      <c r="GN45" s="1208"/>
      <c r="GO45" s="1255"/>
      <c r="GP45" s="1257"/>
    </row>
    <row r="46" spans="1:198" s="315" customFormat="1" ht="13.5" customHeight="1">
      <c r="A46" s="354"/>
      <c r="B46" s="1258" t="s">
        <v>491</v>
      </c>
      <c r="C46" s="1258"/>
      <c r="D46" s="1258"/>
      <c r="E46" s="1258"/>
      <c r="F46" s="1258"/>
      <c r="G46" s="1258"/>
      <c r="H46" s="1258"/>
      <c r="I46" s="1258"/>
      <c r="J46" s="1258"/>
      <c r="K46" s="1258"/>
      <c r="L46" s="1258"/>
      <c r="M46" s="1258"/>
      <c r="N46" s="1258"/>
      <c r="O46" s="1258"/>
      <c r="P46" s="1258"/>
      <c r="Q46" s="1258"/>
      <c r="R46" s="1258"/>
      <c r="S46" s="1258"/>
      <c r="T46" s="1258"/>
      <c r="U46" s="1258"/>
      <c r="V46" s="1258"/>
      <c r="W46" s="1258"/>
      <c r="X46" s="1258"/>
      <c r="Y46" s="1258"/>
      <c r="Z46" s="1258"/>
      <c r="AA46" s="1258"/>
      <c r="AB46" s="1258"/>
      <c r="AC46" s="1258"/>
      <c r="AD46" s="1259"/>
      <c r="AE46" s="1260">
        <v>5106</v>
      </c>
      <c r="AF46" s="1227" t="s">
        <v>305</v>
      </c>
      <c r="AG46" s="1227"/>
      <c r="AH46" s="1227"/>
      <c r="AI46" s="1227"/>
      <c r="AJ46" s="1227"/>
      <c r="AK46" s="1227"/>
      <c r="AL46" s="1228" t="s">
        <v>219</v>
      </c>
      <c r="AM46" s="1228"/>
      <c r="AN46" s="1228"/>
      <c r="AO46" s="1229" t="s">
        <v>484</v>
      </c>
      <c r="AP46" s="1229"/>
      <c r="AQ46" s="1229"/>
      <c r="AR46" s="1229"/>
      <c r="AS46" s="1229"/>
      <c r="AT46" s="1229"/>
      <c r="AU46" s="1229"/>
      <c r="AV46" s="1229"/>
      <c r="AW46" s="1229"/>
      <c r="AX46" s="1230"/>
      <c r="AY46" s="1231"/>
      <c r="AZ46" s="1231"/>
      <c r="BA46" s="1231"/>
      <c r="BB46" s="1231"/>
      <c r="BC46" s="1231"/>
      <c r="BD46" s="1231"/>
      <c r="BE46" s="1231"/>
      <c r="BF46" s="1231"/>
      <c r="BG46" s="1231"/>
      <c r="BH46" s="1231"/>
      <c r="BI46" s="1231"/>
      <c r="BJ46" s="1231"/>
      <c r="BK46" s="1231"/>
      <c r="BL46" s="1231"/>
      <c r="BM46" s="1233" t="s">
        <v>128</v>
      </c>
      <c r="BN46" s="1234"/>
      <c r="BO46" s="1231"/>
      <c r="BP46" s="1231"/>
      <c r="BQ46" s="1231"/>
      <c r="BR46" s="1231"/>
      <c r="BS46" s="1231"/>
      <c r="BT46" s="1231"/>
      <c r="BU46" s="1231"/>
      <c r="BV46" s="1231"/>
      <c r="BW46" s="1231"/>
      <c r="BX46" s="1231"/>
      <c r="BY46" s="1235" t="s">
        <v>129</v>
      </c>
      <c r="BZ46" s="1236"/>
      <c r="CA46" s="1237"/>
      <c r="CB46" s="1231"/>
      <c r="CC46" s="1231"/>
      <c r="CD46" s="1231"/>
      <c r="CE46" s="1231"/>
      <c r="CF46" s="1231"/>
      <c r="CG46" s="1231"/>
      <c r="CH46" s="1231"/>
      <c r="CI46" s="1231"/>
      <c r="CJ46" s="1231"/>
      <c r="CK46" s="1231"/>
      <c r="CL46" s="1232"/>
      <c r="CM46" s="1233" t="s">
        <v>128</v>
      </c>
      <c r="CN46" s="1234"/>
      <c r="CO46" s="1231"/>
      <c r="CP46" s="1231"/>
      <c r="CQ46" s="1231"/>
      <c r="CR46" s="1231"/>
      <c r="CS46" s="1231"/>
      <c r="CT46" s="1231"/>
      <c r="CU46" s="1231"/>
      <c r="CV46" s="1231"/>
      <c r="CW46" s="1231"/>
      <c r="CX46" s="1231"/>
      <c r="CY46" s="1231"/>
      <c r="CZ46" s="1235" t="s">
        <v>129</v>
      </c>
      <c r="DA46" s="1236"/>
      <c r="DB46" s="1237"/>
      <c r="DC46" s="1231"/>
      <c r="DD46" s="1231"/>
      <c r="DE46" s="1231"/>
      <c r="DF46" s="1231"/>
      <c r="DG46" s="1231"/>
      <c r="DH46" s="1231"/>
      <c r="DI46" s="1231"/>
      <c r="DJ46" s="1231"/>
      <c r="DK46" s="1231"/>
      <c r="DL46" s="1231"/>
      <c r="DM46" s="1231"/>
      <c r="DN46" s="1231"/>
      <c r="DO46" s="1232"/>
      <c r="DP46" s="1233" t="s">
        <v>128</v>
      </c>
      <c r="DQ46" s="1234"/>
      <c r="DR46" s="1231"/>
      <c r="DS46" s="1231"/>
      <c r="DT46" s="1231"/>
      <c r="DU46" s="1231"/>
      <c r="DV46" s="1231"/>
      <c r="DW46" s="1231"/>
      <c r="DX46" s="1231"/>
      <c r="DY46" s="1231"/>
      <c r="DZ46" s="1235" t="s">
        <v>129</v>
      </c>
      <c r="EA46" s="1236"/>
      <c r="EB46" s="1237"/>
      <c r="EC46" s="1231"/>
      <c r="ED46" s="1231"/>
      <c r="EE46" s="1231"/>
      <c r="EF46" s="1231"/>
      <c r="EG46" s="1231"/>
      <c r="EH46" s="1231"/>
      <c r="EI46" s="1231"/>
      <c r="EJ46" s="1231"/>
      <c r="EK46" s="1231"/>
      <c r="EL46" s="1232"/>
      <c r="EM46" s="1237"/>
      <c r="EN46" s="1231"/>
      <c r="EO46" s="1231"/>
      <c r="EP46" s="1231"/>
      <c r="EQ46" s="1231"/>
      <c r="ER46" s="1231"/>
      <c r="ES46" s="1231"/>
      <c r="ET46" s="1231"/>
      <c r="EU46" s="1231"/>
      <c r="EV46" s="1231"/>
      <c r="EW46" s="1231"/>
      <c r="EX46" s="1231"/>
      <c r="EY46" s="1231"/>
      <c r="EZ46" s="1231"/>
      <c r="FA46" s="1232"/>
      <c r="FB46" s="1237"/>
      <c r="FC46" s="1231"/>
      <c r="FD46" s="1231"/>
      <c r="FE46" s="1231"/>
      <c r="FF46" s="1231"/>
      <c r="FG46" s="1231"/>
      <c r="FH46" s="1231"/>
      <c r="FI46" s="1231"/>
      <c r="FJ46" s="1231"/>
      <c r="FK46" s="1231"/>
      <c r="FL46" s="1232"/>
      <c r="FM46" s="1238">
        <f>+AX46+CA46-CO46-EB46+EM46</f>
        <v>0</v>
      </c>
      <c r="FN46" s="1213"/>
      <c r="FO46" s="1213"/>
      <c r="FP46" s="1213"/>
      <c r="FQ46" s="1213"/>
      <c r="FR46" s="1213"/>
      <c r="FS46" s="1213"/>
      <c r="FT46" s="1213"/>
      <c r="FU46" s="1213"/>
      <c r="FV46" s="1213"/>
      <c r="FW46" s="1213"/>
      <c r="FX46" s="1213"/>
      <c r="FY46" s="1213"/>
      <c r="FZ46" s="1213"/>
      <c r="GA46" s="1213"/>
      <c r="GB46" s="1239"/>
      <c r="GC46" s="1233" t="s">
        <v>128</v>
      </c>
      <c r="GD46" s="1234"/>
      <c r="GE46" s="1213">
        <f>+BO46-DB46+DR46+FB46</f>
        <v>0</v>
      </c>
      <c r="GF46" s="1213"/>
      <c r="GG46" s="1213"/>
      <c r="GH46" s="1213"/>
      <c r="GI46" s="1213"/>
      <c r="GJ46" s="1213"/>
      <c r="GK46" s="1213"/>
      <c r="GL46" s="1213"/>
      <c r="GM46" s="1213"/>
      <c r="GN46" s="1213"/>
      <c r="GO46" s="1235" t="s">
        <v>129</v>
      </c>
      <c r="GP46" s="1240"/>
    </row>
    <row r="47" spans="1:198" s="315" customFormat="1" ht="6" customHeight="1">
      <c r="A47" s="355"/>
      <c r="B47" s="1242"/>
      <c r="C47" s="1242"/>
      <c r="D47" s="1242"/>
      <c r="E47" s="1242"/>
      <c r="F47" s="1242"/>
      <c r="G47" s="1242"/>
      <c r="H47" s="1242"/>
      <c r="I47" s="1242"/>
      <c r="J47" s="1242"/>
      <c r="K47" s="1242"/>
      <c r="L47" s="1242"/>
      <c r="M47" s="1242"/>
      <c r="N47" s="1242"/>
      <c r="O47" s="1242"/>
      <c r="P47" s="1242"/>
      <c r="Q47" s="1242"/>
      <c r="R47" s="1242"/>
      <c r="S47" s="1242"/>
      <c r="T47" s="1242"/>
      <c r="U47" s="1242"/>
      <c r="V47" s="1242"/>
      <c r="W47" s="1242"/>
      <c r="X47" s="1242"/>
      <c r="Y47" s="1242"/>
      <c r="Z47" s="1242"/>
      <c r="AA47" s="1242"/>
      <c r="AB47" s="1242"/>
      <c r="AC47" s="1242"/>
      <c r="AD47" s="1243"/>
      <c r="AE47" s="1261"/>
      <c r="AF47" s="1224"/>
      <c r="AG47" s="1225"/>
      <c r="AH47" s="1225"/>
      <c r="AI47" s="1225"/>
      <c r="AJ47" s="1225"/>
      <c r="AK47" s="1225"/>
      <c r="AL47" s="1225"/>
      <c r="AM47" s="1225"/>
      <c r="AN47" s="1225"/>
      <c r="AO47" s="1225"/>
      <c r="AP47" s="1225"/>
      <c r="AQ47" s="1225"/>
      <c r="AR47" s="1225"/>
      <c r="AS47" s="1225"/>
      <c r="AT47" s="1225"/>
      <c r="AU47" s="1225"/>
      <c r="AV47" s="1225"/>
      <c r="AW47" s="1226"/>
      <c r="AX47" s="1207"/>
      <c r="AY47" s="1208"/>
      <c r="AZ47" s="1208"/>
      <c r="BA47" s="1208"/>
      <c r="BB47" s="1208"/>
      <c r="BC47" s="1208"/>
      <c r="BD47" s="1208"/>
      <c r="BE47" s="1208"/>
      <c r="BF47" s="1208"/>
      <c r="BG47" s="1208"/>
      <c r="BH47" s="1208"/>
      <c r="BI47" s="1208"/>
      <c r="BJ47" s="1208"/>
      <c r="BK47" s="1208"/>
      <c r="BL47" s="1208"/>
      <c r="BM47" s="1253"/>
      <c r="BN47" s="1254"/>
      <c r="BO47" s="1208"/>
      <c r="BP47" s="1208"/>
      <c r="BQ47" s="1208"/>
      <c r="BR47" s="1208"/>
      <c r="BS47" s="1208"/>
      <c r="BT47" s="1208"/>
      <c r="BU47" s="1208"/>
      <c r="BV47" s="1208"/>
      <c r="BW47" s="1208"/>
      <c r="BX47" s="1208"/>
      <c r="BY47" s="1255"/>
      <c r="BZ47" s="1256"/>
      <c r="CA47" s="1220"/>
      <c r="CB47" s="1208"/>
      <c r="CC47" s="1208"/>
      <c r="CD47" s="1208"/>
      <c r="CE47" s="1208"/>
      <c r="CF47" s="1208"/>
      <c r="CG47" s="1208"/>
      <c r="CH47" s="1208"/>
      <c r="CI47" s="1208"/>
      <c r="CJ47" s="1208"/>
      <c r="CK47" s="1208"/>
      <c r="CL47" s="1221"/>
      <c r="CM47" s="1253"/>
      <c r="CN47" s="1254"/>
      <c r="CO47" s="1208"/>
      <c r="CP47" s="1208"/>
      <c r="CQ47" s="1208"/>
      <c r="CR47" s="1208"/>
      <c r="CS47" s="1208"/>
      <c r="CT47" s="1208"/>
      <c r="CU47" s="1208"/>
      <c r="CV47" s="1208"/>
      <c r="CW47" s="1208"/>
      <c r="CX47" s="1208"/>
      <c r="CY47" s="1208"/>
      <c r="CZ47" s="1255"/>
      <c r="DA47" s="1256"/>
      <c r="DB47" s="1220"/>
      <c r="DC47" s="1208"/>
      <c r="DD47" s="1208"/>
      <c r="DE47" s="1208"/>
      <c r="DF47" s="1208"/>
      <c r="DG47" s="1208"/>
      <c r="DH47" s="1208"/>
      <c r="DI47" s="1208"/>
      <c r="DJ47" s="1208"/>
      <c r="DK47" s="1208"/>
      <c r="DL47" s="1208"/>
      <c r="DM47" s="1208"/>
      <c r="DN47" s="1208"/>
      <c r="DO47" s="1221"/>
      <c r="DP47" s="1253"/>
      <c r="DQ47" s="1254"/>
      <c r="DR47" s="1208"/>
      <c r="DS47" s="1208"/>
      <c r="DT47" s="1208"/>
      <c r="DU47" s="1208"/>
      <c r="DV47" s="1208"/>
      <c r="DW47" s="1208"/>
      <c r="DX47" s="1208"/>
      <c r="DY47" s="1208"/>
      <c r="DZ47" s="1255"/>
      <c r="EA47" s="1256"/>
      <c r="EB47" s="1220"/>
      <c r="EC47" s="1208"/>
      <c r="ED47" s="1208"/>
      <c r="EE47" s="1208"/>
      <c r="EF47" s="1208"/>
      <c r="EG47" s="1208"/>
      <c r="EH47" s="1208"/>
      <c r="EI47" s="1208"/>
      <c r="EJ47" s="1208"/>
      <c r="EK47" s="1208"/>
      <c r="EL47" s="1221"/>
      <c r="EM47" s="1220"/>
      <c r="EN47" s="1208"/>
      <c r="EO47" s="1208"/>
      <c r="EP47" s="1208"/>
      <c r="EQ47" s="1208"/>
      <c r="ER47" s="1208"/>
      <c r="ES47" s="1208"/>
      <c r="ET47" s="1208"/>
      <c r="EU47" s="1208"/>
      <c r="EV47" s="1208"/>
      <c r="EW47" s="1208"/>
      <c r="EX47" s="1208"/>
      <c r="EY47" s="1208"/>
      <c r="EZ47" s="1208"/>
      <c r="FA47" s="1221"/>
      <c r="FB47" s="1220"/>
      <c r="FC47" s="1208"/>
      <c r="FD47" s="1208"/>
      <c r="FE47" s="1208"/>
      <c r="FF47" s="1208"/>
      <c r="FG47" s="1208"/>
      <c r="FH47" s="1208"/>
      <c r="FI47" s="1208"/>
      <c r="FJ47" s="1208"/>
      <c r="FK47" s="1208"/>
      <c r="FL47" s="1221"/>
      <c r="FM47" s="1220"/>
      <c r="FN47" s="1208"/>
      <c r="FO47" s="1208"/>
      <c r="FP47" s="1208"/>
      <c r="FQ47" s="1208"/>
      <c r="FR47" s="1208"/>
      <c r="FS47" s="1208"/>
      <c r="FT47" s="1208"/>
      <c r="FU47" s="1208"/>
      <c r="FV47" s="1208"/>
      <c r="FW47" s="1208"/>
      <c r="FX47" s="1208"/>
      <c r="FY47" s="1208"/>
      <c r="FZ47" s="1208"/>
      <c r="GA47" s="1208"/>
      <c r="GB47" s="1221"/>
      <c r="GC47" s="1253"/>
      <c r="GD47" s="1254"/>
      <c r="GE47" s="1208"/>
      <c r="GF47" s="1208"/>
      <c r="GG47" s="1208"/>
      <c r="GH47" s="1208"/>
      <c r="GI47" s="1208"/>
      <c r="GJ47" s="1208"/>
      <c r="GK47" s="1208"/>
      <c r="GL47" s="1208"/>
      <c r="GM47" s="1208"/>
      <c r="GN47" s="1208"/>
      <c r="GO47" s="1255"/>
      <c r="GP47" s="1257"/>
    </row>
    <row r="48" spans="1:198" s="315" customFormat="1" ht="12.75" customHeight="1">
      <c r="A48" s="355"/>
      <c r="B48" s="1242"/>
      <c r="C48" s="1242"/>
      <c r="D48" s="1242"/>
      <c r="E48" s="1242"/>
      <c r="F48" s="1242"/>
      <c r="G48" s="1242"/>
      <c r="H48" s="1242"/>
      <c r="I48" s="1242"/>
      <c r="J48" s="1242"/>
      <c r="K48" s="1242"/>
      <c r="L48" s="1242"/>
      <c r="M48" s="1242"/>
      <c r="N48" s="1242"/>
      <c r="O48" s="1242"/>
      <c r="P48" s="1242"/>
      <c r="Q48" s="1242"/>
      <c r="R48" s="1242"/>
      <c r="S48" s="1242"/>
      <c r="T48" s="1242"/>
      <c r="U48" s="1242"/>
      <c r="V48" s="1242"/>
      <c r="W48" s="1242"/>
      <c r="X48" s="1242"/>
      <c r="Y48" s="1242"/>
      <c r="Z48" s="1242"/>
      <c r="AA48" s="1242"/>
      <c r="AB48" s="1242"/>
      <c r="AC48" s="1242"/>
      <c r="AD48" s="1243"/>
      <c r="AE48" s="1262">
        <v>5116</v>
      </c>
      <c r="AF48" s="1227" t="s">
        <v>305</v>
      </c>
      <c r="AG48" s="1227"/>
      <c r="AH48" s="1227"/>
      <c r="AI48" s="1227"/>
      <c r="AJ48" s="1227"/>
      <c r="AK48" s="1227"/>
      <c r="AL48" s="1228" t="s">
        <v>296</v>
      </c>
      <c r="AM48" s="1228"/>
      <c r="AN48" s="1228"/>
      <c r="AO48" s="1229" t="s">
        <v>485</v>
      </c>
      <c r="AP48" s="1229"/>
      <c r="AQ48" s="1229"/>
      <c r="AR48" s="1229"/>
      <c r="AS48" s="1229"/>
      <c r="AT48" s="1229"/>
      <c r="AU48" s="1229"/>
      <c r="AV48" s="1229"/>
      <c r="AW48" s="1229"/>
      <c r="AX48" s="1230"/>
      <c r="AY48" s="1231"/>
      <c r="AZ48" s="1231"/>
      <c r="BA48" s="1231"/>
      <c r="BB48" s="1231"/>
      <c r="BC48" s="1231"/>
      <c r="BD48" s="1231"/>
      <c r="BE48" s="1231"/>
      <c r="BF48" s="1231"/>
      <c r="BG48" s="1231"/>
      <c r="BH48" s="1231"/>
      <c r="BI48" s="1231"/>
      <c r="BJ48" s="1231"/>
      <c r="BK48" s="1231"/>
      <c r="BL48" s="1231"/>
      <c r="BM48" s="1233" t="s">
        <v>128</v>
      </c>
      <c r="BN48" s="1234"/>
      <c r="BO48" s="1231"/>
      <c r="BP48" s="1231"/>
      <c r="BQ48" s="1231"/>
      <c r="BR48" s="1231"/>
      <c r="BS48" s="1231"/>
      <c r="BT48" s="1231"/>
      <c r="BU48" s="1231"/>
      <c r="BV48" s="1231"/>
      <c r="BW48" s="1231"/>
      <c r="BX48" s="1231"/>
      <c r="BY48" s="1235" t="s">
        <v>129</v>
      </c>
      <c r="BZ48" s="1236"/>
      <c r="CA48" s="1237"/>
      <c r="CB48" s="1231"/>
      <c r="CC48" s="1231"/>
      <c r="CD48" s="1231"/>
      <c r="CE48" s="1231"/>
      <c r="CF48" s="1231"/>
      <c r="CG48" s="1231"/>
      <c r="CH48" s="1231"/>
      <c r="CI48" s="1231"/>
      <c r="CJ48" s="1231"/>
      <c r="CK48" s="1231"/>
      <c r="CL48" s="1232"/>
      <c r="CM48" s="1233" t="s">
        <v>128</v>
      </c>
      <c r="CN48" s="1234"/>
      <c r="CO48" s="1231"/>
      <c r="CP48" s="1231"/>
      <c r="CQ48" s="1231"/>
      <c r="CR48" s="1231"/>
      <c r="CS48" s="1231"/>
      <c r="CT48" s="1231"/>
      <c r="CU48" s="1231"/>
      <c r="CV48" s="1231"/>
      <c r="CW48" s="1231"/>
      <c r="CX48" s="1231"/>
      <c r="CY48" s="1231"/>
      <c r="CZ48" s="1235" t="s">
        <v>129</v>
      </c>
      <c r="DA48" s="1236"/>
      <c r="DB48" s="1237"/>
      <c r="DC48" s="1231"/>
      <c r="DD48" s="1231"/>
      <c r="DE48" s="1231"/>
      <c r="DF48" s="1231"/>
      <c r="DG48" s="1231"/>
      <c r="DH48" s="1231"/>
      <c r="DI48" s="1231"/>
      <c r="DJ48" s="1231"/>
      <c r="DK48" s="1231"/>
      <c r="DL48" s="1231"/>
      <c r="DM48" s="1231"/>
      <c r="DN48" s="1231"/>
      <c r="DO48" s="1232"/>
      <c r="DP48" s="1233" t="s">
        <v>128</v>
      </c>
      <c r="DQ48" s="1234"/>
      <c r="DR48" s="1231"/>
      <c r="DS48" s="1231"/>
      <c r="DT48" s="1231"/>
      <c r="DU48" s="1231"/>
      <c r="DV48" s="1231"/>
      <c r="DW48" s="1231"/>
      <c r="DX48" s="1231"/>
      <c r="DY48" s="1231"/>
      <c r="DZ48" s="1235" t="s">
        <v>129</v>
      </c>
      <c r="EA48" s="1236"/>
      <c r="EB48" s="1237"/>
      <c r="EC48" s="1231"/>
      <c r="ED48" s="1231"/>
      <c r="EE48" s="1231"/>
      <c r="EF48" s="1231"/>
      <c r="EG48" s="1231"/>
      <c r="EH48" s="1231"/>
      <c r="EI48" s="1231"/>
      <c r="EJ48" s="1231"/>
      <c r="EK48" s="1231"/>
      <c r="EL48" s="1232"/>
      <c r="EM48" s="1237"/>
      <c r="EN48" s="1231"/>
      <c r="EO48" s="1231"/>
      <c r="EP48" s="1231"/>
      <c r="EQ48" s="1231"/>
      <c r="ER48" s="1231"/>
      <c r="ES48" s="1231"/>
      <c r="ET48" s="1231"/>
      <c r="EU48" s="1231"/>
      <c r="EV48" s="1231"/>
      <c r="EW48" s="1231"/>
      <c r="EX48" s="1231"/>
      <c r="EY48" s="1231"/>
      <c r="EZ48" s="1231"/>
      <c r="FA48" s="1232"/>
      <c r="FB48" s="1237"/>
      <c r="FC48" s="1231"/>
      <c r="FD48" s="1231"/>
      <c r="FE48" s="1231"/>
      <c r="FF48" s="1231"/>
      <c r="FG48" s="1231"/>
      <c r="FH48" s="1231"/>
      <c r="FI48" s="1231"/>
      <c r="FJ48" s="1231"/>
      <c r="FK48" s="1231"/>
      <c r="FL48" s="1232"/>
      <c r="FM48" s="1238">
        <f>+AX48+CA48-CO48-EB48+EM48</f>
        <v>0</v>
      </c>
      <c r="FN48" s="1213"/>
      <c r="FO48" s="1213"/>
      <c r="FP48" s="1213"/>
      <c r="FQ48" s="1213"/>
      <c r="FR48" s="1213"/>
      <c r="FS48" s="1213"/>
      <c r="FT48" s="1213"/>
      <c r="FU48" s="1213"/>
      <c r="FV48" s="1213"/>
      <c r="FW48" s="1213"/>
      <c r="FX48" s="1213"/>
      <c r="FY48" s="1213"/>
      <c r="FZ48" s="1213"/>
      <c r="GA48" s="1213"/>
      <c r="GB48" s="1239"/>
      <c r="GC48" s="1233" t="s">
        <v>128</v>
      </c>
      <c r="GD48" s="1234"/>
      <c r="GE48" s="1213">
        <f>+BO48-DB48+DR48+FB48</f>
        <v>0</v>
      </c>
      <c r="GF48" s="1213"/>
      <c r="GG48" s="1213"/>
      <c r="GH48" s="1213"/>
      <c r="GI48" s="1213"/>
      <c r="GJ48" s="1213"/>
      <c r="GK48" s="1213"/>
      <c r="GL48" s="1213"/>
      <c r="GM48" s="1213"/>
      <c r="GN48" s="1213"/>
      <c r="GO48" s="1235" t="s">
        <v>129</v>
      </c>
      <c r="GP48" s="1240"/>
    </row>
    <row r="49" spans="1:198" s="315" customFormat="1" ht="6" customHeight="1">
      <c r="A49" s="357"/>
      <c r="B49" s="1244"/>
      <c r="C49" s="1244"/>
      <c r="D49" s="1244"/>
      <c r="E49" s="1244"/>
      <c r="F49" s="1244"/>
      <c r="G49" s="1244"/>
      <c r="H49" s="1244"/>
      <c r="I49" s="1244"/>
      <c r="J49" s="1244"/>
      <c r="K49" s="1244"/>
      <c r="L49" s="1244"/>
      <c r="M49" s="1244"/>
      <c r="N49" s="1244"/>
      <c r="O49" s="1244"/>
      <c r="P49" s="1244"/>
      <c r="Q49" s="1244"/>
      <c r="R49" s="1244"/>
      <c r="S49" s="1244"/>
      <c r="T49" s="1244"/>
      <c r="U49" s="1244"/>
      <c r="V49" s="1244"/>
      <c r="W49" s="1244"/>
      <c r="X49" s="1244"/>
      <c r="Y49" s="1244"/>
      <c r="Z49" s="1244"/>
      <c r="AA49" s="1244"/>
      <c r="AB49" s="1244"/>
      <c r="AC49" s="1244"/>
      <c r="AD49" s="1245"/>
      <c r="AE49" s="1261"/>
      <c r="AF49" s="1224"/>
      <c r="AG49" s="1225"/>
      <c r="AH49" s="1225"/>
      <c r="AI49" s="1225"/>
      <c r="AJ49" s="1225"/>
      <c r="AK49" s="1225"/>
      <c r="AL49" s="1225"/>
      <c r="AM49" s="1225"/>
      <c r="AN49" s="1225"/>
      <c r="AO49" s="1225"/>
      <c r="AP49" s="1225"/>
      <c r="AQ49" s="1225"/>
      <c r="AR49" s="1225"/>
      <c r="AS49" s="1225"/>
      <c r="AT49" s="1225"/>
      <c r="AU49" s="1225"/>
      <c r="AV49" s="1225"/>
      <c r="AW49" s="1226"/>
      <c r="AX49" s="1207"/>
      <c r="AY49" s="1208"/>
      <c r="AZ49" s="1208"/>
      <c r="BA49" s="1208"/>
      <c r="BB49" s="1208"/>
      <c r="BC49" s="1208"/>
      <c r="BD49" s="1208"/>
      <c r="BE49" s="1208"/>
      <c r="BF49" s="1208"/>
      <c r="BG49" s="1208"/>
      <c r="BH49" s="1208"/>
      <c r="BI49" s="1208"/>
      <c r="BJ49" s="1208"/>
      <c r="BK49" s="1208"/>
      <c r="BL49" s="1208"/>
      <c r="BM49" s="1253"/>
      <c r="BN49" s="1254"/>
      <c r="BO49" s="1208"/>
      <c r="BP49" s="1208"/>
      <c r="BQ49" s="1208"/>
      <c r="BR49" s="1208"/>
      <c r="BS49" s="1208"/>
      <c r="BT49" s="1208"/>
      <c r="BU49" s="1208"/>
      <c r="BV49" s="1208"/>
      <c r="BW49" s="1208"/>
      <c r="BX49" s="1208"/>
      <c r="BY49" s="1255"/>
      <c r="BZ49" s="1256"/>
      <c r="CA49" s="1220"/>
      <c r="CB49" s="1208"/>
      <c r="CC49" s="1208"/>
      <c r="CD49" s="1208"/>
      <c r="CE49" s="1208"/>
      <c r="CF49" s="1208"/>
      <c r="CG49" s="1208"/>
      <c r="CH49" s="1208"/>
      <c r="CI49" s="1208"/>
      <c r="CJ49" s="1208"/>
      <c r="CK49" s="1208"/>
      <c r="CL49" s="1221"/>
      <c r="CM49" s="1253"/>
      <c r="CN49" s="1254"/>
      <c r="CO49" s="1208"/>
      <c r="CP49" s="1208"/>
      <c r="CQ49" s="1208"/>
      <c r="CR49" s="1208"/>
      <c r="CS49" s="1208"/>
      <c r="CT49" s="1208"/>
      <c r="CU49" s="1208"/>
      <c r="CV49" s="1208"/>
      <c r="CW49" s="1208"/>
      <c r="CX49" s="1208"/>
      <c r="CY49" s="1208"/>
      <c r="CZ49" s="1255"/>
      <c r="DA49" s="1256"/>
      <c r="DB49" s="1220"/>
      <c r="DC49" s="1208"/>
      <c r="DD49" s="1208"/>
      <c r="DE49" s="1208"/>
      <c r="DF49" s="1208"/>
      <c r="DG49" s="1208"/>
      <c r="DH49" s="1208"/>
      <c r="DI49" s="1208"/>
      <c r="DJ49" s="1208"/>
      <c r="DK49" s="1208"/>
      <c r="DL49" s="1208"/>
      <c r="DM49" s="1208"/>
      <c r="DN49" s="1208"/>
      <c r="DO49" s="1221"/>
      <c r="DP49" s="1253"/>
      <c r="DQ49" s="1254"/>
      <c r="DR49" s="1208"/>
      <c r="DS49" s="1208"/>
      <c r="DT49" s="1208"/>
      <c r="DU49" s="1208"/>
      <c r="DV49" s="1208"/>
      <c r="DW49" s="1208"/>
      <c r="DX49" s="1208"/>
      <c r="DY49" s="1208"/>
      <c r="DZ49" s="1255"/>
      <c r="EA49" s="1256"/>
      <c r="EB49" s="1220"/>
      <c r="EC49" s="1208"/>
      <c r="ED49" s="1208"/>
      <c r="EE49" s="1208"/>
      <c r="EF49" s="1208"/>
      <c r="EG49" s="1208"/>
      <c r="EH49" s="1208"/>
      <c r="EI49" s="1208"/>
      <c r="EJ49" s="1208"/>
      <c r="EK49" s="1208"/>
      <c r="EL49" s="1221"/>
      <c r="EM49" s="1220"/>
      <c r="EN49" s="1208"/>
      <c r="EO49" s="1208"/>
      <c r="EP49" s="1208"/>
      <c r="EQ49" s="1208"/>
      <c r="ER49" s="1208"/>
      <c r="ES49" s="1208"/>
      <c r="ET49" s="1208"/>
      <c r="EU49" s="1208"/>
      <c r="EV49" s="1208"/>
      <c r="EW49" s="1208"/>
      <c r="EX49" s="1208"/>
      <c r="EY49" s="1208"/>
      <c r="EZ49" s="1208"/>
      <c r="FA49" s="1221"/>
      <c r="FB49" s="1220"/>
      <c r="FC49" s="1208"/>
      <c r="FD49" s="1208"/>
      <c r="FE49" s="1208"/>
      <c r="FF49" s="1208"/>
      <c r="FG49" s="1208"/>
      <c r="FH49" s="1208"/>
      <c r="FI49" s="1208"/>
      <c r="FJ49" s="1208"/>
      <c r="FK49" s="1208"/>
      <c r="FL49" s="1221"/>
      <c r="FM49" s="1220"/>
      <c r="FN49" s="1208"/>
      <c r="FO49" s="1208"/>
      <c r="FP49" s="1208"/>
      <c r="FQ49" s="1208"/>
      <c r="FR49" s="1208"/>
      <c r="FS49" s="1208"/>
      <c r="FT49" s="1208"/>
      <c r="FU49" s="1208"/>
      <c r="FV49" s="1208"/>
      <c r="FW49" s="1208"/>
      <c r="FX49" s="1208"/>
      <c r="FY49" s="1208"/>
      <c r="FZ49" s="1208"/>
      <c r="GA49" s="1208"/>
      <c r="GB49" s="1221"/>
      <c r="GC49" s="1253"/>
      <c r="GD49" s="1254"/>
      <c r="GE49" s="1208"/>
      <c r="GF49" s="1208"/>
      <c r="GG49" s="1208"/>
      <c r="GH49" s="1208"/>
      <c r="GI49" s="1208"/>
      <c r="GJ49" s="1208"/>
      <c r="GK49" s="1208"/>
      <c r="GL49" s="1208"/>
      <c r="GM49" s="1208"/>
      <c r="GN49" s="1208"/>
      <c r="GO49" s="1255"/>
      <c r="GP49" s="1257"/>
    </row>
    <row r="50" spans="1:198" s="315" customFormat="1" ht="13.5" customHeight="1">
      <c r="A50" s="354"/>
      <c r="B50" s="1258" t="s">
        <v>492</v>
      </c>
      <c r="C50" s="1258"/>
      <c r="D50" s="1258"/>
      <c r="E50" s="1258"/>
      <c r="F50" s="1258"/>
      <c r="G50" s="1258"/>
      <c r="H50" s="1258"/>
      <c r="I50" s="1258"/>
      <c r="J50" s="1258"/>
      <c r="K50" s="1258"/>
      <c r="L50" s="1258"/>
      <c r="M50" s="1258"/>
      <c r="N50" s="1258"/>
      <c r="O50" s="1258"/>
      <c r="P50" s="1258"/>
      <c r="Q50" s="1258"/>
      <c r="R50" s="1258"/>
      <c r="S50" s="1258"/>
      <c r="T50" s="1258"/>
      <c r="U50" s="1258"/>
      <c r="V50" s="1258"/>
      <c r="W50" s="1258"/>
      <c r="X50" s="1258"/>
      <c r="Y50" s="1258"/>
      <c r="Z50" s="1258"/>
      <c r="AA50" s="1258"/>
      <c r="AB50" s="1258"/>
      <c r="AC50" s="1258"/>
      <c r="AD50" s="1259"/>
      <c r="AE50" s="1260">
        <v>5107</v>
      </c>
      <c r="AF50" s="1227" t="s">
        <v>305</v>
      </c>
      <c r="AG50" s="1227"/>
      <c r="AH50" s="1227"/>
      <c r="AI50" s="1227"/>
      <c r="AJ50" s="1227"/>
      <c r="AK50" s="1227"/>
      <c r="AL50" s="1228" t="s">
        <v>219</v>
      </c>
      <c r="AM50" s="1228"/>
      <c r="AN50" s="1228"/>
      <c r="AO50" s="1229" t="s">
        <v>484</v>
      </c>
      <c r="AP50" s="1229"/>
      <c r="AQ50" s="1229"/>
      <c r="AR50" s="1229"/>
      <c r="AS50" s="1229"/>
      <c r="AT50" s="1229"/>
      <c r="AU50" s="1229"/>
      <c r="AV50" s="1229"/>
      <c r="AW50" s="1229"/>
      <c r="AX50" s="1230"/>
      <c r="AY50" s="1231"/>
      <c r="AZ50" s="1231"/>
      <c r="BA50" s="1231"/>
      <c r="BB50" s="1231"/>
      <c r="BC50" s="1231"/>
      <c r="BD50" s="1231"/>
      <c r="BE50" s="1231"/>
      <c r="BF50" s="1231"/>
      <c r="BG50" s="1231"/>
      <c r="BH50" s="1231"/>
      <c r="BI50" s="1231"/>
      <c r="BJ50" s="1231"/>
      <c r="BK50" s="1231"/>
      <c r="BL50" s="1231"/>
      <c r="BM50" s="1233" t="s">
        <v>128</v>
      </c>
      <c r="BN50" s="1234"/>
      <c r="BO50" s="1231"/>
      <c r="BP50" s="1231"/>
      <c r="BQ50" s="1231"/>
      <c r="BR50" s="1231"/>
      <c r="BS50" s="1231"/>
      <c r="BT50" s="1231"/>
      <c r="BU50" s="1231"/>
      <c r="BV50" s="1231"/>
      <c r="BW50" s="1231"/>
      <c r="BX50" s="1231"/>
      <c r="BY50" s="1235" t="s">
        <v>129</v>
      </c>
      <c r="BZ50" s="1236"/>
      <c r="CA50" s="1237"/>
      <c r="CB50" s="1231"/>
      <c r="CC50" s="1231"/>
      <c r="CD50" s="1231"/>
      <c r="CE50" s="1231"/>
      <c r="CF50" s="1231"/>
      <c r="CG50" s="1231"/>
      <c r="CH50" s="1231"/>
      <c r="CI50" s="1231"/>
      <c r="CJ50" s="1231"/>
      <c r="CK50" s="1231"/>
      <c r="CL50" s="1232"/>
      <c r="CM50" s="1233" t="s">
        <v>128</v>
      </c>
      <c r="CN50" s="1234"/>
      <c r="CO50" s="1231"/>
      <c r="CP50" s="1231"/>
      <c r="CQ50" s="1231"/>
      <c r="CR50" s="1231"/>
      <c r="CS50" s="1231"/>
      <c r="CT50" s="1231"/>
      <c r="CU50" s="1231"/>
      <c r="CV50" s="1231"/>
      <c r="CW50" s="1231"/>
      <c r="CX50" s="1231"/>
      <c r="CY50" s="1231"/>
      <c r="CZ50" s="1235" t="s">
        <v>129</v>
      </c>
      <c r="DA50" s="1236"/>
      <c r="DB50" s="1237"/>
      <c r="DC50" s="1231"/>
      <c r="DD50" s="1231"/>
      <c r="DE50" s="1231"/>
      <c r="DF50" s="1231"/>
      <c r="DG50" s="1231"/>
      <c r="DH50" s="1231"/>
      <c r="DI50" s="1231"/>
      <c r="DJ50" s="1231"/>
      <c r="DK50" s="1231"/>
      <c r="DL50" s="1231"/>
      <c r="DM50" s="1231"/>
      <c r="DN50" s="1231"/>
      <c r="DO50" s="1232"/>
      <c r="DP50" s="1233" t="s">
        <v>128</v>
      </c>
      <c r="DQ50" s="1234"/>
      <c r="DR50" s="1231"/>
      <c r="DS50" s="1231"/>
      <c r="DT50" s="1231"/>
      <c r="DU50" s="1231"/>
      <c r="DV50" s="1231"/>
      <c r="DW50" s="1231"/>
      <c r="DX50" s="1231"/>
      <c r="DY50" s="1231"/>
      <c r="DZ50" s="1235" t="s">
        <v>129</v>
      </c>
      <c r="EA50" s="1236"/>
      <c r="EB50" s="1237"/>
      <c r="EC50" s="1231"/>
      <c r="ED50" s="1231"/>
      <c r="EE50" s="1231"/>
      <c r="EF50" s="1231"/>
      <c r="EG50" s="1231"/>
      <c r="EH50" s="1231"/>
      <c r="EI50" s="1231"/>
      <c r="EJ50" s="1231"/>
      <c r="EK50" s="1231"/>
      <c r="EL50" s="1232"/>
      <c r="EM50" s="1237"/>
      <c r="EN50" s="1231"/>
      <c r="EO50" s="1231"/>
      <c r="EP50" s="1231"/>
      <c r="EQ50" s="1231"/>
      <c r="ER50" s="1231"/>
      <c r="ES50" s="1231"/>
      <c r="ET50" s="1231"/>
      <c r="EU50" s="1231"/>
      <c r="EV50" s="1231"/>
      <c r="EW50" s="1231"/>
      <c r="EX50" s="1231"/>
      <c r="EY50" s="1231"/>
      <c r="EZ50" s="1231"/>
      <c r="FA50" s="1232"/>
      <c r="FB50" s="1237"/>
      <c r="FC50" s="1231"/>
      <c r="FD50" s="1231"/>
      <c r="FE50" s="1231"/>
      <c r="FF50" s="1231"/>
      <c r="FG50" s="1231"/>
      <c r="FH50" s="1231"/>
      <c r="FI50" s="1231"/>
      <c r="FJ50" s="1231"/>
      <c r="FK50" s="1231"/>
      <c r="FL50" s="1232"/>
      <c r="FM50" s="1238">
        <f>+AX50+CA50-CO50-EB50+EM50</f>
        <v>0</v>
      </c>
      <c r="FN50" s="1213"/>
      <c r="FO50" s="1213"/>
      <c r="FP50" s="1213"/>
      <c r="FQ50" s="1213"/>
      <c r="FR50" s="1213"/>
      <c r="FS50" s="1213"/>
      <c r="FT50" s="1213"/>
      <c r="FU50" s="1213"/>
      <c r="FV50" s="1213"/>
      <c r="FW50" s="1213"/>
      <c r="FX50" s="1213"/>
      <c r="FY50" s="1213"/>
      <c r="FZ50" s="1213"/>
      <c r="GA50" s="1213"/>
      <c r="GB50" s="1239"/>
      <c r="GC50" s="1233" t="s">
        <v>128</v>
      </c>
      <c r="GD50" s="1234"/>
      <c r="GE50" s="1213">
        <f>+BO50-DB50+DR50+FB50</f>
        <v>0</v>
      </c>
      <c r="GF50" s="1213"/>
      <c r="GG50" s="1213"/>
      <c r="GH50" s="1213"/>
      <c r="GI50" s="1213"/>
      <c r="GJ50" s="1213"/>
      <c r="GK50" s="1213"/>
      <c r="GL50" s="1213"/>
      <c r="GM50" s="1213"/>
      <c r="GN50" s="1213"/>
      <c r="GO50" s="1235" t="s">
        <v>129</v>
      </c>
      <c r="GP50" s="1240"/>
    </row>
    <row r="51" spans="1:198" s="315" customFormat="1" ht="6" customHeight="1">
      <c r="A51" s="355"/>
      <c r="B51" s="1242"/>
      <c r="C51" s="1242"/>
      <c r="D51" s="1242"/>
      <c r="E51" s="1242"/>
      <c r="F51" s="1242"/>
      <c r="G51" s="1242"/>
      <c r="H51" s="1242"/>
      <c r="I51" s="1242"/>
      <c r="J51" s="1242"/>
      <c r="K51" s="1242"/>
      <c r="L51" s="1242"/>
      <c r="M51" s="1242"/>
      <c r="N51" s="1242"/>
      <c r="O51" s="1242"/>
      <c r="P51" s="1242"/>
      <c r="Q51" s="1242"/>
      <c r="R51" s="1242"/>
      <c r="S51" s="1242"/>
      <c r="T51" s="1242"/>
      <c r="U51" s="1242"/>
      <c r="V51" s="1242"/>
      <c r="W51" s="1242"/>
      <c r="X51" s="1242"/>
      <c r="Y51" s="1242"/>
      <c r="Z51" s="1242"/>
      <c r="AA51" s="1242"/>
      <c r="AB51" s="1242"/>
      <c r="AC51" s="1242"/>
      <c r="AD51" s="1243"/>
      <c r="AE51" s="1261"/>
      <c r="AF51" s="1224"/>
      <c r="AG51" s="1225"/>
      <c r="AH51" s="1225"/>
      <c r="AI51" s="1225"/>
      <c r="AJ51" s="1225"/>
      <c r="AK51" s="1225"/>
      <c r="AL51" s="1225"/>
      <c r="AM51" s="1225"/>
      <c r="AN51" s="1225"/>
      <c r="AO51" s="1225"/>
      <c r="AP51" s="1225"/>
      <c r="AQ51" s="1225"/>
      <c r="AR51" s="1225"/>
      <c r="AS51" s="1225"/>
      <c r="AT51" s="1225"/>
      <c r="AU51" s="1225"/>
      <c r="AV51" s="1225"/>
      <c r="AW51" s="1226"/>
      <c r="AX51" s="1207"/>
      <c r="AY51" s="1208"/>
      <c r="AZ51" s="1208"/>
      <c r="BA51" s="1208"/>
      <c r="BB51" s="1208"/>
      <c r="BC51" s="1208"/>
      <c r="BD51" s="1208"/>
      <c r="BE51" s="1208"/>
      <c r="BF51" s="1208"/>
      <c r="BG51" s="1208"/>
      <c r="BH51" s="1208"/>
      <c r="BI51" s="1208"/>
      <c r="BJ51" s="1208"/>
      <c r="BK51" s="1208"/>
      <c r="BL51" s="1208"/>
      <c r="BM51" s="1253"/>
      <c r="BN51" s="1254"/>
      <c r="BO51" s="1208"/>
      <c r="BP51" s="1208"/>
      <c r="BQ51" s="1208"/>
      <c r="BR51" s="1208"/>
      <c r="BS51" s="1208"/>
      <c r="BT51" s="1208"/>
      <c r="BU51" s="1208"/>
      <c r="BV51" s="1208"/>
      <c r="BW51" s="1208"/>
      <c r="BX51" s="1208"/>
      <c r="BY51" s="1255"/>
      <c r="BZ51" s="1256"/>
      <c r="CA51" s="1220"/>
      <c r="CB51" s="1208"/>
      <c r="CC51" s="1208"/>
      <c r="CD51" s="1208"/>
      <c r="CE51" s="1208"/>
      <c r="CF51" s="1208"/>
      <c r="CG51" s="1208"/>
      <c r="CH51" s="1208"/>
      <c r="CI51" s="1208"/>
      <c r="CJ51" s="1208"/>
      <c r="CK51" s="1208"/>
      <c r="CL51" s="1221"/>
      <c r="CM51" s="1253"/>
      <c r="CN51" s="1254"/>
      <c r="CO51" s="1208"/>
      <c r="CP51" s="1208"/>
      <c r="CQ51" s="1208"/>
      <c r="CR51" s="1208"/>
      <c r="CS51" s="1208"/>
      <c r="CT51" s="1208"/>
      <c r="CU51" s="1208"/>
      <c r="CV51" s="1208"/>
      <c r="CW51" s="1208"/>
      <c r="CX51" s="1208"/>
      <c r="CY51" s="1208"/>
      <c r="CZ51" s="1255"/>
      <c r="DA51" s="1256"/>
      <c r="DB51" s="1220"/>
      <c r="DC51" s="1208"/>
      <c r="DD51" s="1208"/>
      <c r="DE51" s="1208"/>
      <c r="DF51" s="1208"/>
      <c r="DG51" s="1208"/>
      <c r="DH51" s="1208"/>
      <c r="DI51" s="1208"/>
      <c r="DJ51" s="1208"/>
      <c r="DK51" s="1208"/>
      <c r="DL51" s="1208"/>
      <c r="DM51" s="1208"/>
      <c r="DN51" s="1208"/>
      <c r="DO51" s="1221"/>
      <c r="DP51" s="1253"/>
      <c r="DQ51" s="1254"/>
      <c r="DR51" s="1208"/>
      <c r="DS51" s="1208"/>
      <c r="DT51" s="1208"/>
      <c r="DU51" s="1208"/>
      <c r="DV51" s="1208"/>
      <c r="DW51" s="1208"/>
      <c r="DX51" s="1208"/>
      <c r="DY51" s="1208"/>
      <c r="DZ51" s="1255"/>
      <c r="EA51" s="1256"/>
      <c r="EB51" s="1220"/>
      <c r="EC51" s="1208"/>
      <c r="ED51" s="1208"/>
      <c r="EE51" s="1208"/>
      <c r="EF51" s="1208"/>
      <c r="EG51" s="1208"/>
      <c r="EH51" s="1208"/>
      <c r="EI51" s="1208"/>
      <c r="EJ51" s="1208"/>
      <c r="EK51" s="1208"/>
      <c r="EL51" s="1221"/>
      <c r="EM51" s="1220"/>
      <c r="EN51" s="1208"/>
      <c r="EO51" s="1208"/>
      <c r="EP51" s="1208"/>
      <c r="EQ51" s="1208"/>
      <c r="ER51" s="1208"/>
      <c r="ES51" s="1208"/>
      <c r="ET51" s="1208"/>
      <c r="EU51" s="1208"/>
      <c r="EV51" s="1208"/>
      <c r="EW51" s="1208"/>
      <c r="EX51" s="1208"/>
      <c r="EY51" s="1208"/>
      <c r="EZ51" s="1208"/>
      <c r="FA51" s="1221"/>
      <c r="FB51" s="1220"/>
      <c r="FC51" s="1208"/>
      <c r="FD51" s="1208"/>
      <c r="FE51" s="1208"/>
      <c r="FF51" s="1208"/>
      <c r="FG51" s="1208"/>
      <c r="FH51" s="1208"/>
      <c r="FI51" s="1208"/>
      <c r="FJ51" s="1208"/>
      <c r="FK51" s="1208"/>
      <c r="FL51" s="1221"/>
      <c r="FM51" s="1220"/>
      <c r="FN51" s="1208"/>
      <c r="FO51" s="1208"/>
      <c r="FP51" s="1208"/>
      <c r="FQ51" s="1208"/>
      <c r="FR51" s="1208"/>
      <c r="FS51" s="1208"/>
      <c r="FT51" s="1208"/>
      <c r="FU51" s="1208"/>
      <c r="FV51" s="1208"/>
      <c r="FW51" s="1208"/>
      <c r="FX51" s="1208"/>
      <c r="FY51" s="1208"/>
      <c r="FZ51" s="1208"/>
      <c r="GA51" s="1208"/>
      <c r="GB51" s="1221"/>
      <c r="GC51" s="1253"/>
      <c r="GD51" s="1254"/>
      <c r="GE51" s="1208"/>
      <c r="GF51" s="1208"/>
      <c r="GG51" s="1208"/>
      <c r="GH51" s="1208"/>
      <c r="GI51" s="1208"/>
      <c r="GJ51" s="1208"/>
      <c r="GK51" s="1208"/>
      <c r="GL51" s="1208"/>
      <c r="GM51" s="1208"/>
      <c r="GN51" s="1208"/>
      <c r="GO51" s="1255"/>
      <c r="GP51" s="1257"/>
    </row>
    <row r="52" spans="1:198" s="315" customFormat="1" ht="12.75" customHeight="1">
      <c r="A52" s="355"/>
      <c r="B52" s="1242"/>
      <c r="C52" s="1242"/>
      <c r="D52" s="1242"/>
      <c r="E52" s="1242"/>
      <c r="F52" s="1242"/>
      <c r="G52" s="1242"/>
      <c r="H52" s="1242"/>
      <c r="I52" s="1242"/>
      <c r="J52" s="1242"/>
      <c r="K52" s="1242"/>
      <c r="L52" s="1242"/>
      <c r="M52" s="1242"/>
      <c r="N52" s="1242"/>
      <c r="O52" s="1242"/>
      <c r="P52" s="1242"/>
      <c r="Q52" s="1242"/>
      <c r="R52" s="1242"/>
      <c r="S52" s="1242"/>
      <c r="T52" s="1242"/>
      <c r="U52" s="1242"/>
      <c r="V52" s="1242"/>
      <c r="W52" s="1242"/>
      <c r="X52" s="1242"/>
      <c r="Y52" s="1242"/>
      <c r="Z52" s="1242"/>
      <c r="AA52" s="1242"/>
      <c r="AB52" s="1242"/>
      <c r="AC52" s="1242"/>
      <c r="AD52" s="1243"/>
      <c r="AE52" s="1262">
        <v>5117</v>
      </c>
      <c r="AF52" s="1227" t="s">
        <v>305</v>
      </c>
      <c r="AG52" s="1227"/>
      <c r="AH52" s="1227"/>
      <c r="AI52" s="1227"/>
      <c r="AJ52" s="1227"/>
      <c r="AK52" s="1227"/>
      <c r="AL52" s="1228" t="s">
        <v>296</v>
      </c>
      <c r="AM52" s="1228"/>
      <c r="AN52" s="1228"/>
      <c r="AO52" s="1229" t="s">
        <v>485</v>
      </c>
      <c r="AP52" s="1229"/>
      <c r="AQ52" s="1229"/>
      <c r="AR52" s="1229"/>
      <c r="AS52" s="1229"/>
      <c r="AT52" s="1229"/>
      <c r="AU52" s="1229"/>
      <c r="AV52" s="1229"/>
      <c r="AW52" s="1229"/>
      <c r="AX52" s="1230"/>
      <c r="AY52" s="1231"/>
      <c r="AZ52" s="1231"/>
      <c r="BA52" s="1231"/>
      <c r="BB52" s="1231"/>
      <c r="BC52" s="1231"/>
      <c r="BD52" s="1231"/>
      <c r="BE52" s="1231"/>
      <c r="BF52" s="1231"/>
      <c r="BG52" s="1231"/>
      <c r="BH52" s="1231"/>
      <c r="BI52" s="1231"/>
      <c r="BJ52" s="1231"/>
      <c r="BK52" s="1231"/>
      <c r="BL52" s="1231"/>
      <c r="BM52" s="1233" t="s">
        <v>128</v>
      </c>
      <c r="BN52" s="1234"/>
      <c r="BO52" s="1231"/>
      <c r="BP52" s="1231"/>
      <c r="BQ52" s="1231"/>
      <c r="BR52" s="1231"/>
      <c r="BS52" s="1231"/>
      <c r="BT52" s="1231"/>
      <c r="BU52" s="1231"/>
      <c r="BV52" s="1231"/>
      <c r="BW52" s="1231"/>
      <c r="BX52" s="1231"/>
      <c r="BY52" s="1235" t="s">
        <v>129</v>
      </c>
      <c r="BZ52" s="1236"/>
      <c r="CA52" s="1237"/>
      <c r="CB52" s="1231"/>
      <c r="CC52" s="1231"/>
      <c r="CD52" s="1231"/>
      <c r="CE52" s="1231"/>
      <c r="CF52" s="1231"/>
      <c r="CG52" s="1231"/>
      <c r="CH52" s="1231"/>
      <c r="CI52" s="1231"/>
      <c r="CJ52" s="1231"/>
      <c r="CK52" s="1231"/>
      <c r="CL52" s="1232"/>
      <c r="CM52" s="1233" t="s">
        <v>128</v>
      </c>
      <c r="CN52" s="1234"/>
      <c r="CO52" s="1231"/>
      <c r="CP52" s="1231"/>
      <c r="CQ52" s="1231"/>
      <c r="CR52" s="1231"/>
      <c r="CS52" s="1231"/>
      <c r="CT52" s="1231"/>
      <c r="CU52" s="1231"/>
      <c r="CV52" s="1231"/>
      <c r="CW52" s="1231"/>
      <c r="CX52" s="1231"/>
      <c r="CY52" s="1231"/>
      <c r="CZ52" s="1235" t="s">
        <v>129</v>
      </c>
      <c r="DA52" s="1236"/>
      <c r="DB52" s="1237"/>
      <c r="DC52" s="1231"/>
      <c r="DD52" s="1231"/>
      <c r="DE52" s="1231"/>
      <c r="DF52" s="1231"/>
      <c r="DG52" s="1231"/>
      <c r="DH52" s="1231"/>
      <c r="DI52" s="1231"/>
      <c r="DJ52" s="1231"/>
      <c r="DK52" s="1231"/>
      <c r="DL52" s="1231"/>
      <c r="DM52" s="1231"/>
      <c r="DN52" s="1231"/>
      <c r="DO52" s="1232"/>
      <c r="DP52" s="1233" t="s">
        <v>128</v>
      </c>
      <c r="DQ52" s="1234"/>
      <c r="DR52" s="1231"/>
      <c r="DS52" s="1231"/>
      <c r="DT52" s="1231"/>
      <c r="DU52" s="1231"/>
      <c r="DV52" s="1231"/>
      <c r="DW52" s="1231"/>
      <c r="DX52" s="1231"/>
      <c r="DY52" s="1231"/>
      <c r="DZ52" s="1235" t="s">
        <v>129</v>
      </c>
      <c r="EA52" s="1236"/>
      <c r="EB52" s="1237"/>
      <c r="EC52" s="1231"/>
      <c r="ED52" s="1231"/>
      <c r="EE52" s="1231"/>
      <c r="EF52" s="1231"/>
      <c r="EG52" s="1231"/>
      <c r="EH52" s="1231"/>
      <c r="EI52" s="1231"/>
      <c r="EJ52" s="1231"/>
      <c r="EK52" s="1231"/>
      <c r="EL52" s="1232"/>
      <c r="EM52" s="1237"/>
      <c r="EN52" s="1231"/>
      <c r="EO52" s="1231"/>
      <c r="EP52" s="1231"/>
      <c r="EQ52" s="1231"/>
      <c r="ER52" s="1231"/>
      <c r="ES52" s="1231"/>
      <c r="ET52" s="1231"/>
      <c r="EU52" s="1231"/>
      <c r="EV52" s="1231"/>
      <c r="EW52" s="1231"/>
      <c r="EX52" s="1231"/>
      <c r="EY52" s="1231"/>
      <c r="EZ52" s="1231"/>
      <c r="FA52" s="1232"/>
      <c r="FB52" s="1237"/>
      <c r="FC52" s="1231"/>
      <c r="FD52" s="1231"/>
      <c r="FE52" s="1231"/>
      <c r="FF52" s="1231"/>
      <c r="FG52" s="1231"/>
      <c r="FH52" s="1231"/>
      <c r="FI52" s="1231"/>
      <c r="FJ52" s="1231"/>
      <c r="FK52" s="1231"/>
      <c r="FL52" s="1232"/>
      <c r="FM52" s="1238">
        <f>+AX52+CA52-CO52-EB52+EM52</f>
        <v>0</v>
      </c>
      <c r="FN52" s="1213"/>
      <c r="FO52" s="1213"/>
      <c r="FP52" s="1213"/>
      <c r="FQ52" s="1213"/>
      <c r="FR52" s="1213"/>
      <c r="FS52" s="1213"/>
      <c r="FT52" s="1213"/>
      <c r="FU52" s="1213"/>
      <c r="FV52" s="1213"/>
      <c r="FW52" s="1213"/>
      <c r="FX52" s="1213"/>
      <c r="FY52" s="1213"/>
      <c r="FZ52" s="1213"/>
      <c r="GA52" s="1213"/>
      <c r="GB52" s="1239"/>
      <c r="GC52" s="1233" t="s">
        <v>128</v>
      </c>
      <c r="GD52" s="1234"/>
      <c r="GE52" s="1213">
        <f>+BO52-DB52+DR52+FB52</f>
        <v>0</v>
      </c>
      <c r="GF52" s="1213"/>
      <c r="GG52" s="1213"/>
      <c r="GH52" s="1213"/>
      <c r="GI52" s="1213"/>
      <c r="GJ52" s="1213"/>
      <c r="GK52" s="1213"/>
      <c r="GL52" s="1213"/>
      <c r="GM52" s="1213"/>
      <c r="GN52" s="1213"/>
      <c r="GO52" s="1235" t="s">
        <v>129</v>
      </c>
      <c r="GP52" s="1240"/>
    </row>
    <row r="53" spans="1:198" s="315" customFormat="1" ht="6" customHeight="1">
      <c r="A53" s="357"/>
      <c r="B53" s="1244"/>
      <c r="C53" s="1244"/>
      <c r="D53" s="1244"/>
      <c r="E53" s="1244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4"/>
      <c r="T53" s="1244"/>
      <c r="U53" s="1244"/>
      <c r="V53" s="1244"/>
      <c r="W53" s="1244"/>
      <c r="X53" s="1244"/>
      <c r="Y53" s="1244"/>
      <c r="Z53" s="1244"/>
      <c r="AA53" s="1244"/>
      <c r="AB53" s="1244"/>
      <c r="AC53" s="1244"/>
      <c r="AD53" s="1245"/>
      <c r="AE53" s="1261"/>
      <c r="AF53" s="1224"/>
      <c r="AG53" s="1225"/>
      <c r="AH53" s="1225"/>
      <c r="AI53" s="1225"/>
      <c r="AJ53" s="1225"/>
      <c r="AK53" s="1225"/>
      <c r="AL53" s="1225"/>
      <c r="AM53" s="1225"/>
      <c r="AN53" s="1225"/>
      <c r="AO53" s="1225"/>
      <c r="AP53" s="1225"/>
      <c r="AQ53" s="1225"/>
      <c r="AR53" s="1225"/>
      <c r="AS53" s="1225"/>
      <c r="AT53" s="1225"/>
      <c r="AU53" s="1225"/>
      <c r="AV53" s="1225"/>
      <c r="AW53" s="1226"/>
      <c r="AX53" s="1207"/>
      <c r="AY53" s="1208"/>
      <c r="AZ53" s="1208"/>
      <c r="BA53" s="1208"/>
      <c r="BB53" s="1208"/>
      <c r="BC53" s="1208"/>
      <c r="BD53" s="1208"/>
      <c r="BE53" s="1208"/>
      <c r="BF53" s="1208"/>
      <c r="BG53" s="1208"/>
      <c r="BH53" s="1208"/>
      <c r="BI53" s="1208"/>
      <c r="BJ53" s="1208"/>
      <c r="BK53" s="1208"/>
      <c r="BL53" s="1208"/>
      <c r="BM53" s="1253"/>
      <c r="BN53" s="1254"/>
      <c r="BO53" s="1208"/>
      <c r="BP53" s="1208"/>
      <c r="BQ53" s="1208"/>
      <c r="BR53" s="1208"/>
      <c r="BS53" s="1208"/>
      <c r="BT53" s="1208"/>
      <c r="BU53" s="1208"/>
      <c r="BV53" s="1208"/>
      <c r="BW53" s="1208"/>
      <c r="BX53" s="1208"/>
      <c r="BY53" s="1255"/>
      <c r="BZ53" s="1256"/>
      <c r="CA53" s="1220"/>
      <c r="CB53" s="1208"/>
      <c r="CC53" s="1208"/>
      <c r="CD53" s="1208"/>
      <c r="CE53" s="1208"/>
      <c r="CF53" s="1208"/>
      <c r="CG53" s="1208"/>
      <c r="CH53" s="1208"/>
      <c r="CI53" s="1208"/>
      <c r="CJ53" s="1208"/>
      <c r="CK53" s="1208"/>
      <c r="CL53" s="1221"/>
      <c r="CM53" s="1253"/>
      <c r="CN53" s="1254"/>
      <c r="CO53" s="1208"/>
      <c r="CP53" s="1208"/>
      <c r="CQ53" s="1208"/>
      <c r="CR53" s="1208"/>
      <c r="CS53" s="1208"/>
      <c r="CT53" s="1208"/>
      <c r="CU53" s="1208"/>
      <c r="CV53" s="1208"/>
      <c r="CW53" s="1208"/>
      <c r="CX53" s="1208"/>
      <c r="CY53" s="1208"/>
      <c r="CZ53" s="1255"/>
      <c r="DA53" s="1256"/>
      <c r="DB53" s="1220"/>
      <c r="DC53" s="1208"/>
      <c r="DD53" s="1208"/>
      <c r="DE53" s="1208"/>
      <c r="DF53" s="1208"/>
      <c r="DG53" s="1208"/>
      <c r="DH53" s="1208"/>
      <c r="DI53" s="1208"/>
      <c r="DJ53" s="1208"/>
      <c r="DK53" s="1208"/>
      <c r="DL53" s="1208"/>
      <c r="DM53" s="1208"/>
      <c r="DN53" s="1208"/>
      <c r="DO53" s="1221"/>
      <c r="DP53" s="1253"/>
      <c r="DQ53" s="1254"/>
      <c r="DR53" s="1208"/>
      <c r="DS53" s="1208"/>
      <c r="DT53" s="1208"/>
      <c r="DU53" s="1208"/>
      <c r="DV53" s="1208"/>
      <c r="DW53" s="1208"/>
      <c r="DX53" s="1208"/>
      <c r="DY53" s="1208"/>
      <c r="DZ53" s="1255"/>
      <c r="EA53" s="1256"/>
      <c r="EB53" s="1220"/>
      <c r="EC53" s="1208"/>
      <c r="ED53" s="1208"/>
      <c r="EE53" s="1208"/>
      <c r="EF53" s="1208"/>
      <c r="EG53" s="1208"/>
      <c r="EH53" s="1208"/>
      <c r="EI53" s="1208"/>
      <c r="EJ53" s="1208"/>
      <c r="EK53" s="1208"/>
      <c r="EL53" s="1221"/>
      <c r="EM53" s="1220"/>
      <c r="EN53" s="1208"/>
      <c r="EO53" s="1208"/>
      <c r="EP53" s="1208"/>
      <c r="EQ53" s="1208"/>
      <c r="ER53" s="1208"/>
      <c r="ES53" s="1208"/>
      <c r="ET53" s="1208"/>
      <c r="EU53" s="1208"/>
      <c r="EV53" s="1208"/>
      <c r="EW53" s="1208"/>
      <c r="EX53" s="1208"/>
      <c r="EY53" s="1208"/>
      <c r="EZ53" s="1208"/>
      <c r="FA53" s="1221"/>
      <c r="FB53" s="1220"/>
      <c r="FC53" s="1208"/>
      <c r="FD53" s="1208"/>
      <c r="FE53" s="1208"/>
      <c r="FF53" s="1208"/>
      <c r="FG53" s="1208"/>
      <c r="FH53" s="1208"/>
      <c r="FI53" s="1208"/>
      <c r="FJ53" s="1208"/>
      <c r="FK53" s="1208"/>
      <c r="FL53" s="1221"/>
      <c r="FM53" s="1220"/>
      <c r="FN53" s="1208"/>
      <c r="FO53" s="1208"/>
      <c r="FP53" s="1208"/>
      <c r="FQ53" s="1208"/>
      <c r="FR53" s="1208"/>
      <c r="FS53" s="1208"/>
      <c r="FT53" s="1208"/>
      <c r="FU53" s="1208"/>
      <c r="FV53" s="1208"/>
      <c r="FW53" s="1208"/>
      <c r="FX53" s="1208"/>
      <c r="FY53" s="1208"/>
      <c r="FZ53" s="1208"/>
      <c r="GA53" s="1208"/>
      <c r="GB53" s="1221"/>
      <c r="GC53" s="1253"/>
      <c r="GD53" s="1254"/>
      <c r="GE53" s="1208"/>
      <c r="GF53" s="1208"/>
      <c r="GG53" s="1208"/>
      <c r="GH53" s="1208"/>
      <c r="GI53" s="1208"/>
      <c r="GJ53" s="1208"/>
      <c r="GK53" s="1208"/>
      <c r="GL53" s="1208"/>
      <c r="GM53" s="1208"/>
      <c r="GN53" s="1208"/>
      <c r="GO53" s="1255"/>
      <c r="GP53" s="1257"/>
    </row>
    <row r="54" spans="1:198" s="315" customFormat="1" ht="13.5" customHeight="1">
      <c r="A54" s="354"/>
      <c r="B54" s="1258" t="s">
        <v>493</v>
      </c>
      <c r="C54" s="1258"/>
      <c r="D54" s="1258"/>
      <c r="E54" s="1258"/>
      <c r="F54" s="1258"/>
      <c r="G54" s="1258"/>
      <c r="H54" s="1258"/>
      <c r="I54" s="1258"/>
      <c r="J54" s="1258"/>
      <c r="K54" s="1258"/>
      <c r="L54" s="1258"/>
      <c r="M54" s="1258"/>
      <c r="N54" s="1258"/>
      <c r="O54" s="1258"/>
      <c r="P54" s="1258"/>
      <c r="Q54" s="1258"/>
      <c r="R54" s="1258"/>
      <c r="S54" s="1258"/>
      <c r="T54" s="1258"/>
      <c r="U54" s="1258"/>
      <c r="V54" s="1258"/>
      <c r="W54" s="1258"/>
      <c r="X54" s="1258"/>
      <c r="Y54" s="1258"/>
      <c r="Z54" s="1258"/>
      <c r="AA54" s="1258"/>
      <c r="AB54" s="1258"/>
      <c r="AC54" s="1258"/>
      <c r="AD54" s="1259"/>
      <c r="AE54" s="1260">
        <v>5108</v>
      </c>
      <c r="AF54" s="1227" t="s">
        <v>305</v>
      </c>
      <c r="AG54" s="1227"/>
      <c r="AH54" s="1227"/>
      <c r="AI54" s="1227"/>
      <c r="AJ54" s="1227"/>
      <c r="AK54" s="1227"/>
      <c r="AL54" s="1228" t="s">
        <v>219</v>
      </c>
      <c r="AM54" s="1228"/>
      <c r="AN54" s="1228"/>
      <c r="AO54" s="1229" t="s">
        <v>484</v>
      </c>
      <c r="AP54" s="1229"/>
      <c r="AQ54" s="1229"/>
      <c r="AR54" s="1229"/>
      <c r="AS54" s="1229"/>
      <c r="AT54" s="1229"/>
      <c r="AU54" s="1229"/>
      <c r="AV54" s="1229"/>
      <c r="AW54" s="1229"/>
      <c r="AX54" s="1230"/>
      <c r="AY54" s="1231"/>
      <c r="AZ54" s="1231"/>
      <c r="BA54" s="1231"/>
      <c r="BB54" s="1231"/>
      <c r="BC54" s="1231"/>
      <c r="BD54" s="1231"/>
      <c r="BE54" s="1231"/>
      <c r="BF54" s="1231"/>
      <c r="BG54" s="1231"/>
      <c r="BH54" s="1231"/>
      <c r="BI54" s="1231"/>
      <c r="BJ54" s="1231"/>
      <c r="BK54" s="1231"/>
      <c r="BL54" s="1231"/>
      <c r="BM54" s="1233" t="s">
        <v>128</v>
      </c>
      <c r="BN54" s="1234"/>
      <c r="BO54" s="1231"/>
      <c r="BP54" s="1231"/>
      <c r="BQ54" s="1231"/>
      <c r="BR54" s="1231"/>
      <c r="BS54" s="1231"/>
      <c r="BT54" s="1231"/>
      <c r="BU54" s="1231"/>
      <c r="BV54" s="1231"/>
      <c r="BW54" s="1231"/>
      <c r="BX54" s="1231"/>
      <c r="BY54" s="1235" t="s">
        <v>129</v>
      </c>
      <c r="BZ54" s="1236"/>
      <c r="CA54" s="1237"/>
      <c r="CB54" s="1231"/>
      <c r="CC54" s="1231"/>
      <c r="CD54" s="1231"/>
      <c r="CE54" s="1231"/>
      <c r="CF54" s="1231"/>
      <c r="CG54" s="1231"/>
      <c r="CH54" s="1231"/>
      <c r="CI54" s="1231"/>
      <c r="CJ54" s="1231"/>
      <c r="CK54" s="1231"/>
      <c r="CL54" s="1232"/>
      <c r="CM54" s="1233" t="s">
        <v>128</v>
      </c>
      <c r="CN54" s="1234"/>
      <c r="CO54" s="1231"/>
      <c r="CP54" s="1231"/>
      <c r="CQ54" s="1231"/>
      <c r="CR54" s="1231"/>
      <c r="CS54" s="1231"/>
      <c r="CT54" s="1231"/>
      <c r="CU54" s="1231"/>
      <c r="CV54" s="1231"/>
      <c r="CW54" s="1231"/>
      <c r="CX54" s="1231"/>
      <c r="CY54" s="1231"/>
      <c r="CZ54" s="1235" t="s">
        <v>129</v>
      </c>
      <c r="DA54" s="1236"/>
      <c r="DB54" s="1237"/>
      <c r="DC54" s="1231"/>
      <c r="DD54" s="1231"/>
      <c r="DE54" s="1231"/>
      <c r="DF54" s="1231"/>
      <c r="DG54" s="1231"/>
      <c r="DH54" s="1231"/>
      <c r="DI54" s="1231"/>
      <c r="DJ54" s="1231"/>
      <c r="DK54" s="1231"/>
      <c r="DL54" s="1231"/>
      <c r="DM54" s="1231"/>
      <c r="DN54" s="1231"/>
      <c r="DO54" s="1232"/>
      <c r="DP54" s="1233" t="s">
        <v>128</v>
      </c>
      <c r="DQ54" s="1234"/>
      <c r="DR54" s="1231"/>
      <c r="DS54" s="1231"/>
      <c r="DT54" s="1231"/>
      <c r="DU54" s="1231"/>
      <c r="DV54" s="1231"/>
      <c r="DW54" s="1231"/>
      <c r="DX54" s="1231"/>
      <c r="DY54" s="1231"/>
      <c r="DZ54" s="1235" t="s">
        <v>129</v>
      </c>
      <c r="EA54" s="1236"/>
      <c r="EB54" s="1237"/>
      <c r="EC54" s="1231"/>
      <c r="ED54" s="1231"/>
      <c r="EE54" s="1231"/>
      <c r="EF54" s="1231"/>
      <c r="EG54" s="1231"/>
      <c r="EH54" s="1231"/>
      <c r="EI54" s="1231"/>
      <c r="EJ54" s="1231"/>
      <c r="EK54" s="1231"/>
      <c r="EL54" s="1232"/>
      <c r="EM54" s="1237"/>
      <c r="EN54" s="1231"/>
      <c r="EO54" s="1231"/>
      <c r="EP54" s="1231"/>
      <c r="EQ54" s="1231"/>
      <c r="ER54" s="1231"/>
      <c r="ES54" s="1231"/>
      <c r="ET54" s="1231"/>
      <c r="EU54" s="1231"/>
      <c r="EV54" s="1231"/>
      <c r="EW54" s="1231"/>
      <c r="EX54" s="1231"/>
      <c r="EY54" s="1231"/>
      <c r="EZ54" s="1231"/>
      <c r="FA54" s="1232"/>
      <c r="FB54" s="1237"/>
      <c r="FC54" s="1231"/>
      <c r="FD54" s="1231"/>
      <c r="FE54" s="1231"/>
      <c r="FF54" s="1231"/>
      <c r="FG54" s="1231"/>
      <c r="FH54" s="1231"/>
      <c r="FI54" s="1231"/>
      <c r="FJ54" s="1231"/>
      <c r="FK54" s="1231"/>
      <c r="FL54" s="1232"/>
      <c r="FM54" s="1238">
        <f>+AX54+CA54-CO54-EB54+EM54</f>
        <v>0</v>
      </c>
      <c r="FN54" s="1213"/>
      <c r="FO54" s="1213"/>
      <c r="FP54" s="1213"/>
      <c r="FQ54" s="1213"/>
      <c r="FR54" s="1213"/>
      <c r="FS54" s="1213"/>
      <c r="FT54" s="1213"/>
      <c r="FU54" s="1213"/>
      <c r="FV54" s="1213"/>
      <c r="FW54" s="1213"/>
      <c r="FX54" s="1213"/>
      <c r="FY54" s="1213"/>
      <c r="FZ54" s="1213"/>
      <c r="GA54" s="1213"/>
      <c r="GB54" s="1239"/>
      <c r="GC54" s="1233" t="s">
        <v>128</v>
      </c>
      <c r="GD54" s="1234"/>
      <c r="GE54" s="1213">
        <f>+BO54-DB54+DR54+FB54</f>
        <v>0</v>
      </c>
      <c r="GF54" s="1213"/>
      <c r="GG54" s="1213"/>
      <c r="GH54" s="1213"/>
      <c r="GI54" s="1213"/>
      <c r="GJ54" s="1213"/>
      <c r="GK54" s="1213"/>
      <c r="GL54" s="1213"/>
      <c r="GM54" s="1213"/>
      <c r="GN54" s="1213"/>
      <c r="GO54" s="1235" t="s">
        <v>129</v>
      </c>
      <c r="GP54" s="1240"/>
    </row>
    <row r="55" spans="1:198" s="315" customFormat="1" ht="6" customHeight="1">
      <c r="A55" s="355"/>
      <c r="B55" s="1242"/>
      <c r="C55" s="1242"/>
      <c r="D55" s="1242"/>
      <c r="E55" s="1242"/>
      <c r="F55" s="1242"/>
      <c r="G55" s="1242"/>
      <c r="H55" s="1242"/>
      <c r="I55" s="1242"/>
      <c r="J55" s="1242"/>
      <c r="K55" s="1242"/>
      <c r="L55" s="1242"/>
      <c r="M55" s="1242"/>
      <c r="N55" s="1242"/>
      <c r="O55" s="1242"/>
      <c r="P55" s="1242"/>
      <c r="Q55" s="1242"/>
      <c r="R55" s="1242"/>
      <c r="S55" s="1242"/>
      <c r="T55" s="1242"/>
      <c r="U55" s="1242"/>
      <c r="V55" s="1242"/>
      <c r="W55" s="1242"/>
      <c r="X55" s="1242"/>
      <c r="Y55" s="1242"/>
      <c r="Z55" s="1242"/>
      <c r="AA55" s="1242"/>
      <c r="AB55" s="1242"/>
      <c r="AC55" s="1242"/>
      <c r="AD55" s="1243"/>
      <c r="AE55" s="1261"/>
      <c r="AF55" s="1224"/>
      <c r="AG55" s="1225"/>
      <c r="AH55" s="1225"/>
      <c r="AI55" s="1225"/>
      <c r="AJ55" s="1225"/>
      <c r="AK55" s="1225"/>
      <c r="AL55" s="1225"/>
      <c r="AM55" s="1225"/>
      <c r="AN55" s="1225"/>
      <c r="AO55" s="1225"/>
      <c r="AP55" s="1225"/>
      <c r="AQ55" s="1225"/>
      <c r="AR55" s="1225"/>
      <c r="AS55" s="1225"/>
      <c r="AT55" s="1225"/>
      <c r="AU55" s="1225"/>
      <c r="AV55" s="1225"/>
      <c r="AW55" s="1226"/>
      <c r="AX55" s="1207"/>
      <c r="AY55" s="1208"/>
      <c r="AZ55" s="1208"/>
      <c r="BA55" s="1208"/>
      <c r="BB55" s="1208"/>
      <c r="BC55" s="1208"/>
      <c r="BD55" s="1208"/>
      <c r="BE55" s="1208"/>
      <c r="BF55" s="1208"/>
      <c r="BG55" s="1208"/>
      <c r="BH55" s="1208"/>
      <c r="BI55" s="1208"/>
      <c r="BJ55" s="1208"/>
      <c r="BK55" s="1208"/>
      <c r="BL55" s="1208"/>
      <c r="BM55" s="1253"/>
      <c r="BN55" s="1254"/>
      <c r="BO55" s="1208"/>
      <c r="BP55" s="1208"/>
      <c r="BQ55" s="1208"/>
      <c r="BR55" s="1208"/>
      <c r="BS55" s="1208"/>
      <c r="BT55" s="1208"/>
      <c r="BU55" s="1208"/>
      <c r="BV55" s="1208"/>
      <c r="BW55" s="1208"/>
      <c r="BX55" s="1208"/>
      <c r="BY55" s="1255"/>
      <c r="BZ55" s="1256"/>
      <c r="CA55" s="1220"/>
      <c r="CB55" s="1208"/>
      <c r="CC55" s="1208"/>
      <c r="CD55" s="1208"/>
      <c r="CE55" s="1208"/>
      <c r="CF55" s="1208"/>
      <c r="CG55" s="1208"/>
      <c r="CH55" s="1208"/>
      <c r="CI55" s="1208"/>
      <c r="CJ55" s="1208"/>
      <c r="CK55" s="1208"/>
      <c r="CL55" s="1221"/>
      <c r="CM55" s="1253"/>
      <c r="CN55" s="1254"/>
      <c r="CO55" s="1208"/>
      <c r="CP55" s="1208"/>
      <c r="CQ55" s="1208"/>
      <c r="CR55" s="1208"/>
      <c r="CS55" s="1208"/>
      <c r="CT55" s="1208"/>
      <c r="CU55" s="1208"/>
      <c r="CV55" s="1208"/>
      <c r="CW55" s="1208"/>
      <c r="CX55" s="1208"/>
      <c r="CY55" s="1208"/>
      <c r="CZ55" s="1255"/>
      <c r="DA55" s="1256"/>
      <c r="DB55" s="1220"/>
      <c r="DC55" s="1208"/>
      <c r="DD55" s="1208"/>
      <c r="DE55" s="1208"/>
      <c r="DF55" s="1208"/>
      <c r="DG55" s="1208"/>
      <c r="DH55" s="1208"/>
      <c r="DI55" s="1208"/>
      <c r="DJ55" s="1208"/>
      <c r="DK55" s="1208"/>
      <c r="DL55" s="1208"/>
      <c r="DM55" s="1208"/>
      <c r="DN55" s="1208"/>
      <c r="DO55" s="1221"/>
      <c r="DP55" s="1253"/>
      <c r="DQ55" s="1254"/>
      <c r="DR55" s="1208"/>
      <c r="DS55" s="1208"/>
      <c r="DT55" s="1208"/>
      <c r="DU55" s="1208"/>
      <c r="DV55" s="1208"/>
      <c r="DW55" s="1208"/>
      <c r="DX55" s="1208"/>
      <c r="DY55" s="1208"/>
      <c r="DZ55" s="1255"/>
      <c r="EA55" s="1256"/>
      <c r="EB55" s="1220"/>
      <c r="EC55" s="1208"/>
      <c r="ED55" s="1208"/>
      <c r="EE55" s="1208"/>
      <c r="EF55" s="1208"/>
      <c r="EG55" s="1208"/>
      <c r="EH55" s="1208"/>
      <c r="EI55" s="1208"/>
      <c r="EJ55" s="1208"/>
      <c r="EK55" s="1208"/>
      <c r="EL55" s="1221"/>
      <c r="EM55" s="1220"/>
      <c r="EN55" s="1208"/>
      <c r="EO55" s="1208"/>
      <c r="EP55" s="1208"/>
      <c r="EQ55" s="1208"/>
      <c r="ER55" s="1208"/>
      <c r="ES55" s="1208"/>
      <c r="ET55" s="1208"/>
      <c r="EU55" s="1208"/>
      <c r="EV55" s="1208"/>
      <c r="EW55" s="1208"/>
      <c r="EX55" s="1208"/>
      <c r="EY55" s="1208"/>
      <c r="EZ55" s="1208"/>
      <c r="FA55" s="1221"/>
      <c r="FB55" s="1220"/>
      <c r="FC55" s="1208"/>
      <c r="FD55" s="1208"/>
      <c r="FE55" s="1208"/>
      <c r="FF55" s="1208"/>
      <c r="FG55" s="1208"/>
      <c r="FH55" s="1208"/>
      <c r="FI55" s="1208"/>
      <c r="FJ55" s="1208"/>
      <c r="FK55" s="1208"/>
      <c r="FL55" s="1221"/>
      <c r="FM55" s="1220"/>
      <c r="FN55" s="1208"/>
      <c r="FO55" s="1208"/>
      <c r="FP55" s="1208"/>
      <c r="FQ55" s="1208"/>
      <c r="FR55" s="1208"/>
      <c r="FS55" s="1208"/>
      <c r="FT55" s="1208"/>
      <c r="FU55" s="1208"/>
      <c r="FV55" s="1208"/>
      <c r="FW55" s="1208"/>
      <c r="FX55" s="1208"/>
      <c r="FY55" s="1208"/>
      <c r="FZ55" s="1208"/>
      <c r="GA55" s="1208"/>
      <c r="GB55" s="1221"/>
      <c r="GC55" s="1253"/>
      <c r="GD55" s="1254"/>
      <c r="GE55" s="1208"/>
      <c r="GF55" s="1208"/>
      <c r="GG55" s="1208"/>
      <c r="GH55" s="1208"/>
      <c r="GI55" s="1208"/>
      <c r="GJ55" s="1208"/>
      <c r="GK55" s="1208"/>
      <c r="GL55" s="1208"/>
      <c r="GM55" s="1208"/>
      <c r="GN55" s="1208"/>
      <c r="GO55" s="1255"/>
      <c r="GP55" s="1257"/>
    </row>
    <row r="56" spans="1:198" s="315" customFormat="1" ht="12.75" customHeight="1">
      <c r="A56" s="355"/>
      <c r="B56" s="1242"/>
      <c r="C56" s="1242"/>
      <c r="D56" s="1242"/>
      <c r="E56" s="1242"/>
      <c r="F56" s="1242"/>
      <c r="G56" s="1242"/>
      <c r="H56" s="1242"/>
      <c r="I56" s="1242"/>
      <c r="J56" s="1242"/>
      <c r="K56" s="1242"/>
      <c r="L56" s="1242"/>
      <c r="M56" s="1242"/>
      <c r="N56" s="1242"/>
      <c r="O56" s="1242"/>
      <c r="P56" s="1242"/>
      <c r="Q56" s="1242"/>
      <c r="R56" s="1242"/>
      <c r="S56" s="1242"/>
      <c r="T56" s="1242"/>
      <c r="U56" s="1242"/>
      <c r="V56" s="1242"/>
      <c r="W56" s="1242"/>
      <c r="X56" s="1242"/>
      <c r="Y56" s="1242"/>
      <c r="Z56" s="1242"/>
      <c r="AA56" s="1242"/>
      <c r="AB56" s="1242"/>
      <c r="AC56" s="1242"/>
      <c r="AD56" s="1243"/>
      <c r="AE56" s="1262">
        <v>5118</v>
      </c>
      <c r="AF56" s="1227" t="s">
        <v>305</v>
      </c>
      <c r="AG56" s="1227"/>
      <c r="AH56" s="1227"/>
      <c r="AI56" s="1227"/>
      <c r="AJ56" s="1227"/>
      <c r="AK56" s="1227"/>
      <c r="AL56" s="1228" t="s">
        <v>296</v>
      </c>
      <c r="AM56" s="1228"/>
      <c r="AN56" s="1228"/>
      <c r="AO56" s="1229" t="s">
        <v>485</v>
      </c>
      <c r="AP56" s="1229"/>
      <c r="AQ56" s="1229"/>
      <c r="AR56" s="1229"/>
      <c r="AS56" s="1229"/>
      <c r="AT56" s="1229"/>
      <c r="AU56" s="1229"/>
      <c r="AV56" s="1229"/>
      <c r="AW56" s="1229"/>
      <c r="AX56" s="1230"/>
      <c r="AY56" s="1231"/>
      <c r="AZ56" s="1231"/>
      <c r="BA56" s="1231"/>
      <c r="BB56" s="1231"/>
      <c r="BC56" s="1231"/>
      <c r="BD56" s="1231"/>
      <c r="BE56" s="1231"/>
      <c r="BF56" s="1231"/>
      <c r="BG56" s="1231"/>
      <c r="BH56" s="1231"/>
      <c r="BI56" s="1231"/>
      <c r="BJ56" s="1231"/>
      <c r="BK56" s="1231"/>
      <c r="BL56" s="1231"/>
      <c r="BM56" s="1233" t="s">
        <v>128</v>
      </c>
      <c r="BN56" s="1234"/>
      <c r="BO56" s="1231"/>
      <c r="BP56" s="1231"/>
      <c r="BQ56" s="1231"/>
      <c r="BR56" s="1231"/>
      <c r="BS56" s="1231"/>
      <c r="BT56" s="1231"/>
      <c r="BU56" s="1231"/>
      <c r="BV56" s="1231"/>
      <c r="BW56" s="1231"/>
      <c r="BX56" s="1231"/>
      <c r="BY56" s="1235" t="s">
        <v>129</v>
      </c>
      <c r="BZ56" s="1236"/>
      <c r="CA56" s="1237"/>
      <c r="CB56" s="1231"/>
      <c r="CC56" s="1231"/>
      <c r="CD56" s="1231"/>
      <c r="CE56" s="1231"/>
      <c r="CF56" s="1231"/>
      <c r="CG56" s="1231"/>
      <c r="CH56" s="1231"/>
      <c r="CI56" s="1231"/>
      <c r="CJ56" s="1231"/>
      <c r="CK56" s="1231"/>
      <c r="CL56" s="1232"/>
      <c r="CM56" s="1233" t="s">
        <v>128</v>
      </c>
      <c r="CN56" s="1234"/>
      <c r="CO56" s="1231"/>
      <c r="CP56" s="1231"/>
      <c r="CQ56" s="1231"/>
      <c r="CR56" s="1231"/>
      <c r="CS56" s="1231"/>
      <c r="CT56" s="1231"/>
      <c r="CU56" s="1231"/>
      <c r="CV56" s="1231"/>
      <c r="CW56" s="1231"/>
      <c r="CX56" s="1231"/>
      <c r="CY56" s="1231"/>
      <c r="CZ56" s="1235" t="s">
        <v>129</v>
      </c>
      <c r="DA56" s="1236"/>
      <c r="DB56" s="1237"/>
      <c r="DC56" s="1231"/>
      <c r="DD56" s="1231"/>
      <c r="DE56" s="1231"/>
      <c r="DF56" s="1231"/>
      <c r="DG56" s="1231"/>
      <c r="DH56" s="1231"/>
      <c r="DI56" s="1231"/>
      <c r="DJ56" s="1231"/>
      <c r="DK56" s="1231"/>
      <c r="DL56" s="1231"/>
      <c r="DM56" s="1231"/>
      <c r="DN56" s="1231"/>
      <c r="DO56" s="1232"/>
      <c r="DP56" s="1233" t="s">
        <v>128</v>
      </c>
      <c r="DQ56" s="1234"/>
      <c r="DR56" s="1231"/>
      <c r="DS56" s="1231"/>
      <c r="DT56" s="1231"/>
      <c r="DU56" s="1231"/>
      <c r="DV56" s="1231"/>
      <c r="DW56" s="1231"/>
      <c r="DX56" s="1231"/>
      <c r="DY56" s="1231"/>
      <c r="DZ56" s="1235" t="s">
        <v>129</v>
      </c>
      <c r="EA56" s="1236"/>
      <c r="EB56" s="1237"/>
      <c r="EC56" s="1231"/>
      <c r="ED56" s="1231"/>
      <c r="EE56" s="1231"/>
      <c r="EF56" s="1231"/>
      <c r="EG56" s="1231"/>
      <c r="EH56" s="1231"/>
      <c r="EI56" s="1231"/>
      <c r="EJ56" s="1231"/>
      <c r="EK56" s="1231"/>
      <c r="EL56" s="1232"/>
      <c r="EM56" s="1237"/>
      <c r="EN56" s="1231"/>
      <c r="EO56" s="1231"/>
      <c r="EP56" s="1231"/>
      <c r="EQ56" s="1231"/>
      <c r="ER56" s="1231"/>
      <c r="ES56" s="1231"/>
      <c r="ET56" s="1231"/>
      <c r="EU56" s="1231"/>
      <c r="EV56" s="1231"/>
      <c r="EW56" s="1231"/>
      <c r="EX56" s="1231"/>
      <c r="EY56" s="1231"/>
      <c r="EZ56" s="1231"/>
      <c r="FA56" s="1232"/>
      <c r="FB56" s="1237"/>
      <c r="FC56" s="1231"/>
      <c r="FD56" s="1231"/>
      <c r="FE56" s="1231"/>
      <c r="FF56" s="1231"/>
      <c r="FG56" s="1231"/>
      <c r="FH56" s="1231"/>
      <c r="FI56" s="1231"/>
      <c r="FJ56" s="1231"/>
      <c r="FK56" s="1231"/>
      <c r="FL56" s="1232"/>
      <c r="FM56" s="1238">
        <f>+AX56+CA56-CO56-EB56+EM56</f>
        <v>0</v>
      </c>
      <c r="FN56" s="1213"/>
      <c r="FO56" s="1213"/>
      <c r="FP56" s="1213"/>
      <c r="FQ56" s="1213"/>
      <c r="FR56" s="1213"/>
      <c r="FS56" s="1213"/>
      <c r="FT56" s="1213"/>
      <c r="FU56" s="1213"/>
      <c r="FV56" s="1213"/>
      <c r="FW56" s="1213"/>
      <c r="FX56" s="1213"/>
      <c r="FY56" s="1213"/>
      <c r="FZ56" s="1213"/>
      <c r="GA56" s="1213"/>
      <c r="GB56" s="1239"/>
      <c r="GC56" s="1233" t="s">
        <v>128</v>
      </c>
      <c r="GD56" s="1234"/>
      <c r="GE56" s="1213">
        <f>+BO56-DB56+DR56+FB56</f>
        <v>0</v>
      </c>
      <c r="GF56" s="1213"/>
      <c r="GG56" s="1213"/>
      <c r="GH56" s="1213"/>
      <c r="GI56" s="1213"/>
      <c r="GJ56" s="1213"/>
      <c r="GK56" s="1213"/>
      <c r="GL56" s="1213"/>
      <c r="GM56" s="1213"/>
      <c r="GN56" s="1213"/>
      <c r="GO56" s="1235" t="s">
        <v>129</v>
      </c>
      <c r="GP56" s="1240"/>
    </row>
    <row r="57" spans="1:198" s="315" customFormat="1" ht="6" customHeight="1">
      <c r="A57" s="357"/>
      <c r="B57" s="1244"/>
      <c r="C57" s="1244"/>
      <c r="D57" s="1244"/>
      <c r="E57" s="1244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4"/>
      <c r="T57" s="1244"/>
      <c r="U57" s="1244"/>
      <c r="V57" s="1244"/>
      <c r="W57" s="1244"/>
      <c r="X57" s="1244"/>
      <c r="Y57" s="1244"/>
      <c r="Z57" s="1244"/>
      <c r="AA57" s="1244"/>
      <c r="AB57" s="1244"/>
      <c r="AC57" s="1244"/>
      <c r="AD57" s="1245"/>
      <c r="AE57" s="1261"/>
      <c r="AF57" s="1224"/>
      <c r="AG57" s="1225"/>
      <c r="AH57" s="1225"/>
      <c r="AI57" s="1225"/>
      <c r="AJ57" s="1225"/>
      <c r="AK57" s="1225"/>
      <c r="AL57" s="1225"/>
      <c r="AM57" s="1225"/>
      <c r="AN57" s="1225"/>
      <c r="AO57" s="1225"/>
      <c r="AP57" s="1225"/>
      <c r="AQ57" s="1225"/>
      <c r="AR57" s="1225"/>
      <c r="AS57" s="1225"/>
      <c r="AT57" s="1225"/>
      <c r="AU57" s="1225"/>
      <c r="AV57" s="1225"/>
      <c r="AW57" s="1226"/>
      <c r="AX57" s="1207"/>
      <c r="AY57" s="1208"/>
      <c r="AZ57" s="1208"/>
      <c r="BA57" s="1208"/>
      <c r="BB57" s="1208"/>
      <c r="BC57" s="1208"/>
      <c r="BD57" s="1208"/>
      <c r="BE57" s="1208"/>
      <c r="BF57" s="1208"/>
      <c r="BG57" s="1208"/>
      <c r="BH57" s="1208"/>
      <c r="BI57" s="1208"/>
      <c r="BJ57" s="1208"/>
      <c r="BK57" s="1208"/>
      <c r="BL57" s="1208"/>
      <c r="BM57" s="1253"/>
      <c r="BN57" s="1254"/>
      <c r="BO57" s="1208"/>
      <c r="BP57" s="1208"/>
      <c r="BQ57" s="1208"/>
      <c r="BR57" s="1208"/>
      <c r="BS57" s="1208"/>
      <c r="BT57" s="1208"/>
      <c r="BU57" s="1208"/>
      <c r="BV57" s="1208"/>
      <c r="BW57" s="1208"/>
      <c r="BX57" s="1208"/>
      <c r="BY57" s="1255"/>
      <c r="BZ57" s="1256"/>
      <c r="CA57" s="1220"/>
      <c r="CB57" s="1208"/>
      <c r="CC57" s="1208"/>
      <c r="CD57" s="1208"/>
      <c r="CE57" s="1208"/>
      <c r="CF57" s="1208"/>
      <c r="CG57" s="1208"/>
      <c r="CH57" s="1208"/>
      <c r="CI57" s="1208"/>
      <c r="CJ57" s="1208"/>
      <c r="CK57" s="1208"/>
      <c r="CL57" s="1221"/>
      <c r="CM57" s="1253"/>
      <c r="CN57" s="1254"/>
      <c r="CO57" s="1208"/>
      <c r="CP57" s="1208"/>
      <c r="CQ57" s="1208"/>
      <c r="CR57" s="1208"/>
      <c r="CS57" s="1208"/>
      <c r="CT57" s="1208"/>
      <c r="CU57" s="1208"/>
      <c r="CV57" s="1208"/>
      <c r="CW57" s="1208"/>
      <c r="CX57" s="1208"/>
      <c r="CY57" s="1208"/>
      <c r="CZ57" s="1255"/>
      <c r="DA57" s="1256"/>
      <c r="DB57" s="1220"/>
      <c r="DC57" s="1208"/>
      <c r="DD57" s="1208"/>
      <c r="DE57" s="1208"/>
      <c r="DF57" s="1208"/>
      <c r="DG57" s="1208"/>
      <c r="DH57" s="1208"/>
      <c r="DI57" s="1208"/>
      <c r="DJ57" s="1208"/>
      <c r="DK57" s="1208"/>
      <c r="DL57" s="1208"/>
      <c r="DM57" s="1208"/>
      <c r="DN57" s="1208"/>
      <c r="DO57" s="1221"/>
      <c r="DP57" s="1253"/>
      <c r="DQ57" s="1254"/>
      <c r="DR57" s="1208"/>
      <c r="DS57" s="1208"/>
      <c r="DT57" s="1208"/>
      <c r="DU57" s="1208"/>
      <c r="DV57" s="1208"/>
      <c r="DW57" s="1208"/>
      <c r="DX57" s="1208"/>
      <c r="DY57" s="1208"/>
      <c r="DZ57" s="1255"/>
      <c r="EA57" s="1256"/>
      <c r="EB57" s="1220"/>
      <c r="EC57" s="1208"/>
      <c r="ED57" s="1208"/>
      <c r="EE57" s="1208"/>
      <c r="EF57" s="1208"/>
      <c r="EG57" s="1208"/>
      <c r="EH57" s="1208"/>
      <c r="EI57" s="1208"/>
      <c r="EJ57" s="1208"/>
      <c r="EK57" s="1208"/>
      <c r="EL57" s="1221"/>
      <c r="EM57" s="1220"/>
      <c r="EN57" s="1208"/>
      <c r="EO57" s="1208"/>
      <c r="EP57" s="1208"/>
      <c r="EQ57" s="1208"/>
      <c r="ER57" s="1208"/>
      <c r="ES57" s="1208"/>
      <c r="ET57" s="1208"/>
      <c r="EU57" s="1208"/>
      <c r="EV57" s="1208"/>
      <c r="EW57" s="1208"/>
      <c r="EX57" s="1208"/>
      <c r="EY57" s="1208"/>
      <c r="EZ57" s="1208"/>
      <c r="FA57" s="1221"/>
      <c r="FB57" s="1220"/>
      <c r="FC57" s="1208"/>
      <c r="FD57" s="1208"/>
      <c r="FE57" s="1208"/>
      <c r="FF57" s="1208"/>
      <c r="FG57" s="1208"/>
      <c r="FH57" s="1208"/>
      <c r="FI57" s="1208"/>
      <c r="FJ57" s="1208"/>
      <c r="FK57" s="1208"/>
      <c r="FL57" s="1221"/>
      <c r="FM57" s="1220"/>
      <c r="FN57" s="1208"/>
      <c r="FO57" s="1208"/>
      <c r="FP57" s="1208"/>
      <c r="FQ57" s="1208"/>
      <c r="FR57" s="1208"/>
      <c r="FS57" s="1208"/>
      <c r="FT57" s="1208"/>
      <c r="FU57" s="1208"/>
      <c r="FV57" s="1208"/>
      <c r="FW57" s="1208"/>
      <c r="FX57" s="1208"/>
      <c r="FY57" s="1208"/>
      <c r="FZ57" s="1208"/>
      <c r="GA57" s="1208"/>
      <c r="GB57" s="1221"/>
      <c r="GC57" s="1253"/>
      <c r="GD57" s="1254"/>
      <c r="GE57" s="1208"/>
      <c r="GF57" s="1208"/>
      <c r="GG57" s="1208"/>
      <c r="GH57" s="1208"/>
      <c r="GI57" s="1208"/>
      <c r="GJ57" s="1208"/>
      <c r="GK57" s="1208"/>
      <c r="GL57" s="1208"/>
      <c r="GM57" s="1208"/>
      <c r="GN57" s="1208"/>
      <c r="GO57" s="1255"/>
      <c r="GP57" s="1257"/>
    </row>
    <row r="58" spans="1:198" s="315" customFormat="1" ht="13.5" customHeight="1">
      <c r="A58" s="354"/>
      <c r="B58" s="1258" t="s">
        <v>494</v>
      </c>
      <c r="C58" s="1258"/>
      <c r="D58" s="1258"/>
      <c r="E58" s="1258"/>
      <c r="F58" s="1258"/>
      <c r="G58" s="1258"/>
      <c r="H58" s="1258"/>
      <c r="I58" s="1258"/>
      <c r="J58" s="1258"/>
      <c r="K58" s="1258"/>
      <c r="L58" s="1258"/>
      <c r="M58" s="1258"/>
      <c r="N58" s="1258"/>
      <c r="O58" s="1258"/>
      <c r="P58" s="1258"/>
      <c r="Q58" s="1258"/>
      <c r="R58" s="1258"/>
      <c r="S58" s="1258"/>
      <c r="T58" s="1258"/>
      <c r="U58" s="1258"/>
      <c r="V58" s="1258"/>
      <c r="W58" s="1258"/>
      <c r="X58" s="1258"/>
      <c r="Y58" s="1258"/>
      <c r="Z58" s="1258"/>
      <c r="AA58" s="1258"/>
      <c r="AB58" s="1258"/>
      <c r="AC58" s="1258"/>
      <c r="AD58" s="1259"/>
      <c r="AE58" s="1260">
        <v>5109</v>
      </c>
      <c r="AF58" s="1227" t="s">
        <v>305</v>
      </c>
      <c r="AG58" s="1227"/>
      <c r="AH58" s="1227"/>
      <c r="AI58" s="1227"/>
      <c r="AJ58" s="1227"/>
      <c r="AK58" s="1227"/>
      <c r="AL58" s="1228" t="s">
        <v>219</v>
      </c>
      <c r="AM58" s="1228"/>
      <c r="AN58" s="1228"/>
      <c r="AO58" s="1229" t="s">
        <v>484</v>
      </c>
      <c r="AP58" s="1229"/>
      <c r="AQ58" s="1229"/>
      <c r="AR58" s="1229"/>
      <c r="AS58" s="1229"/>
      <c r="AT58" s="1229"/>
      <c r="AU58" s="1229"/>
      <c r="AV58" s="1229"/>
      <c r="AW58" s="1229"/>
      <c r="AX58" s="1230"/>
      <c r="AY58" s="1231"/>
      <c r="AZ58" s="1231"/>
      <c r="BA58" s="1231"/>
      <c r="BB58" s="1231"/>
      <c r="BC58" s="1231"/>
      <c r="BD58" s="1231"/>
      <c r="BE58" s="1231"/>
      <c r="BF58" s="1231"/>
      <c r="BG58" s="1231"/>
      <c r="BH58" s="1231"/>
      <c r="BI58" s="1231"/>
      <c r="BJ58" s="1231"/>
      <c r="BK58" s="1231"/>
      <c r="BL58" s="1231"/>
      <c r="BM58" s="1233" t="s">
        <v>128</v>
      </c>
      <c r="BN58" s="1234"/>
      <c r="BO58" s="1231"/>
      <c r="BP58" s="1231"/>
      <c r="BQ58" s="1231"/>
      <c r="BR58" s="1231"/>
      <c r="BS58" s="1231"/>
      <c r="BT58" s="1231"/>
      <c r="BU58" s="1231"/>
      <c r="BV58" s="1231"/>
      <c r="BW58" s="1231"/>
      <c r="BX58" s="1231"/>
      <c r="BY58" s="1235" t="s">
        <v>129</v>
      </c>
      <c r="BZ58" s="1236"/>
      <c r="CA58" s="1237"/>
      <c r="CB58" s="1231"/>
      <c r="CC58" s="1231"/>
      <c r="CD58" s="1231"/>
      <c r="CE58" s="1231"/>
      <c r="CF58" s="1231"/>
      <c r="CG58" s="1231"/>
      <c r="CH58" s="1231"/>
      <c r="CI58" s="1231"/>
      <c r="CJ58" s="1231"/>
      <c r="CK58" s="1231"/>
      <c r="CL58" s="1232"/>
      <c r="CM58" s="1233" t="s">
        <v>128</v>
      </c>
      <c r="CN58" s="1234"/>
      <c r="CO58" s="1231"/>
      <c r="CP58" s="1231"/>
      <c r="CQ58" s="1231"/>
      <c r="CR58" s="1231"/>
      <c r="CS58" s="1231"/>
      <c r="CT58" s="1231"/>
      <c r="CU58" s="1231"/>
      <c r="CV58" s="1231"/>
      <c r="CW58" s="1231"/>
      <c r="CX58" s="1231"/>
      <c r="CY58" s="1231"/>
      <c r="CZ58" s="1235" t="s">
        <v>129</v>
      </c>
      <c r="DA58" s="1236"/>
      <c r="DB58" s="1237"/>
      <c r="DC58" s="1231"/>
      <c r="DD58" s="1231"/>
      <c r="DE58" s="1231"/>
      <c r="DF58" s="1231"/>
      <c r="DG58" s="1231"/>
      <c r="DH58" s="1231"/>
      <c r="DI58" s="1231"/>
      <c r="DJ58" s="1231"/>
      <c r="DK58" s="1231"/>
      <c r="DL58" s="1231"/>
      <c r="DM58" s="1231"/>
      <c r="DN58" s="1231"/>
      <c r="DO58" s="1232"/>
      <c r="DP58" s="1233" t="s">
        <v>128</v>
      </c>
      <c r="DQ58" s="1234"/>
      <c r="DR58" s="1231"/>
      <c r="DS58" s="1231"/>
      <c r="DT58" s="1231"/>
      <c r="DU58" s="1231"/>
      <c r="DV58" s="1231"/>
      <c r="DW58" s="1231"/>
      <c r="DX58" s="1231"/>
      <c r="DY58" s="1231"/>
      <c r="DZ58" s="1235" t="s">
        <v>129</v>
      </c>
      <c r="EA58" s="1236"/>
      <c r="EB58" s="1237"/>
      <c r="EC58" s="1231"/>
      <c r="ED58" s="1231"/>
      <c r="EE58" s="1231"/>
      <c r="EF58" s="1231"/>
      <c r="EG58" s="1231"/>
      <c r="EH58" s="1231"/>
      <c r="EI58" s="1231"/>
      <c r="EJ58" s="1231"/>
      <c r="EK58" s="1231"/>
      <c r="EL58" s="1232"/>
      <c r="EM58" s="1237"/>
      <c r="EN58" s="1231"/>
      <c r="EO58" s="1231"/>
      <c r="EP58" s="1231"/>
      <c r="EQ58" s="1231"/>
      <c r="ER58" s="1231"/>
      <c r="ES58" s="1231"/>
      <c r="ET58" s="1231"/>
      <c r="EU58" s="1231"/>
      <c r="EV58" s="1231"/>
      <c r="EW58" s="1231"/>
      <c r="EX58" s="1231"/>
      <c r="EY58" s="1231"/>
      <c r="EZ58" s="1231"/>
      <c r="FA58" s="1232"/>
      <c r="FB58" s="1237"/>
      <c r="FC58" s="1231"/>
      <c r="FD58" s="1231"/>
      <c r="FE58" s="1231"/>
      <c r="FF58" s="1231"/>
      <c r="FG58" s="1231"/>
      <c r="FH58" s="1231"/>
      <c r="FI58" s="1231"/>
      <c r="FJ58" s="1231"/>
      <c r="FK58" s="1231"/>
      <c r="FL58" s="1232"/>
      <c r="FM58" s="1238">
        <f>+AX58+CA58-CO58-EB58+EM58</f>
        <v>0</v>
      </c>
      <c r="FN58" s="1213"/>
      <c r="FO58" s="1213"/>
      <c r="FP58" s="1213"/>
      <c r="FQ58" s="1213"/>
      <c r="FR58" s="1213"/>
      <c r="FS58" s="1213"/>
      <c r="FT58" s="1213"/>
      <c r="FU58" s="1213"/>
      <c r="FV58" s="1213"/>
      <c r="FW58" s="1213"/>
      <c r="FX58" s="1213"/>
      <c r="FY58" s="1213"/>
      <c r="FZ58" s="1213"/>
      <c r="GA58" s="1213"/>
      <c r="GB58" s="1239"/>
      <c r="GC58" s="1233" t="s">
        <v>128</v>
      </c>
      <c r="GD58" s="1234"/>
      <c r="GE58" s="1213">
        <f>+BO58-DB58+DR58+FB58</f>
        <v>0</v>
      </c>
      <c r="GF58" s="1213"/>
      <c r="GG58" s="1213"/>
      <c r="GH58" s="1213"/>
      <c r="GI58" s="1213"/>
      <c r="GJ58" s="1213"/>
      <c r="GK58" s="1213"/>
      <c r="GL58" s="1213"/>
      <c r="GM58" s="1213"/>
      <c r="GN58" s="1213"/>
      <c r="GO58" s="1235" t="s">
        <v>129</v>
      </c>
      <c r="GP58" s="1240"/>
    </row>
    <row r="59" spans="1:198" s="315" customFormat="1" ht="6" customHeight="1">
      <c r="A59" s="355"/>
      <c r="B59" s="1242"/>
      <c r="C59" s="1242"/>
      <c r="D59" s="1242"/>
      <c r="E59" s="1242"/>
      <c r="F59" s="1242"/>
      <c r="G59" s="1242"/>
      <c r="H59" s="1242"/>
      <c r="I59" s="1242"/>
      <c r="J59" s="1242"/>
      <c r="K59" s="1242"/>
      <c r="L59" s="1242"/>
      <c r="M59" s="1242"/>
      <c r="N59" s="1242"/>
      <c r="O59" s="1242"/>
      <c r="P59" s="1242"/>
      <c r="Q59" s="1242"/>
      <c r="R59" s="1242"/>
      <c r="S59" s="1242"/>
      <c r="T59" s="1242"/>
      <c r="U59" s="1242"/>
      <c r="V59" s="1242"/>
      <c r="W59" s="1242"/>
      <c r="X59" s="1242"/>
      <c r="Y59" s="1242"/>
      <c r="Z59" s="1242"/>
      <c r="AA59" s="1242"/>
      <c r="AB59" s="1242"/>
      <c r="AC59" s="1242"/>
      <c r="AD59" s="1243"/>
      <c r="AE59" s="1261"/>
      <c r="AF59" s="1224"/>
      <c r="AG59" s="1225"/>
      <c r="AH59" s="1225"/>
      <c r="AI59" s="1225"/>
      <c r="AJ59" s="1225"/>
      <c r="AK59" s="1225"/>
      <c r="AL59" s="1225"/>
      <c r="AM59" s="1225"/>
      <c r="AN59" s="1225"/>
      <c r="AO59" s="1225"/>
      <c r="AP59" s="1225"/>
      <c r="AQ59" s="1225"/>
      <c r="AR59" s="1225"/>
      <c r="AS59" s="1225"/>
      <c r="AT59" s="1225"/>
      <c r="AU59" s="1225"/>
      <c r="AV59" s="1225"/>
      <c r="AW59" s="1226"/>
      <c r="AX59" s="1207"/>
      <c r="AY59" s="1208"/>
      <c r="AZ59" s="1208"/>
      <c r="BA59" s="1208"/>
      <c r="BB59" s="1208"/>
      <c r="BC59" s="1208"/>
      <c r="BD59" s="1208"/>
      <c r="BE59" s="1208"/>
      <c r="BF59" s="1208"/>
      <c r="BG59" s="1208"/>
      <c r="BH59" s="1208"/>
      <c r="BI59" s="1208"/>
      <c r="BJ59" s="1208"/>
      <c r="BK59" s="1208"/>
      <c r="BL59" s="1208"/>
      <c r="BM59" s="1253"/>
      <c r="BN59" s="1254"/>
      <c r="BO59" s="1208"/>
      <c r="BP59" s="1208"/>
      <c r="BQ59" s="1208"/>
      <c r="BR59" s="1208"/>
      <c r="BS59" s="1208"/>
      <c r="BT59" s="1208"/>
      <c r="BU59" s="1208"/>
      <c r="BV59" s="1208"/>
      <c r="BW59" s="1208"/>
      <c r="BX59" s="1208"/>
      <c r="BY59" s="1255"/>
      <c r="BZ59" s="1256"/>
      <c r="CA59" s="1220"/>
      <c r="CB59" s="1208"/>
      <c r="CC59" s="1208"/>
      <c r="CD59" s="1208"/>
      <c r="CE59" s="1208"/>
      <c r="CF59" s="1208"/>
      <c r="CG59" s="1208"/>
      <c r="CH59" s="1208"/>
      <c r="CI59" s="1208"/>
      <c r="CJ59" s="1208"/>
      <c r="CK59" s="1208"/>
      <c r="CL59" s="1221"/>
      <c r="CM59" s="1253"/>
      <c r="CN59" s="1254"/>
      <c r="CO59" s="1208"/>
      <c r="CP59" s="1208"/>
      <c r="CQ59" s="1208"/>
      <c r="CR59" s="1208"/>
      <c r="CS59" s="1208"/>
      <c r="CT59" s="1208"/>
      <c r="CU59" s="1208"/>
      <c r="CV59" s="1208"/>
      <c r="CW59" s="1208"/>
      <c r="CX59" s="1208"/>
      <c r="CY59" s="1208"/>
      <c r="CZ59" s="1255"/>
      <c r="DA59" s="1256"/>
      <c r="DB59" s="1220"/>
      <c r="DC59" s="1208"/>
      <c r="DD59" s="1208"/>
      <c r="DE59" s="1208"/>
      <c r="DF59" s="1208"/>
      <c r="DG59" s="1208"/>
      <c r="DH59" s="1208"/>
      <c r="DI59" s="1208"/>
      <c r="DJ59" s="1208"/>
      <c r="DK59" s="1208"/>
      <c r="DL59" s="1208"/>
      <c r="DM59" s="1208"/>
      <c r="DN59" s="1208"/>
      <c r="DO59" s="1221"/>
      <c r="DP59" s="1253"/>
      <c r="DQ59" s="1254"/>
      <c r="DR59" s="1208"/>
      <c r="DS59" s="1208"/>
      <c r="DT59" s="1208"/>
      <c r="DU59" s="1208"/>
      <c r="DV59" s="1208"/>
      <c r="DW59" s="1208"/>
      <c r="DX59" s="1208"/>
      <c r="DY59" s="1208"/>
      <c r="DZ59" s="1255"/>
      <c r="EA59" s="1256"/>
      <c r="EB59" s="1220"/>
      <c r="EC59" s="1208"/>
      <c r="ED59" s="1208"/>
      <c r="EE59" s="1208"/>
      <c r="EF59" s="1208"/>
      <c r="EG59" s="1208"/>
      <c r="EH59" s="1208"/>
      <c r="EI59" s="1208"/>
      <c r="EJ59" s="1208"/>
      <c r="EK59" s="1208"/>
      <c r="EL59" s="1221"/>
      <c r="EM59" s="1220"/>
      <c r="EN59" s="1208"/>
      <c r="EO59" s="1208"/>
      <c r="EP59" s="1208"/>
      <c r="EQ59" s="1208"/>
      <c r="ER59" s="1208"/>
      <c r="ES59" s="1208"/>
      <c r="ET59" s="1208"/>
      <c r="EU59" s="1208"/>
      <c r="EV59" s="1208"/>
      <c r="EW59" s="1208"/>
      <c r="EX59" s="1208"/>
      <c r="EY59" s="1208"/>
      <c r="EZ59" s="1208"/>
      <c r="FA59" s="1221"/>
      <c r="FB59" s="1220"/>
      <c r="FC59" s="1208"/>
      <c r="FD59" s="1208"/>
      <c r="FE59" s="1208"/>
      <c r="FF59" s="1208"/>
      <c r="FG59" s="1208"/>
      <c r="FH59" s="1208"/>
      <c r="FI59" s="1208"/>
      <c r="FJ59" s="1208"/>
      <c r="FK59" s="1208"/>
      <c r="FL59" s="1221"/>
      <c r="FM59" s="1220"/>
      <c r="FN59" s="1208"/>
      <c r="FO59" s="1208"/>
      <c r="FP59" s="1208"/>
      <c r="FQ59" s="1208"/>
      <c r="FR59" s="1208"/>
      <c r="FS59" s="1208"/>
      <c r="FT59" s="1208"/>
      <c r="FU59" s="1208"/>
      <c r="FV59" s="1208"/>
      <c r="FW59" s="1208"/>
      <c r="FX59" s="1208"/>
      <c r="FY59" s="1208"/>
      <c r="FZ59" s="1208"/>
      <c r="GA59" s="1208"/>
      <c r="GB59" s="1221"/>
      <c r="GC59" s="1253"/>
      <c r="GD59" s="1254"/>
      <c r="GE59" s="1208"/>
      <c r="GF59" s="1208"/>
      <c r="GG59" s="1208"/>
      <c r="GH59" s="1208"/>
      <c r="GI59" s="1208"/>
      <c r="GJ59" s="1208"/>
      <c r="GK59" s="1208"/>
      <c r="GL59" s="1208"/>
      <c r="GM59" s="1208"/>
      <c r="GN59" s="1208"/>
      <c r="GO59" s="1255"/>
      <c r="GP59" s="1257"/>
    </row>
    <row r="60" spans="1:198" s="315" customFormat="1" ht="12.75" customHeight="1">
      <c r="A60" s="355"/>
      <c r="B60" s="1242"/>
      <c r="C60" s="1242"/>
      <c r="D60" s="1242"/>
      <c r="E60" s="1242"/>
      <c r="F60" s="1242"/>
      <c r="G60" s="1242"/>
      <c r="H60" s="1242"/>
      <c r="I60" s="1242"/>
      <c r="J60" s="1242"/>
      <c r="K60" s="1242"/>
      <c r="L60" s="1242"/>
      <c r="M60" s="1242"/>
      <c r="N60" s="1242"/>
      <c r="O60" s="1242"/>
      <c r="P60" s="1242"/>
      <c r="Q60" s="1242"/>
      <c r="R60" s="1242"/>
      <c r="S60" s="1242"/>
      <c r="T60" s="1242"/>
      <c r="U60" s="1242"/>
      <c r="V60" s="1242"/>
      <c r="W60" s="1242"/>
      <c r="X60" s="1242"/>
      <c r="Y60" s="1242"/>
      <c r="Z60" s="1242"/>
      <c r="AA60" s="1242"/>
      <c r="AB60" s="1242"/>
      <c r="AC60" s="1242"/>
      <c r="AD60" s="1243"/>
      <c r="AE60" s="1262">
        <v>5119</v>
      </c>
      <c r="AF60" s="1227" t="s">
        <v>305</v>
      </c>
      <c r="AG60" s="1227"/>
      <c r="AH60" s="1227"/>
      <c r="AI60" s="1227"/>
      <c r="AJ60" s="1227"/>
      <c r="AK60" s="1227"/>
      <c r="AL60" s="1228" t="s">
        <v>296</v>
      </c>
      <c r="AM60" s="1228"/>
      <c r="AN60" s="1228"/>
      <c r="AO60" s="1229" t="s">
        <v>485</v>
      </c>
      <c r="AP60" s="1229"/>
      <c r="AQ60" s="1229"/>
      <c r="AR60" s="1229"/>
      <c r="AS60" s="1229"/>
      <c r="AT60" s="1229"/>
      <c r="AU60" s="1229"/>
      <c r="AV60" s="1229"/>
      <c r="AW60" s="1229"/>
      <c r="AX60" s="1230"/>
      <c r="AY60" s="1231"/>
      <c r="AZ60" s="1231"/>
      <c r="BA60" s="1231"/>
      <c r="BB60" s="1231"/>
      <c r="BC60" s="1231"/>
      <c r="BD60" s="1231"/>
      <c r="BE60" s="1231"/>
      <c r="BF60" s="1231"/>
      <c r="BG60" s="1231"/>
      <c r="BH60" s="1231"/>
      <c r="BI60" s="1231"/>
      <c r="BJ60" s="1231"/>
      <c r="BK60" s="1231"/>
      <c r="BL60" s="1231"/>
      <c r="BM60" s="1233" t="s">
        <v>128</v>
      </c>
      <c r="BN60" s="1234"/>
      <c r="BO60" s="1231"/>
      <c r="BP60" s="1231"/>
      <c r="BQ60" s="1231"/>
      <c r="BR60" s="1231"/>
      <c r="BS60" s="1231"/>
      <c r="BT60" s="1231"/>
      <c r="BU60" s="1231"/>
      <c r="BV60" s="1231"/>
      <c r="BW60" s="1231"/>
      <c r="BX60" s="1231"/>
      <c r="BY60" s="1235" t="s">
        <v>129</v>
      </c>
      <c r="BZ60" s="1236"/>
      <c r="CA60" s="1237"/>
      <c r="CB60" s="1231"/>
      <c r="CC60" s="1231"/>
      <c r="CD60" s="1231"/>
      <c r="CE60" s="1231"/>
      <c r="CF60" s="1231"/>
      <c r="CG60" s="1231"/>
      <c r="CH60" s="1231"/>
      <c r="CI60" s="1231"/>
      <c r="CJ60" s="1231"/>
      <c r="CK60" s="1231"/>
      <c r="CL60" s="1232"/>
      <c r="CM60" s="1233" t="s">
        <v>128</v>
      </c>
      <c r="CN60" s="1234"/>
      <c r="CO60" s="1231"/>
      <c r="CP60" s="1231"/>
      <c r="CQ60" s="1231"/>
      <c r="CR60" s="1231"/>
      <c r="CS60" s="1231"/>
      <c r="CT60" s="1231"/>
      <c r="CU60" s="1231"/>
      <c r="CV60" s="1231"/>
      <c r="CW60" s="1231"/>
      <c r="CX60" s="1231"/>
      <c r="CY60" s="1231"/>
      <c r="CZ60" s="1235" t="s">
        <v>129</v>
      </c>
      <c r="DA60" s="1236"/>
      <c r="DB60" s="1237"/>
      <c r="DC60" s="1231"/>
      <c r="DD60" s="1231"/>
      <c r="DE60" s="1231"/>
      <c r="DF60" s="1231"/>
      <c r="DG60" s="1231"/>
      <c r="DH60" s="1231"/>
      <c r="DI60" s="1231"/>
      <c r="DJ60" s="1231"/>
      <c r="DK60" s="1231"/>
      <c r="DL60" s="1231"/>
      <c r="DM60" s="1231"/>
      <c r="DN60" s="1231"/>
      <c r="DO60" s="1232"/>
      <c r="DP60" s="1233" t="s">
        <v>128</v>
      </c>
      <c r="DQ60" s="1234"/>
      <c r="DR60" s="1231"/>
      <c r="DS60" s="1231"/>
      <c r="DT60" s="1231"/>
      <c r="DU60" s="1231"/>
      <c r="DV60" s="1231"/>
      <c r="DW60" s="1231"/>
      <c r="DX60" s="1231"/>
      <c r="DY60" s="1231"/>
      <c r="DZ60" s="1235" t="s">
        <v>129</v>
      </c>
      <c r="EA60" s="1236"/>
      <c r="EB60" s="1237"/>
      <c r="EC60" s="1231"/>
      <c r="ED60" s="1231"/>
      <c r="EE60" s="1231"/>
      <c r="EF60" s="1231"/>
      <c r="EG60" s="1231"/>
      <c r="EH60" s="1231"/>
      <c r="EI60" s="1231"/>
      <c r="EJ60" s="1231"/>
      <c r="EK60" s="1231"/>
      <c r="EL60" s="1232"/>
      <c r="EM60" s="1237"/>
      <c r="EN60" s="1231"/>
      <c r="EO60" s="1231"/>
      <c r="EP60" s="1231"/>
      <c r="EQ60" s="1231"/>
      <c r="ER60" s="1231"/>
      <c r="ES60" s="1231"/>
      <c r="ET60" s="1231"/>
      <c r="EU60" s="1231"/>
      <c r="EV60" s="1231"/>
      <c r="EW60" s="1231"/>
      <c r="EX60" s="1231"/>
      <c r="EY60" s="1231"/>
      <c r="EZ60" s="1231"/>
      <c r="FA60" s="1232"/>
      <c r="FB60" s="1237"/>
      <c r="FC60" s="1231"/>
      <c r="FD60" s="1231"/>
      <c r="FE60" s="1231"/>
      <c r="FF60" s="1231"/>
      <c r="FG60" s="1231"/>
      <c r="FH60" s="1231"/>
      <c r="FI60" s="1231"/>
      <c r="FJ60" s="1231"/>
      <c r="FK60" s="1231"/>
      <c r="FL60" s="1232"/>
      <c r="FM60" s="1237">
        <f>+AX60+CA60-CO60-EB60+EM60</f>
        <v>0</v>
      </c>
      <c r="FN60" s="1231"/>
      <c r="FO60" s="1231"/>
      <c r="FP60" s="1231"/>
      <c r="FQ60" s="1231"/>
      <c r="FR60" s="1231"/>
      <c r="FS60" s="1231"/>
      <c r="FT60" s="1231"/>
      <c r="FU60" s="1231"/>
      <c r="FV60" s="1231"/>
      <c r="FW60" s="1231"/>
      <c r="FX60" s="1231"/>
      <c r="FY60" s="1231"/>
      <c r="FZ60" s="1231"/>
      <c r="GA60" s="1231"/>
      <c r="GB60" s="1232"/>
      <c r="GC60" s="1233" t="s">
        <v>128</v>
      </c>
      <c r="GD60" s="1234"/>
      <c r="GE60" s="1231">
        <f>+BO60-DB60+DR60+FB60</f>
        <v>0</v>
      </c>
      <c r="GF60" s="1231"/>
      <c r="GG60" s="1231"/>
      <c r="GH60" s="1231"/>
      <c r="GI60" s="1231"/>
      <c r="GJ60" s="1231"/>
      <c r="GK60" s="1231"/>
      <c r="GL60" s="1231"/>
      <c r="GM60" s="1231"/>
      <c r="GN60" s="1231"/>
      <c r="GO60" s="1235" t="s">
        <v>129</v>
      </c>
      <c r="GP60" s="1240"/>
    </row>
    <row r="61" spans="1:198" s="315" customFormat="1" ht="6" customHeight="1" thickBot="1">
      <c r="A61" s="477"/>
      <c r="B61" s="1263"/>
      <c r="C61" s="1263"/>
      <c r="D61" s="1263"/>
      <c r="E61" s="1263"/>
      <c r="F61" s="1263"/>
      <c r="G61" s="1263"/>
      <c r="H61" s="1263"/>
      <c r="I61" s="1263"/>
      <c r="J61" s="1263"/>
      <c r="K61" s="1263"/>
      <c r="L61" s="1263"/>
      <c r="M61" s="1263"/>
      <c r="N61" s="1263"/>
      <c r="O61" s="1263"/>
      <c r="P61" s="1263"/>
      <c r="Q61" s="1263"/>
      <c r="R61" s="1263"/>
      <c r="S61" s="1263"/>
      <c r="T61" s="1263"/>
      <c r="U61" s="1263"/>
      <c r="V61" s="1263"/>
      <c r="W61" s="1263"/>
      <c r="X61" s="1263"/>
      <c r="Y61" s="1263"/>
      <c r="Z61" s="1263"/>
      <c r="AA61" s="1263"/>
      <c r="AB61" s="1263"/>
      <c r="AC61" s="1263"/>
      <c r="AD61" s="1264"/>
      <c r="AE61" s="1265"/>
      <c r="AF61" s="1270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2"/>
      <c r="AX61" s="1266"/>
      <c r="AY61" s="1267"/>
      <c r="AZ61" s="1267"/>
      <c r="BA61" s="1267"/>
      <c r="BB61" s="1267"/>
      <c r="BC61" s="1267"/>
      <c r="BD61" s="1267"/>
      <c r="BE61" s="1267"/>
      <c r="BF61" s="1267"/>
      <c r="BG61" s="1267"/>
      <c r="BH61" s="1267"/>
      <c r="BI61" s="1267"/>
      <c r="BJ61" s="1267"/>
      <c r="BK61" s="1267"/>
      <c r="BL61" s="1267"/>
      <c r="BM61" s="1268"/>
      <c r="BN61" s="1269"/>
      <c r="BO61" s="1267"/>
      <c r="BP61" s="1267"/>
      <c r="BQ61" s="1267"/>
      <c r="BR61" s="1267"/>
      <c r="BS61" s="1267"/>
      <c r="BT61" s="1267"/>
      <c r="BU61" s="1267"/>
      <c r="BV61" s="1267"/>
      <c r="BW61" s="1267"/>
      <c r="BX61" s="1267"/>
      <c r="BY61" s="1273"/>
      <c r="BZ61" s="1274"/>
      <c r="CA61" s="1275"/>
      <c r="CB61" s="1267"/>
      <c r="CC61" s="1267"/>
      <c r="CD61" s="1267"/>
      <c r="CE61" s="1267"/>
      <c r="CF61" s="1267"/>
      <c r="CG61" s="1267"/>
      <c r="CH61" s="1267"/>
      <c r="CI61" s="1267"/>
      <c r="CJ61" s="1267"/>
      <c r="CK61" s="1267"/>
      <c r="CL61" s="1276"/>
      <c r="CM61" s="1268"/>
      <c r="CN61" s="1269"/>
      <c r="CO61" s="1267"/>
      <c r="CP61" s="1267"/>
      <c r="CQ61" s="1267"/>
      <c r="CR61" s="1267"/>
      <c r="CS61" s="1267"/>
      <c r="CT61" s="1267"/>
      <c r="CU61" s="1267"/>
      <c r="CV61" s="1267"/>
      <c r="CW61" s="1267"/>
      <c r="CX61" s="1267"/>
      <c r="CY61" s="1267"/>
      <c r="CZ61" s="1273"/>
      <c r="DA61" s="1274"/>
      <c r="DB61" s="1275"/>
      <c r="DC61" s="1267"/>
      <c r="DD61" s="1267"/>
      <c r="DE61" s="1267"/>
      <c r="DF61" s="1267"/>
      <c r="DG61" s="1267"/>
      <c r="DH61" s="1267"/>
      <c r="DI61" s="1267"/>
      <c r="DJ61" s="1267"/>
      <c r="DK61" s="1267"/>
      <c r="DL61" s="1267"/>
      <c r="DM61" s="1267"/>
      <c r="DN61" s="1267"/>
      <c r="DO61" s="1276"/>
      <c r="DP61" s="1268"/>
      <c r="DQ61" s="1269"/>
      <c r="DR61" s="1267"/>
      <c r="DS61" s="1267"/>
      <c r="DT61" s="1267"/>
      <c r="DU61" s="1267"/>
      <c r="DV61" s="1267"/>
      <c r="DW61" s="1267"/>
      <c r="DX61" s="1267"/>
      <c r="DY61" s="1267"/>
      <c r="DZ61" s="1273"/>
      <c r="EA61" s="1274"/>
      <c r="EB61" s="1275"/>
      <c r="EC61" s="1267"/>
      <c r="ED61" s="1267"/>
      <c r="EE61" s="1267"/>
      <c r="EF61" s="1267"/>
      <c r="EG61" s="1267"/>
      <c r="EH61" s="1267"/>
      <c r="EI61" s="1267"/>
      <c r="EJ61" s="1267"/>
      <c r="EK61" s="1267"/>
      <c r="EL61" s="1276"/>
      <c r="EM61" s="1275"/>
      <c r="EN61" s="1267"/>
      <c r="EO61" s="1267"/>
      <c r="EP61" s="1267"/>
      <c r="EQ61" s="1267"/>
      <c r="ER61" s="1267"/>
      <c r="ES61" s="1267"/>
      <c r="ET61" s="1267"/>
      <c r="EU61" s="1267"/>
      <c r="EV61" s="1267"/>
      <c r="EW61" s="1267"/>
      <c r="EX61" s="1267"/>
      <c r="EY61" s="1267"/>
      <c r="EZ61" s="1267"/>
      <c r="FA61" s="1276"/>
      <c r="FB61" s="1275"/>
      <c r="FC61" s="1267"/>
      <c r="FD61" s="1267"/>
      <c r="FE61" s="1267"/>
      <c r="FF61" s="1267"/>
      <c r="FG61" s="1267"/>
      <c r="FH61" s="1267"/>
      <c r="FI61" s="1267"/>
      <c r="FJ61" s="1267"/>
      <c r="FK61" s="1267"/>
      <c r="FL61" s="1276"/>
      <c r="FM61" s="1275"/>
      <c r="FN61" s="1267"/>
      <c r="FO61" s="1267"/>
      <c r="FP61" s="1267"/>
      <c r="FQ61" s="1267"/>
      <c r="FR61" s="1267"/>
      <c r="FS61" s="1267"/>
      <c r="FT61" s="1267"/>
      <c r="FU61" s="1267"/>
      <c r="FV61" s="1267"/>
      <c r="FW61" s="1267"/>
      <c r="FX61" s="1267"/>
      <c r="FY61" s="1267"/>
      <c r="FZ61" s="1267"/>
      <c r="GA61" s="1267"/>
      <c r="GB61" s="1276"/>
      <c r="GC61" s="1268"/>
      <c r="GD61" s="1269"/>
      <c r="GE61" s="1267"/>
      <c r="GF61" s="1267"/>
      <c r="GG61" s="1267"/>
      <c r="GH61" s="1267"/>
      <c r="GI61" s="1267"/>
      <c r="GJ61" s="1267"/>
      <c r="GK61" s="1267"/>
      <c r="GL61" s="1267"/>
      <c r="GM61" s="1267"/>
      <c r="GN61" s="1267"/>
      <c r="GO61" s="1273"/>
      <c r="GP61" s="1277"/>
    </row>
    <row r="62" s="315" customFormat="1" ht="12.75"/>
    <row r="63" s="315" customFormat="1" ht="12.75"/>
    <row r="64" s="315" customFormat="1" ht="12.75"/>
    <row r="65" s="315" customFormat="1" ht="12.75"/>
    <row r="66" ht="12" customHeight="1"/>
    <row r="67" spans="1:152" s="339" customFormat="1" ht="15">
      <c r="A67" s="1168" t="s">
        <v>495</v>
      </c>
      <c r="B67" s="1168"/>
      <c r="C67" s="1168"/>
      <c r="D67" s="1168"/>
      <c r="E67" s="1168"/>
      <c r="F67" s="1168"/>
      <c r="G67" s="1168"/>
      <c r="H67" s="1168"/>
      <c r="I67" s="1168"/>
      <c r="J67" s="1168"/>
      <c r="K67" s="1168"/>
      <c r="L67" s="1168"/>
      <c r="M67" s="1168"/>
      <c r="N67" s="1168"/>
      <c r="O67" s="1168"/>
      <c r="P67" s="1168"/>
      <c r="Q67" s="1168"/>
      <c r="R67" s="1168"/>
      <c r="S67" s="1168"/>
      <c r="T67" s="1168"/>
      <c r="U67" s="1168"/>
      <c r="V67" s="1168"/>
      <c r="W67" s="1168"/>
      <c r="X67" s="1168"/>
      <c r="Y67" s="1168"/>
      <c r="Z67" s="1168"/>
      <c r="AA67" s="1168"/>
      <c r="AB67" s="1168"/>
      <c r="AC67" s="1168"/>
      <c r="AD67" s="1168"/>
      <c r="AE67" s="1168"/>
      <c r="AF67" s="1168"/>
      <c r="AG67" s="1168"/>
      <c r="AH67" s="1168"/>
      <c r="AI67" s="1168"/>
      <c r="AJ67" s="1168"/>
      <c r="AK67" s="1168"/>
      <c r="AL67" s="1168"/>
      <c r="AM67" s="1168"/>
      <c r="AN67" s="1168"/>
      <c r="AO67" s="1168"/>
      <c r="AP67" s="1168"/>
      <c r="AQ67" s="1168"/>
      <c r="AR67" s="1168"/>
      <c r="AS67" s="1168"/>
      <c r="AT67" s="1168"/>
      <c r="AU67" s="1168"/>
      <c r="AV67" s="1168"/>
      <c r="AW67" s="1168"/>
      <c r="AX67" s="1168"/>
      <c r="AY67" s="1168"/>
      <c r="AZ67" s="1168"/>
      <c r="BA67" s="1168"/>
      <c r="BB67" s="1168"/>
      <c r="BC67" s="1168"/>
      <c r="BD67" s="1168"/>
      <c r="BE67" s="1168"/>
      <c r="BF67" s="1168"/>
      <c r="BG67" s="1168"/>
      <c r="BH67" s="1168"/>
      <c r="BI67" s="1168"/>
      <c r="BJ67" s="1168"/>
      <c r="BK67" s="1168"/>
      <c r="BL67" s="1168"/>
      <c r="BM67" s="1168"/>
      <c r="BN67" s="1168"/>
      <c r="BO67" s="1168"/>
      <c r="BP67" s="1168"/>
      <c r="BQ67" s="1168"/>
      <c r="BR67" s="1168"/>
      <c r="BS67" s="1168"/>
      <c r="BT67" s="1168"/>
      <c r="BU67" s="1168"/>
      <c r="BV67" s="1168"/>
      <c r="BW67" s="1168"/>
      <c r="BX67" s="1168"/>
      <c r="BY67" s="1168"/>
      <c r="BZ67" s="1168"/>
      <c r="CA67" s="1168"/>
      <c r="CB67" s="1168"/>
      <c r="CC67" s="1168"/>
      <c r="CD67" s="1168"/>
      <c r="CE67" s="1168"/>
      <c r="CF67" s="1168"/>
      <c r="CG67" s="1168"/>
      <c r="CH67" s="1168"/>
      <c r="CI67" s="1168"/>
      <c r="CJ67" s="1168"/>
      <c r="CK67" s="1168"/>
      <c r="CL67" s="1168"/>
      <c r="CM67" s="1168"/>
      <c r="CN67" s="1168"/>
      <c r="CO67" s="1168"/>
      <c r="CP67" s="1168"/>
      <c r="CQ67" s="1168"/>
      <c r="CR67" s="1168"/>
      <c r="CS67" s="1168"/>
      <c r="CT67" s="1168"/>
      <c r="CU67" s="1168"/>
      <c r="CV67" s="1168"/>
      <c r="CW67" s="1168"/>
      <c r="CX67" s="1168"/>
      <c r="CY67" s="1168"/>
      <c r="CZ67" s="1168"/>
      <c r="DA67" s="1168"/>
      <c r="DB67" s="1168"/>
      <c r="DC67" s="1168"/>
      <c r="DD67" s="1168"/>
      <c r="DE67" s="1168"/>
      <c r="DF67" s="1168"/>
      <c r="DG67" s="1168"/>
      <c r="DH67" s="1168"/>
      <c r="DI67" s="1168"/>
      <c r="DJ67" s="1168"/>
      <c r="DK67" s="1168"/>
      <c r="DL67" s="1168"/>
      <c r="DM67" s="1168"/>
      <c r="DN67" s="1168"/>
      <c r="DO67" s="1168"/>
      <c r="DP67" s="1168"/>
      <c r="DQ67" s="1168"/>
      <c r="DR67" s="1168"/>
      <c r="DS67" s="1168"/>
      <c r="DT67" s="1168"/>
      <c r="DU67" s="1168"/>
      <c r="DV67" s="1168"/>
      <c r="DW67" s="1168"/>
      <c r="DX67" s="1168"/>
      <c r="DY67" s="1168"/>
      <c r="DZ67" s="1168"/>
      <c r="EA67" s="1168"/>
      <c r="EB67" s="1168"/>
      <c r="EC67" s="1168"/>
      <c r="ED67" s="1168"/>
      <c r="EE67" s="1168"/>
      <c r="EF67" s="1168"/>
      <c r="EG67" s="1168"/>
      <c r="EH67" s="1168"/>
      <c r="EI67" s="1168"/>
      <c r="EJ67" s="1168"/>
      <c r="EK67" s="1168"/>
      <c r="EL67" s="1168"/>
      <c r="EM67" s="1168"/>
      <c r="EN67" s="1168"/>
      <c r="EO67" s="1168"/>
      <c r="EP67" s="1168"/>
      <c r="EQ67" s="1168"/>
      <c r="ER67" s="1168"/>
      <c r="ES67" s="1168"/>
      <c r="ET67" s="1168"/>
      <c r="EU67" s="1168"/>
      <c r="EV67" s="1168"/>
    </row>
    <row r="68" ht="12" customHeight="1"/>
    <row r="69" spans="1:152" s="315" customFormat="1" ht="13.5" customHeight="1">
      <c r="A69" s="1278" t="s">
        <v>229</v>
      </c>
      <c r="B69" s="1279"/>
      <c r="C69" s="1279"/>
      <c r="D69" s="1279"/>
      <c r="E69" s="1279"/>
      <c r="F69" s="1279"/>
      <c r="G69" s="1279"/>
      <c r="H69" s="1279"/>
      <c r="I69" s="1279"/>
      <c r="J69" s="1279"/>
      <c r="K69" s="1279"/>
      <c r="L69" s="1279"/>
      <c r="M69" s="1279"/>
      <c r="N69" s="1279"/>
      <c r="O69" s="1279"/>
      <c r="P69" s="1279"/>
      <c r="Q69" s="1279"/>
      <c r="R69" s="1279"/>
      <c r="S69" s="1279"/>
      <c r="T69" s="1279"/>
      <c r="U69" s="1279"/>
      <c r="V69" s="1279"/>
      <c r="W69" s="1279"/>
      <c r="X69" s="1279"/>
      <c r="Y69" s="1279"/>
      <c r="Z69" s="1279"/>
      <c r="AA69" s="1279"/>
      <c r="AB69" s="1279"/>
      <c r="AC69" s="1279"/>
      <c r="AD69" s="1279"/>
      <c r="AE69" s="1279"/>
      <c r="AF69" s="1279"/>
      <c r="AG69" s="1279"/>
      <c r="AH69" s="1279"/>
      <c r="AI69" s="1279"/>
      <c r="AJ69" s="1279"/>
      <c r="AK69" s="1279"/>
      <c r="AL69" s="1279"/>
      <c r="AM69" s="1279"/>
      <c r="AN69" s="1279"/>
      <c r="AO69" s="1279"/>
      <c r="AP69" s="1279"/>
      <c r="AQ69" s="1279"/>
      <c r="AR69" s="1279"/>
      <c r="AS69" s="1279"/>
      <c r="AT69" s="1279"/>
      <c r="AU69" s="1279"/>
      <c r="AV69" s="1279"/>
      <c r="AW69" s="1278" t="s">
        <v>314</v>
      </c>
      <c r="AX69" s="1279"/>
      <c r="AY69" s="1279"/>
      <c r="AZ69" s="1279"/>
      <c r="BA69" s="1279"/>
      <c r="BB69" s="1284"/>
      <c r="BC69" s="337"/>
      <c r="BD69" s="337"/>
      <c r="BE69" s="337"/>
      <c r="BF69" s="337"/>
      <c r="BG69" s="337"/>
      <c r="BH69" s="337" t="s">
        <v>496</v>
      </c>
      <c r="BI69" s="337"/>
      <c r="BJ69" s="337"/>
      <c r="BK69" s="337"/>
      <c r="BL69" s="891" t="s">
        <v>297</v>
      </c>
      <c r="BM69" s="891"/>
      <c r="BN69" s="891"/>
      <c r="BO69" s="891"/>
      <c r="BP69" s="891"/>
      <c r="BQ69" s="891"/>
      <c r="BR69" s="891"/>
      <c r="BS69" s="891"/>
      <c r="BT69" s="891"/>
      <c r="BU69" s="891"/>
      <c r="BV69" s="891"/>
      <c r="BW69" s="891"/>
      <c r="BX69" s="891"/>
      <c r="BY69" s="891"/>
      <c r="BZ69" s="891"/>
      <c r="CA69" s="891"/>
      <c r="CB69" s="891"/>
      <c r="CC69" s="891"/>
      <c r="CD69" s="891"/>
      <c r="CE69" s="891"/>
      <c r="CF69" s="891"/>
      <c r="CG69" s="891"/>
      <c r="CH69" s="891"/>
      <c r="CI69" s="891"/>
      <c r="CJ69" s="337"/>
      <c r="CK69" s="337"/>
      <c r="CL69" s="342"/>
      <c r="CM69" s="1287" t="s">
        <v>382</v>
      </c>
      <c r="CN69" s="1288"/>
      <c r="CO69" s="1288"/>
      <c r="CP69" s="1288"/>
      <c r="CQ69" s="1288"/>
      <c r="CR69" s="1288"/>
      <c r="CS69" s="1288"/>
      <c r="CT69" s="1288"/>
      <c r="CU69" s="1288"/>
      <c r="CV69" s="1288"/>
      <c r="CW69" s="1288"/>
      <c r="CX69" s="1288"/>
      <c r="CY69" s="1288"/>
      <c r="CZ69" s="1288"/>
      <c r="DA69" s="1288"/>
      <c r="DB69" s="1288"/>
      <c r="DC69" s="1288"/>
      <c r="DD69" s="1288"/>
      <c r="DE69" s="1288"/>
      <c r="DF69" s="1288"/>
      <c r="DG69" s="1288"/>
      <c r="DH69" s="1288"/>
      <c r="DI69" s="1288"/>
      <c r="DJ69" s="1288"/>
      <c r="DK69" s="1288"/>
      <c r="DL69" s="1288"/>
      <c r="DM69" s="1288"/>
      <c r="DN69" s="1288"/>
      <c r="DO69" s="1288"/>
      <c r="DP69" s="1288"/>
      <c r="DQ69" s="1289"/>
      <c r="DR69" s="1287" t="s">
        <v>382</v>
      </c>
      <c r="DS69" s="1288"/>
      <c r="DT69" s="1288"/>
      <c r="DU69" s="1288"/>
      <c r="DV69" s="1288"/>
      <c r="DW69" s="1288"/>
      <c r="DX69" s="1288"/>
      <c r="DY69" s="1288"/>
      <c r="DZ69" s="1288"/>
      <c r="EA69" s="1288"/>
      <c r="EB69" s="1288"/>
      <c r="EC69" s="1288"/>
      <c r="ED69" s="1288"/>
      <c r="EE69" s="1288"/>
      <c r="EF69" s="1288"/>
      <c r="EG69" s="1288"/>
      <c r="EH69" s="1288"/>
      <c r="EI69" s="1288"/>
      <c r="EJ69" s="1288"/>
      <c r="EK69" s="1288"/>
      <c r="EL69" s="1288"/>
      <c r="EM69" s="1288"/>
      <c r="EN69" s="1288"/>
      <c r="EO69" s="1288"/>
      <c r="EP69" s="1288"/>
      <c r="EQ69" s="1288"/>
      <c r="ER69" s="1288"/>
      <c r="ES69" s="1288"/>
      <c r="ET69" s="1288"/>
      <c r="EU69" s="1288"/>
      <c r="EV69" s="1289"/>
    </row>
    <row r="70" spans="1:152" s="315" customFormat="1" ht="14.25" customHeight="1">
      <c r="A70" s="1280"/>
      <c r="B70" s="1281"/>
      <c r="C70" s="1281"/>
      <c r="D70" s="1281"/>
      <c r="E70" s="1281"/>
      <c r="F70" s="1281"/>
      <c r="G70" s="1281"/>
      <c r="H70" s="1281"/>
      <c r="I70" s="1281"/>
      <c r="J70" s="1281"/>
      <c r="K70" s="1281"/>
      <c r="L70" s="1281"/>
      <c r="M70" s="1281"/>
      <c r="N70" s="1281"/>
      <c r="O70" s="1281"/>
      <c r="P70" s="1281"/>
      <c r="Q70" s="1281"/>
      <c r="R70" s="1281"/>
      <c r="S70" s="1281"/>
      <c r="T70" s="1281"/>
      <c r="U70" s="1281"/>
      <c r="V70" s="1281"/>
      <c r="W70" s="1281"/>
      <c r="X70" s="1281"/>
      <c r="Y70" s="1281"/>
      <c r="Z70" s="1281"/>
      <c r="AA70" s="1281"/>
      <c r="AB70" s="1281"/>
      <c r="AC70" s="1281"/>
      <c r="AD70" s="1281"/>
      <c r="AE70" s="1281"/>
      <c r="AF70" s="1281"/>
      <c r="AG70" s="1281"/>
      <c r="AH70" s="1281"/>
      <c r="AI70" s="1281"/>
      <c r="AJ70" s="1281"/>
      <c r="AK70" s="1281"/>
      <c r="AL70" s="1281"/>
      <c r="AM70" s="1281"/>
      <c r="AN70" s="1281"/>
      <c r="AO70" s="1281"/>
      <c r="AP70" s="1281"/>
      <c r="AQ70" s="1281"/>
      <c r="AR70" s="1281"/>
      <c r="AS70" s="1281"/>
      <c r="AT70" s="1281"/>
      <c r="AU70" s="1281"/>
      <c r="AV70" s="1281"/>
      <c r="AW70" s="1280"/>
      <c r="AX70" s="1281"/>
      <c r="AY70" s="1281"/>
      <c r="AZ70" s="1281"/>
      <c r="BA70" s="1281"/>
      <c r="BB70" s="1285"/>
      <c r="BN70" s="1290">
        <v>20</v>
      </c>
      <c r="BO70" s="1290"/>
      <c r="BP70" s="1290"/>
      <c r="BQ70" s="1290"/>
      <c r="BR70" s="343"/>
      <c r="BS70" s="343"/>
      <c r="BT70" s="1291" t="s">
        <v>219</v>
      </c>
      <c r="BU70" s="1291"/>
      <c r="BV70" s="1291"/>
      <c r="BW70" s="1291"/>
      <c r="BX70" s="1291"/>
      <c r="BY70" s="1291"/>
      <c r="BZ70" s="315" t="s">
        <v>484</v>
      </c>
      <c r="CL70" s="344"/>
      <c r="CM70" s="316"/>
      <c r="CV70" s="1290">
        <v>20</v>
      </c>
      <c r="CW70" s="1290"/>
      <c r="CX70" s="1290"/>
      <c r="CY70" s="1290"/>
      <c r="CZ70" s="969" t="s">
        <v>296</v>
      </c>
      <c r="DA70" s="969"/>
      <c r="DB70" s="969"/>
      <c r="DC70" s="969"/>
      <c r="DD70" s="969"/>
      <c r="DE70" s="969"/>
      <c r="DF70" s="315" t="s">
        <v>485</v>
      </c>
      <c r="DQ70" s="344"/>
      <c r="DR70" s="316"/>
      <c r="DY70" s="1290">
        <v>20</v>
      </c>
      <c r="DZ70" s="1290"/>
      <c r="EA70" s="1290"/>
      <c r="EB70" s="1290"/>
      <c r="EC70" s="969" t="s">
        <v>295</v>
      </c>
      <c r="ED70" s="969"/>
      <c r="EE70" s="969"/>
      <c r="EF70" s="969"/>
      <c r="EG70" s="969"/>
      <c r="EH70" s="969"/>
      <c r="EI70" s="315" t="s">
        <v>497</v>
      </c>
      <c r="EV70" s="344"/>
    </row>
    <row r="71" spans="1:152" s="315" customFormat="1" ht="6" customHeight="1" thickBot="1">
      <c r="A71" s="1282"/>
      <c r="B71" s="1283"/>
      <c r="C71" s="1283"/>
      <c r="D71" s="1283"/>
      <c r="E71" s="1283"/>
      <c r="F71" s="1283"/>
      <c r="G71" s="1283"/>
      <c r="H71" s="1283"/>
      <c r="I71" s="1283"/>
      <c r="J71" s="1283"/>
      <c r="K71" s="1283"/>
      <c r="L71" s="1283"/>
      <c r="M71" s="1283"/>
      <c r="N71" s="1283"/>
      <c r="O71" s="1283"/>
      <c r="P71" s="1283"/>
      <c r="Q71" s="1283"/>
      <c r="R71" s="1283"/>
      <c r="S71" s="1283"/>
      <c r="T71" s="1283"/>
      <c r="U71" s="1283"/>
      <c r="V71" s="1283"/>
      <c r="W71" s="1283"/>
      <c r="X71" s="1283"/>
      <c r="Y71" s="1283"/>
      <c r="Z71" s="1283"/>
      <c r="AA71" s="1283"/>
      <c r="AB71" s="1283"/>
      <c r="AC71" s="1283"/>
      <c r="AD71" s="1283"/>
      <c r="AE71" s="1283"/>
      <c r="AF71" s="1283"/>
      <c r="AG71" s="1283"/>
      <c r="AH71" s="1283"/>
      <c r="AI71" s="1283"/>
      <c r="AJ71" s="1283"/>
      <c r="AK71" s="1283"/>
      <c r="AL71" s="1283"/>
      <c r="AM71" s="1283"/>
      <c r="AN71" s="1283"/>
      <c r="AO71" s="1283"/>
      <c r="AP71" s="1283"/>
      <c r="AQ71" s="1283"/>
      <c r="AR71" s="1283"/>
      <c r="AS71" s="1283"/>
      <c r="AT71" s="1283"/>
      <c r="AU71" s="1283"/>
      <c r="AV71" s="1283"/>
      <c r="AW71" s="1282"/>
      <c r="AX71" s="1283"/>
      <c r="AY71" s="1283"/>
      <c r="AZ71" s="1283"/>
      <c r="BA71" s="1283"/>
      <c r="BB71" s="1286"/>
      <c r="BC71" s="1293"/>
      <c r="BD71" s="1293"/>
      <c r="BE71" s="1293"/>
      <c r="BF71" s="1293"/>
      <c r="BG71" s="1293"/>
      <c r="BH71" s="1293"/>
      <c r="BI71" s="1293"/>
      <c r="BJ71" s="1293"/>
      <c r="BK71" s="1293"/>
      <c r="BL71" s="1293"/>
      <c r="BM71" s="1293"/>
      <c r="BN71" s="1293"/>
      <c r="BO71" s="1293"/>
      <c r="BP71" s="1293"/>
      <c r="BQ71" s="1293"/>
      <c r="BR71" s="1293"/>
      <c r="BS71" s="1293"/>
      <c r="BT71" s="1293"/>
      <c r="BU71" s="1293"/>
      <c r="BV71" s="1293"/>
      <c r="BW71" s="1293"/>
      <c r="BX71" s="1293"/>
      <c r="BY71" s="1293"/>
      <c r="BZ71" s="1293"/>
      <c r="CA71" s="1293"/>
      <c r="CB71" s="1293"/>
      <c r="CC71" s="1293"/>
      <c r="CD71" s="1293"/>
      <c r="CE71" s="1293"/>
      <c r="CF71" s="1293"/>
      <c r="CG71" s="1293"/>
      <c r="CH71" s="1293"/>
      <c r="CI71" s="1293"/>
      <c r="CJ71" s="1293"/>
      <c r="CK71" s="1293"/>
      <c r="CL71" s="1294"/>
      <c r="CM71" s="1295"/>
      <c r="CN71" s="1293"/>
      <c r="CO71" s="1293"/>
      <c r="CP71" s="1293"/>
      <c r="CQ71" s="1293"/>
      <c r="CR71" s="1293"/>
      <c r="CS71" s="1293"/>
      <c r="CT71" s="1293"/>
      <c r="CU71" s="1293"/>
      <c r="CV71" s="1293"/>
      <c r="CW71" s="1293"/>
      <c r="CX71" s="1293"/>
      <c r="CY71" s="1293"/>
      <c r="CZ71" s="1293"/>
      <c r="DA71" s="1293"/>
      <c r="DB71" s="1293"/>
      <c r="DC71" s="1293"/>
      <c r="DD71" s="1293"/>
      <c r="DE71" s="1293"/>
      <c r="DF71" s="1293"/>
      <c r="DG71" s="1293"/>
      <c r="DH71" s="1293"/>
      <c r="DI71" s="1293"/>
      <c r="DJ71" s="1293"/>
      <c r="DK71" s="1293"/>
      <c r="DL71" s="1293"/>
      <c r="DM71" s="1293"/>
      <c r="DN71" s="1293"/>
      <c r="DO71" s="1293"/>
      <c r="DP71" s="1293"/>
      <c r="DQ71" s="1294"/>
      <c r="DR71" s="1295"/>
      <c r="DS71" s="1293"/>
      <c r="DT71" s="1293"/>
      <c r="DU71" s="1293"/>
      <c r="DV71" s="1293"/>
      <c r="DW71" s="1293"/>
      <c r="DX71" s="1293"/>
      <c r="DY71" s="1293"/>
      <c r="DZ71" s="1293"/>
      <c r="EA71" s="1293"/>
      <c r="EB71" s="1293"/>
      <c r="EC71" s="1293"/>
      <c r="ED71" s="1293"/>
      <c r="EE71" s="1293"/>
      <c r="EF71" s="1293"/>
      <c r="EG71" s="1293"/>
      <c r="EH71" s="1293"/>
      <c r="EI71" s="1293"/>
      <c r="EJ71" s="1293"/>
      <c r="EK71" s="1293"/>
      <c r="EL71" s="1293"/>
      <c r="EM71" s="1293"/>
      <c r="EN71" s="1293"/>
      <c r="EO71" s="1293"/>
      <c r="EP71" s="1293"/>
      <c r="EQ71" s="1293"/>
      <c r="ER71" s="1293"/>
      <c r="ES71" s="1293"/>
      <c r="ET71" s="1293"/>
      <c r="EU71" s="1293"/>
      <c r="EV71" s="1294"/>
    </row>
    <row r="72" spans="1:152" s="309" customFormat="1" ht="13.5" customHeight="1">
      <c r="A72" s="347"/>
      <c r="B72" s="1298" t="s">
        <v>498</v>
      </c>
      <c r="C72" s="1298"/>
      <c r="D72" s="1298"/>
      <c r="E72" s="1298"/>
      <c r="F72" s="1298"/>
      <c r="G72" s="1298"/>
      <c r="H72" s="1298"/>
      <c r="I72" s="1298"/>
      <c r="J72" s="1298"/>
      <c r="K72" s="1298"/>
      <c r="L72" s="1298"/>
      <c r="M72" s="1298"/>
      <c r="N72" s="1298"/>
      <c r="O72" s="1298"/>
      <c r="P72" s="1298"/>
      <c r="Q72" s="1298"/>
      <c r="R72" s="1298"/>
      <c r="S72" s="1298"/>
      <c r="T72" s="1298"/>
      <c r="U72" s="1298"/>
      <c r="V72" s="1298"/>
      <c r="W72" s="1298"/>
      <c r="X72" s="1298"/>
      <c r="Y72" s="1298"/>
      <c r="Z72" s="1298"/>
      <c r="AA72" s="1298"/>
      <c r="AB72" s="1298"/>
      <c r="AC72" s="1298"/>
      <c r="AD72" s="1298"/>
      <c r="AE72" s="1298"/>
      <c r="AF72" s="1298"/>
      <c r="AG72" s="1298"/>
      <c r="AH72" s="1298"/>
      <c r="AI72" s="1298"/>
      <c r="AJ72" s="1298"/>
      <c r="AK72" s="1298"/>
      <c r="AL72" s="1298"/>
      <c r="AM72" s="1298"/>
      <c r="AN72" s="1298"/>
      <c r="AO72" s="1298"/>
      <c r="AP72" s="1298"/>
      <c r="AQ72" s="1298"/>
      <c r="AR72" s="1298"/>
      <c r="AS72" s="1298"/>
      <c r="AT72" s="1298"/>
      <c r="AU72" s="1298"/>
      <c r="AV72" s="1298"/>
      <c r="AW72" s="1299">
        <v>5120</v>
      </c>
      <c r="AX72" s="1300"/>
      <c r="AY72" s="1300"/>
      <c r="AZ72" s="1300"/>
      <c r="BA72" s="1300"/>
      <c r="BB72" s="1300"/>
      <c r="BC72" s="1301">
        <f>SUM(BC73:CL82)</f>
        <v>80</v>
      </c>
      <c r="BD72" s="1302"/>
      <c r="BE72" s="1302"/>
      <c r="BF72" s="1302"/>
      <c r="BG72" s="1292"/>
      <c r="BH72" s="1292"/>
      <c r="BI72" s="1292"/>
      <c r="BJ72" s="1292"/>
      <c r="BK72" s="1292"/>
      <c r="BL72" s="1292"/>
      <c r="BM72" s="1292"/>
      <c r="BN72" s="1292"/>
      <c r="BO72" s="1292"/>
      <c r="BP72" s="1292"/>
      <c r="BQ72" s="1292"/>
      <c r="BR72" s="1292"/>
      <c r="BS72" s="1292"/>
      <c r="BT72" s="1292"/>
      <c r="BU72" s="1292"/>
      <c r="BV72" s="1292"/>
      <c r="BW72" s="1292"/>
      <c r="BX72" s="1292"/>
      <c r="BY72" s="1292"/>
      <c r="BZ72" s="1292"/>
      <c r="CA72" s="1292"/>
      <c r="CB72" s="1292"/>
      <c r="CC72" s="1292"/>
      <c r="CD72" s="1292"/>
      <c r="CE72" s="1292"/>
      <c r="CF72" s="1292"/>
      <c r="CG72" s="1292"/>
      <c r="CH72" s="1292"/>
      <c r="CI72" s="1292"/>
      <c r="CJ72" s="1292"/>
      <c r="CK72" s="1292"/>
      <c r="CL72" s="1292"/>
      <c r="CM72" s="1292">
        <f>SUM(CM73:DQ81)</f>
        <v>68</v>
      </c>
      <c r="CN72" s="1292"/>
      <c r="CO72" s="1292"/>
      <c r="CP72" s="1292"/>
      <c r="CQ72" s="1292"/>
      <c r="CR72" s="1292"/>
      <c r="CS72" s="1292"/>
      <c r="CT72" s="1292"/>
      <c r="CU72" s="1292"/>
      <c r="CV72" s="1292"/>
      <c r="CW72" s="1292"/>
      <c r="CX72" s="1292"/>
      <c r="CY72" s="1292"/>
      <c r="CZ72" s="1292"/>
      <c r="DA72" s="1292"/>
      <c r="DB72" s="1292"/>
      <c r="DC72" s="1292"/>
      <c r="DD72" s="1292"/>
      <c r="DE72" s="1292"/>
      <c r="DF72" s="1292"/>
      <c r="DG72" s="1292"/>
      <c r="DH72" s="1292"/>
      <c r="DI72" s="1292"/>
      <c r="DJ72" s="1292"/>
      <c r="DK72" s="1292"/>
      <c r="DL72" s="1292"/>
      <c r="DM72" s="1292"/>
      <c r="DN72" s="1292"/>
      <c r="DO72" s="1292"/>
      <c r="DP72" s="1292"/>
      <c r="DQ72" s="1292"/>
      <c r="DR72" s="1292">
        <f>SUM(DR73:EV82)</f>
        <v>59</v>
      </c>
      <c r="DS72" s="1292"/>
      <c r="DT72" s="1292"/>
      <c r="DU72" s="1292"/>
      <c r="DV72" s="1292"/>
      <c r="DW72" s="1292"/>
      <c r="DX72" s="1292"/>
      <c r="DY72" s="1292"/>
      <c r="DZ72" s="1292"/>
      <c r="EA72" s="1292"/>
      <c r="EB72" s="1292"/>
      <c r="EC72" s="1292"/>
      <c r="ED72" s="1292"/>
      <c r="EE72" s="1292"/>
      <c r="EF72" s="1292"/>
      <c r="EG72" s="1292"/>
      <c r="EH72" s="1292"/>
      <c r="EI72" s="1292"/>
      <c r="EJ72" s="1292"/>
      <c r="EK72" s="1292"/>
      <c r="EL72" s="1292"/>
      <c r="EM72" s="1292"/>
      <c r="EN72" s="1292"/>
      <c r="EO72" s="1292"/>
      <c r="EP72" s="1292"/>
      <c r="EQ72" s="1292"/>
      <c r="ER72" s="1296"/>
      <c r="ES72" s="1296"/>
      <c r="ET72" s="1296"/>
      <c r="EU72" s="1296"/>
      <c r="EV72" s="1297"/>
    </row>
    <row r="73" spans="1:152" s="309" customFormat="1" ht="13.5" customHeight="1">
      <c r="A73" s="349"/>
      <c r="B73" s="1279" t="s">
        <v>69</v>
      </c>
      <c r="C73" s="1279"/>
      <c r="D73" s="1279"/>
      <c r="E73" s="1279"/>
      <c r="F73" s="1279"/>
      <c r="G73" s="1279"/>
      <c r="H73" s="1279"/>
      <c r="I73" s="1279"/>
      <c r="J73" s="1279"/>
      <c r="K73" s="1279"/>
      <c r="L73" s="1279"/>
      <c r="M73" s="1279"/>
      <c r="N73" s="1279"/>
      <c r="O73" s="1279"/>
      <c r="P73" s="1279"/>
      <c r="Q73" s="1279"/>
      <c r="R73" s="1279"/>
      <c r="S73" s="1279"/>
      <c r="T73" s="1279"/>
      <c r="U73" s="1279"/>
      <c r="V73" s="1279"/>
      <c r="W73" s="1279"/>
      <c r="X73" s="1279"/>
      <c r="Y73" s="1279"/>
      <c r="Z73" s="1279"/>
      <c r="AA73" s="1279"/>
      <c r="AB73" s="1279"/>
      <c r="AC73" s="1279"/>
      <c r="AD73" s="1279"/>
      <c r="AE73" s="1279"/>
      <c r="AF73" s="1279"/>
      <c r="AG73" s="1279"/>
      <c r="AH73" s="1279"/>
      <c r="AI73" s="1279"/>
      <c r="AJ73" s="1279"/>
      <c r="AK73" s="1279"/>
      <c r="AL73" s="1279"/>
      <c r="AM73" s="1279"/>
      <c r="AN73" s="1279"/>
      <c r="AO73" s="1279"/>
      <c r="AP73" s="1279"/>
      <c r="AQ73" s="1279"/>
      <c r="AR73" s="1279"/>
      <c r="AS73" s="1279"/>
      <c r="AT73" s="1279"/>
      <c r="AU73" s="1279"/>
      <c r="AV73" s="1279"/>
      <c r="AW73" s="350"/>
      <c r="AX73" s="351"/>
      <c r="AY73" s="351"/>
      <c r="AZ73" s="351"/>
      <c r="BA73" s="351"/>
      <c r="BB73" s="351"/>
      <c r="BC73" s="1306">
        <v>20</v>
      </c>
      <c r="BD73" s="1307"/>
      <c r="BE73" s="1307"/>
      <c r="BF73" s="1307"/>
      <c r="BG73" s="1303"/>
      <c r="BH73" s="1303"/>
      <c r="BI73" s="1303"/>
      <c r="BJ73" s="1303"/>
      <c r="BK73" s="1303"/>
      <c r="BL73" s="1303"/>
      <c r="BM73" s="1303"/>
      <c r="BN73" s="1303"/>
      <c r="BO73" s="1303"/>
      <c r="BP73" s="1303"/>
      <c r="BQ73" s="1303"/>
      <c r="BR73" s="1303"/>
      <c r="BS73" s="1303"/>
      <c r="BT73" s="1303"/>
      <c r="BU73" s="1303"/>
      <c r="BV73" s="1303"/>
      <c r="BW73" s="1303"/>
      <c r="BX73" s="1303"/>
      <c r="BY73" s="1303"/>
      <c r="BZ73" s="1303"/>
      <c r="CA73" s="1303"/>
      <c r="CB73" s="1303"/>
      <c r="CC73" s="1303"/>
      <c r="CD73" s="1303"/>
      <c r="CE73" s="1303"/>
      <c r="CF73" s="1303"/>
      <c r="CG73" s="1303"/>
      <c r="CH73" s="1303"/>
      <c r="CI73" s="1303"/>
      <c r="CJ73" s="1303"/>
      <c r="CK73" s="1303"/>
      <c r="CL73" s="1303"/>
      <c r="CM73" s="1303">
        <v>20</v>
      </c>
      <c r="CN73" s="1303"/>
      <c r="CO73" s="1303"/>
      <c r="CP73" s="1303"/>
      <c r="CQ73" s="1303"/>
      <c r="CR73" s="1303"/>
      <c r="CS73" s="1303"/>
      <c r="CT73" s="1303"/>
      <c r="CU73" s="1303"/>
      <c r="CV73" s="1303"/>
      <c r="CW73" s="1303"/>
      <c r="CX73" s="1303"/>
      <c r="CY73" s="1303"/>
      <c r="CZ73" s="1303"/>
      <c r="DA73" s="1303"/>
      <c r="DB73" s="1303"/>
      <c r="DC73" s="1303"/>
      <c r="DD73" s="1303"/>
      <c r="DE73" s="1303"/>
      <c r="DF73" s="1303"/>
      <c r="DG73" s="1303"/>
      <c r="DH73" s="1303"/>
      <c r="DI73" s="1303"/>
      <c r="DJ73" s="1303"/>
      <c r="DK73" s="1303"/>
      <c r="DL73" s="1303"/>
      <c r="DM73" s="1303"/>
      <c r="DN73" s="1303"/>
      <c r="DO73" s="1303"/>
      <c r="DP73" s="1303"/>
      <c r="DQ73" s="1303"/>
      <c r="DR73" s="1303">
        <v>20</v>
      </c>
      <c r="DS73" s="1303"/>
      <c r="DT73" s="1303"/>
      <c r="DU73" s="1303"/>
      <c r="DV73" s="1303"/>
      <c r="DW73" s="1303"/>
      <c r="DX73" s="1303"/>
      <c r="DY73" s="1303"/>
      <c r="DZ73" s="1303"/>
      <c r="EA73" s="1303"/>
      <c r="EB73" s="1303"/>
      <c r="EC73" s="1303"/>
      <c r="ED73" s="1303"/>
      <c r="EE73" s="1303"/>
      <c r="EF73" s="1303"/>
      <c r="EG73" s="1303"/>
      <c r="EH73" s="1303"/>
      <c r="EI73" s="1303"/>
      <c r="EJ73" s="1303"/>
      <c r="EK73" s="1303"/>
      <c r="EL73" s="1303"/>
      <c r="EM73" s="1303"/>
      <c r="EN73" s="1303"/>
      <c r="EO73" s="1303"/>
      <c r="EP73" s="1303"/>
      <c r="EQ73" s="1303"/>
      <c r="ER73" s="1304"/>
      <c r="ES73" s="1304"/>
      <c r="ET73" s="1304"/>
      <c r="EU73" s="1304"/>
      <c r="EV73" s="1305"/>
    </row>
    <row r="74" spans="1:152" s="309" customFormat="1" ht="38.25" customHeight="1">
      <c r="A74" s="352"/>
      <c r="B74" s="1308" t="s">
        <v>486</v>
      </c>
      <c r="C74" s="1308"/>
      <c r="D74" s="1308"/>
      <c r="E74" s="1308"/>
      <c r="F74" s="1308"/>
      <c r="G74" s="1308"/>
      <c r="H74" s="1308"/>
      <c r="I74" s="1308"/>
      <c r="J74" s="1308"/>
      <c r="K74" s="1308"/>
      <c r="L74" s="1308"/>
      <c r="M74" s="1308"/>
      <c r="N74" s="1308"/>
      <c r="O74" s="1308"/>
      <c r="P74" s="1308"/>
      <c r="Q74" s="1308"/>
      <c r="R74" s="1308"/>
      <c r="S74" s="1308"/>
      <c r="T74" s="1308"/>
      <c r="U74" s="1308"/>
      <c r="V74" s="1308"/>
      <c r="W74" s="1308"/>
      <c r="X74" s="1308"/>
      <c r="Y74" s="1308"/>
      <c r="Z74" s="1308"/>
      <c r="AA74" s="1308"/>
      <c r="AB74" s="1308"/>
      <c r="AC74" s="1308"/>
      <c r="AD74" s="1308"/>
      <c r="AE74" s="1308"/>
      <c r="AF74" s="1308"/>
      <c r="AG74" s="1308"/>
      <c r="AH74" s="1308"/>
      <c r="AI74" s="1308"/>
      <c r="AJ74" s="1308"/>
      <c r="AK74" s="1308"/>
      <c r="AL74" s="1308"/>
      <c r="AM74" s="1308"/>
      <c r="AN74" s="1308"/>
      <c r="AO74" s="1308"/>
      <c r="AP74" s="1308"/>
      <c r="AQ74" s="1308"/>
      <c r="AR74" s="1308"/>
      <c r="AS74" s="1308"/>
      <c r="AT74" s="1308"/>
      <c r="AU74" s="1308"/>
      <c r="AV74" s="1308"/>
      <c r="AW74" s="1282">
        <v>5121</v>
      </c>
      <c r="AX74" s="1283"/>
      <c r="AY74" s="1283"/>
      <c r="AZ74" s="1283"/>
      <c r="BA74" s="1283"/>
      <c r="BB74" s="1283"/>
      <c r="BC74" s="1306"/>
      <c r="BD74" s="1307"/>
      <c r="BE74" s="1307"/>
      <c r="BF74" s="1307"/>
      <c r="BG74" s="1303"/>
      <c r="BH74" s="1303"/>
      <c r="BI74" s="1303"/>
      <c r="BJ74" s="1303"/>
      <c r="BK74" s="1303"/>
      <c r="BL74" s="1303"/>
      <c r="BM74" s="1303"/>
      <c r="BN74" s="1303"/>
      <c r="BO74" s="1303"/>
      <c r="BP74" s="1303"/>
      <c r="BQ74" s="1303"/>
      <c r="BR74" s="1303"/>
      <c r="BS74" s="1303"/>
      <c r="BT74" s="1303"/>
      <c r="BU74" s="1303"/>
      <c r="BV74" s="1303"/>
      <c r="BW74" s="1303"/>
      <c r="BX74" s="1303"/>
      <c r="BY74" s="1303"/>
      <c r="BZ74" s="1303"/>
      <c r="CA74" s="1303"/>
      <c r="CB74" s="1303"/>
      <c r="CC74" s="1303"/>
      <c r="CD74" s="1303"/>
      <c r="CE74" s="1303"/>
      <c r="CF74" s="1303"/>
      <c r="CG74" s="1303"/>
      <c r="CH74" s="1303"/>
      <c r="CI74" s="1303"/>
      <c r="CJ74" s="1303"/>
      <c r="CK74" s="1303"/>
      <c r="CL74" s="1303"/>
      <c r="CM74" s="1303"/>
      <c r="CN74" s="1303"/>
      <c r="CO74" s="1303"/>
      <c r="CP74" s="1303"/>
      <c r="CQ74" s="1303"/>
      <c r="CR74" s="1303"/>
      <c r="CS74" s="1303"/>
      <c r="CT74" s="1303"/>
      <c r="CU74" s="1303"/>
      <c r="CV74" s="1303"/>
      <c r="CW74" s="1303"/>
      <c r="CX74" s="1303"/>
      <c r="CY74" s="1303"/>
      <c r="CZ74" s="1303"/>
      <c r="DA74" s="1303"/>
      <c r="DB74" s="1303"/>
      <c r="DC74" s="1303"/>
      <c r="DD74" s="1303"/>
      <c r="DE74" s="1303"/>
      <c r="DF74" s="1303"/>
      <c r="DG74" s="1303"/>
      <c r="DH74" s="1303"/>
      <c r="DI74" s="1303"/>
      <c r="DJ74" s="1303"/>
      <c r="DK74" s="1303"/>
      <c r="DL74" s="1303"/>
      <c r="DM74" s="1303"/>
      <c r="DN74" s="1303"/>
      <c r="DO74" s="1303"/>
      <c r="DP74" s="1303"/>
      <c r="DQ74" s="1303"/>
      <c r="DR74" s="1303"/>
      <c r="DS74" s="1303"/>
      <c r="DT74" s="1303"/>
      <c r="DU74" s="1303"/>
      <c r="DV74" s="1303"/>
      <c r="DW74" s="1303"/>
      <c r="DX74" s="1303"/>
      <c r="DY74" s="1303"/>
      <c r="DZ74" s="1303"/>
      <c r="EA74" s="1303"/>
      <c r="EB74" s="1303"/>
      <c r="EC74" s="1303"/>
      <c r="ED74" s="1303"/>
      <c r="EE74" s="1303"/>
      <c r="EF74" s="1303"/>
      <c r="EG74" s="1303"/>
      <c r="EH74" s="1303"/>
      <c r="EI74" s="1303"/>
      <c r="EJ74" s="1303"/>
      <c r="EK74" s="1303"/>
      <c r="EL74" s="1303"/>
      <c r="EM74" s="1303"/>
      <c r="EN74" s="1303"/>
      <c r="EO74" s="1303"/>
      <c r="EP74" s="1303"/>
      <c r="EQ74" s="1303"/>
      <c r="ER74" s="1304"/>
      <c r="ES74" s="1304"/>
      <c r="ET74" s="1304"/>
      <c r="EU74" s="1304"/>
      <c r="EV74" s="1305"/>
    </row>
    <row r="75" spans="1:152" s="309" customFormat="1" ht="25.5" customHeight="1">
      <c r="A75" s="347"/>
      <c r="B75" s="1308" t="s">
        <v>487</v>
      </c>
      <c r="C75" s="1308"/>
      <c r="D75" s="1308"/>
      <c r="E75" s="1308"/>
      <c r="F75" s="1308"/>
      <c r="G75" s="1308"/>
      <c r="H75" s="1308"/>
      <c r="I75" s="1308"/>
      <c r="J75" s="1308"/>
      <c r="K75" s="1308"/>
      <c r="L75" s="1308"/>
      <c r="M75" s="1308"/>
      <c r="N75" s="1308"/>
      <c r="O75" s="1308"/>
      <c r="P75" s="1308"/>
      <c r="Q75" s="1308"/>
      <c r="R75" s="1308"/>
      <c r="S75" s="1308"/>
      <c r="T75" s="1308"/>
      <c r="U75" s="1308"/>
      <c r="V75" s="1308"/>
      <c r="W75" s="1308"/>
      <c r="X75" s="1308"/>
      <c r="Y75" s="1308"/>
      <c r="Z75" s="1308"/>
      <c r="AA75" s="1308"/>
      <c r="AB75" s="1308"/>
      <c r="AC75" s="1308"/>
      <c r="AD75" s="1308"/>
      <c r="AE75" s="1308"/>
      <c r="AF75" s="1308"/>
      <c r="AG75" s="1308"/>
      <c r="AH75" s="1308"/>
      <c r="AI75" s="1308"/>
      <c r="AJ75" s="1308"/>
      <c r="AK75" s="1308"/>
      <c r="AL75" s="1308"/>
      <c r="AM75" s="1308"/>
      <c r="AN75" s="1308"/>
      <c r="AO75" s="1308"/>
      <c r="AP75" s="1308"/>
      <c r="AQ75" s="1308"/>
      <c r="AR75" s="1308"/>
      <c r="AS75" s="1308"/>
      <c r="AT75" s="1308"/>
      <c r="AU75" s="1308"/>
      <c r="AV75" s="1308"/>
      <c r="AW75" s="1299">
        <v>5122</v>
      </c>
      <c r="AX75" s="1300"/>
      <c r="AY75" s="1300"/>
      <c r="AZ75" s="1300"/>
      <c r="BA75" s="1300"/>
      <c r="BB75" s="1300"/>
      <c r="BC75" s="1306">
        <v>60</v>
      </c>
      <c r="BD75" s="1307"/>
      <c r="BE75" s="1307"/>
      <c r="BF75" s="1307"/>
      <c r="BG75" s="1303"/>
      <c r="BH75" s="1303"/>
      <c r="BI75" s="1303"/>
      <c r="BJ75" s="1303"/>
      <c r="BK75" s="1303"/>
      <c r="BL75" s="1303"/>
      <c r="BM75" s="1303"/>
      <c r="BN75" s="1303"/>
      <c r="BO75" s="1303"/>
      <c r="BP75" s="1303"/>
      <c r="BQ75" s="1303"/>
      <c r="BR75" s="1303"/>
      <c r="BS75" s="1303"/>
      <c r="BT75" s="1303"/>
      <c r="BU75" s="1303"/>
      <c r="BV75" s="1303"/>
      <c r="BW75" s="1303"/>
      <c r="BX75" s="1303"/>
      <c r="BY75" s="1303"/>
      <c r="BZ75" s="1303"/>
      <c r="CA75" s="1303"/>
      <c r="CB75" s="1303"/>
      <c r="CC75" s="1303"/>
      <c r="CD75" s="1303"/>
      <c r="CE75" s="1303"/>
      <c r="CF75" s="1303"/>
      <c r="CG75" s="1303"/>
      <c r="CH75" s="1303"/>
      <c r="CI75" s="1303"/>
      <c r="CJ75" s="1303"/>
      <c r="CK75" s="1303"/>
      <c r="CL75" s="1303"/>
      <c r="CM75" s="1303">
        <v>48</v>
      </c>
      <c r="CN75" s="1303"/>
      <c r="CO75" s="1303"/>
      <c r="CP75" s="1303"/>
      <c r="CQ75" s="1303"/>
      <c r="CR75" s="1303"/>
      <c r="CS75" s="1303"/>
      <c r="CT75" s="1303"/>
      <c r="CU75" s="1303"/>
      <c r="CV75" s="1303"/>
      <c r="CW75" s="1303"/>
      <c r="CX75" s="1303"/>
      <c r="CY75" s="1303"/>
      <c r="CZ75" s="1303"/>
      <c r="DA75" s="1303"/>
      <c r="DB75" s="1303"/>
      <c r="DC75" s="1303"/>
      <c r="DD75" s="1303"/>
      <c r="DE75" s="1303"/>
      <c r="DF75" s="1303"/>
      <c r="DG75" s="1303"/>
      <c r="DH75" s="1303"/>
      <c r="DI75" s="1303"/>
      <c r="DJ75" s="1303"/>
      <c r="DK75" s="1303"/>
      <c r="DL75" s="1303"/>
      <c r="DM75" s="1303"/>
      <c r="DN75" s="1303"/>
      <c r="DO75" s="1303"/>
      <c r="DP75" s="1303"/>
      <c r="DQ75" s="1303"/>
      <c r="DR75" s="1303">
        <v>39</v>
      </c>
      <c r="DS75" s="1303"/>
      <c r="DT75" s="1303"/>
      <c r="DU75" s="1303"/>
      <c r="DV75" s="1303"/>
      <c r="DW75" s="1303"/>
      <c r="DX75" s="1303"/>
      <c r="DY75" s="1303"/>
      <c r="DZ75" s="1303"/>
      <c r="EA75" s="1303"/>
      <c r="EB75" s="1303"/>
      <c r="EC75" s="1303"/>
      <c r="ED75" s="1303"/>
      <c r="EE75" s="1303"/>
      <c r="EF75" s="1303"/>
      <c r="EG75" s="1303"/>
      <c r="EH75" s="1303"/>
      <c r="EI75" s="1303"/>
      <c r="EJ75" s="1303"/>
      <c r="EK75" s="1303"/>
      <c r="EL75" s="1303"/>
      <c r="EM75" s="1303"/>
      <c r="EN75" s="1303"/>
      <c r="EO75" s="1303"/>
      <c r="EP75" s="1303"/>
      <c r="EQ75" s="1303"/>
      <c r="ER75" s="1304"/>
      <c r="ES75" s="1304"/>
      <c r="ET75" s="1304"/>
      <c r="EU75" s="1304"/>
      <c r="EV75" s="1305"/>
    </row>
    <row r="76" spans="1:152" s="309" customFormat="1" ht="25.5" customHeight="1">
      <c r="A76" s="347"/>
      <c r="B76" s="1308" t="s">
        <v>488</v>
      </c>
      <c r="C76" s="1308"/>
      <c r="D76" s="1308"/>
      <c r="E76" s="1308"/>
      <c r="F76" s="1308"/>
      <c r="G76" s="1308"/>
      <c r="H76" s="1308"/>
      <c r="I76" s="1308"/>
      <c r="J76" s="1308"/>
      <c r="K76" s="1308"/>
      <c r="L76" s="1308"/>
      <c r="M76" s="1308"/>
      <c r="N76" s="1308"/>
      <c r="O76" s="1308"/>
      <c r="P76" s="1308"/>
      <c r="Q76" s="1308"/>
      <c r="R76" s="1308"/>
      <c r="S76" s="1308"/>
      <c r="T76" s="1308"/>
      <c r="U76" s="1308"/>
      <c r="V76" s="1308"/>
      <c r="W76" s="1308"/>
      <c r="X76" s="1308"/>
      <c r="Y76" s="1308"/>
      <c r="Z76" s="1308"/>
      <c r="AA76" s="1308"/>
      <c r="AB76" s="1308"/>
      <c r="AC76" s="1308"/>
      <c r="AD76" s="1308"/>
      <c r="AE76" s="1308"/>
      <c r="AF76" s="1308"/>
      <c r="AG76" s="1308"/>
      <c r="AH76" s="1308"/>
      <c r="AI76" s="1308"/>
      <c r="AJ76" s="1308"/>
      <c r="AK76" s="1308"/>
      <c r="AL76" s="1308"/>
      <c r="AM76" s="1308"/>
      <c r="AN76" s="1308"/>
      <c r="AO76" s="1308"/>
      <c r="AP76" s="1308"/>
      <c r="AQ76" s="1308"/>
      <c r="AR76" s="1308"/>
      <c r="AS76" s="1308"/>
      <c r="AT76" s="1308"/>
      <c r="AU76" s="1308"/>
      <c r="AV76" s="1308"/>
      <c r="AW76" s="1299">
        <v>5123</v>
      </c>
      <c r="AX76" s="1300"/>
      <c r="AY76" s="1300"/>
      <c r="AZ76" s="1300"/>
      <c r="BA76" s="1300"/>
      <c r="BB76" s="1300"/>
      <c r="BC76" s="1306"/>
      <c r="BD76" s="1307"/>
      <c r="BE76" s="1307"/>
      <c r="BF76" s="1307"/>
      <c r="BG76" s="1303"/>
      <c r="BH76" s="1303"/>
      <c r="BI76" s="1303"/>
      <c r="BJ76" s="1303"/>
      <c r="BK76" s="1303"/>
      <c r="BL76" s="1303"/>
      <c r="BM76" s="1303"/>
      <c r="BN76" s="1303"/>
      <c r="BO76" s="1303"/>
      <c r="BP76" s="1303"/>
      <c r="BQ76" s="1303"/>
      <c r="BR76" s="1303"/>
      <c r="BS76" s="1303"/>
      <c r="BT76" s="1303"/>
      <c r="BU76" s="1303"/>
      <c r="BV76" s="1303"/>
      <c r="BW76" s="1303"/>
      <c r="BX76" s="1303"/>
      <c r="BY76" s="1303"/>
      <c r="BZ76" s="1303"/>
      <c r="CA76" s="1303"/>
      <c r="CB76" s="1303"/>
      <c r="CC76" s="1303"/>
      <c r="CD76" s="1303"/>
      <c r="CE76" s="1303"/>
      <c r="CF76" s="1303"/>
      <c r="CG76" s="1303"/>
      <c r="CH76" s="1303"/>
      <c r="CI76" s="1303"/>
      <c r="CJ76" s="1303"/>
      <c r="CK76" s="1303"/>
      <c r="CL76" s="1303"/>
      <c r="CM76" s="1303"/>
      <c r="CN76" s="1303"/>
      <c r="CO76" s="1303"/>
      <c r="CP76" s="1303"/>
      <c r="CQ76" s="1303"/>
      <c r="CR76" s="1303"/>
      <c r="CS76" s="1303"/>
      <c r="CT76" s="1303"/>
      <c r="CU76" s="1303"/>
      <c r="CV76" s="1303"/>
      <c r="CW76" s="1303"/>
      <c r="CX76" s="1303"/>
      <c r="CY76" s="1303"/>
      <c r="CZ76" s="1303"/>
      <c r="DA76" s="1303"/>
      <c r="DB76" s="1303"/>
      <c r="DC76" s="1303"/>
      <c r="DD76" s="1303"/>
      <c r="DE76" s="1303"/>
      <c r="DF76" s="1303"/>
      <c r="DG76" s="1303"/>
      <c r="DH76" s="1303"/>
      <c r="DI76" s="1303"/>
      <c r="DJ76" s="1303"/>
      <c r="DK76" s="1303"/>
      <c r="DL76" s="1303"/>
      <c r="DM76" s="1303"/>
      <c r="DN76" s="1303"/>
      <c r="DO76" s="1303"/>
      <c r="DP76" s="1303"/>
      <c r="DQ76" s="1303"/>
      <c r="DR76" s="1303"/>
      <c r="DS76" s="1303"/>
      <c r="DT76" s="1303"/>
      <c r="DU76" s="1303"/>
      <c r="DV76" s="1303"/>
      <c r="DW76" s="1303"/>
      <c r="DX76" s="1303"/>
      <c r="DY76" s="1303"/>
      <c r="DZ76" s="1303"/>
      <c r="EA76" s="1303"/>
      <c r="EB76" s="1303"/>
      <c r="EC76" s="1303"/>
      <c r="ED76" s="1303"/>
      <c r="EE76" s="1303"/>
      <c r="EF76" s="1303"/>
      <c r="EG76" s="1303"/>
      <c r="EH76" s="1303"/>
      <c r="EI76" s="1303"/>
      <c r="EJ76" s="1303"/>
      <c r="EK76" s="1303"/>
      <c r="EL76" s="1303"/>
      <c r="EM76" s="1303"/>
      <c r="EN76" s="1303"/>
      <c r="EO76" s="1303"/>
      <c r="EP76" s="1303"/>
      <c r="EQ76" s="1303"/>
      <c r="ER76" s="1304"/>
      <c r="ES76" s="1304"/>
      <c r="ET76" s="1304"/>
      <c r="EU76" s="1304"/>
      <c r="EV76" s="1305"/>
    </row>
    <row r="77" spans="1:152" s="309" customFormat="1" ht="25.5" customHeight="1">
      <c r="A77" s="347"/>
      <c r="B77" s="1308" t="s">
        <v>489</v>
      </c>
      <c r="C77" s="1308"/>
      <c r="D77" s="1308"/>
      <c r="E77" s="1308"/>
      <c r="F77" s="1308"/>
      <c r="G77" s="1308"/>
      <c r="H77" s="1308"/>
      <c r="I77" s="1308"/>
      <c r="J77" s="1308"/>
      <c r="K77" s="1308"/>
      <c r="L77" s="1308"/>
      <c r="M77" s="1308"/>
      <c r="N77" s="1308"/>
      <c r="O77" s="1308"/>
      <c r="P77" s="1308"/>
      <c r="Q77" s="1308"/>
      <c r="R77" s="1308"/>
      <c r="S77" s="1308"/>
      <c r="T77" s="1308"/>
      <c r="U77" s="1308"/>
      <c r="V77" s="1308"/>
      <c r="W77" s="1308"/>
      <c r="X77" s="1308"/>
      <c r="Y77" s="1308"/>
      <c r="Z77" s="1308"/>
      <c r="AA77" s="1308"/>
      <c r="AB77" s="1308"/>
      <c r="AC77" s="1308"/>
      <c r="AD77" s="1308"/>
      <c r="AE77" s="1308"/>
      <c r="AF77" s="1308"/>
      <c r="AG77" s="1308"/>
      <c r="AH77" s="1308"/>
      <c r="AI77" s="1308"/>
      <c r="AJ77" s="1308"/>
      <c r="AK77" s="1308"/>
      <c r="AL77" s="1308"/>
      <c r="AM77" s="1308"/>
      <c r="AN77" s="1308"/>
      <c r="AO77" s="1308"/>
      <c r="AP77" s="1308"/>
      <c r="AQ77" s="1308"/>
      <c r="AR77" s="1308"/>
      <c r="AS77" s="1308"/>
      <c r="AT77" s="1308"/>
      <c r="AU77" s="1308"/>
      <c r="AV77" s="1308"/>
      <c r="AW77" s="1299">
        <v>5124</v>
      </c>
      <c r="AX77" s="1300"/>
      <c r="AY77" s="1300"/>
      <c r="AZ77" s="1300"/>
      <c r="BA77" s="1300"/>
      <c r="BB77" s="1300"/>
      <c r="BC77" s="1306"/>
      <c r="BD77" s="1307"/>
      <c r="BE77" s="1307"/>
      <c r="BF77" s="1307"/>
      <c r="BG77" s="1303"/>
      <c r="BH77" s="1303"/>
      <c r="BI77" s="1303"/>
      <c r="BJ77" s="1303"/>
      <c r="BK77" s="1303"/>
      <c r="BL77" s="1303"/>
      <c r="BM77" s="1303"/>
      <c r="BN77" s="1303"/>
      <c r="BO77" s="1303"/>
      <c r="BP77" s="1303"/>
      <c r="BQ77" s="1303"/>
      <c r="BR77" s="1303"/>
      <c r="BS77" s="1303"/>
      <c r="BT77" s="1303"/>
      <c r="BU77" s="1303"/>
      <c r="BV77" s="1303"/>
      <c r="BW77" s="1303"/>
      <c r="BX77" s="1303"/>
      <c r="BY77" s="1303"/>
      <c r="BZ77" s="1303"/>
      <c r="CA77" s="1303"/>
      <c r="CB77" s="1303"/>
      <c r="CC77" s="1303"/>
      <c r="CD77" s="1303"/>
      <c r="CE77" s="1303"/>
      <c r="CF77" s="1303"/>
      <c r="CG77" s="1303"/>
      <c r="CH77" s="1303"/>
      <c r="CI77" s="1303"/>
      <c r="CJ77" s="1303"/>
      <c r="CK77" s="1303"/>
      <c r="CL77" s="1303"/>
      <c r="CM77" s="1303"/>
      <c r="CN77" s="1303"/>
      <c r="CO77" s="1303"/>
      <c r="CP77" s="1303"/>
      <c r="CQ77" s="1303"/>
      <c r="CR77" s="1303"/>
      <c r="CS77" s="1303"/>
      <c r="CT77" s="1303"/>
      <c r="CU77" s="1303"/>
      <c r="CV77" s="1303"/>
      <c r="CW77" s="1303"/>
      <c r="CX77" s="1303"/>
      <c r="CY77" s="1303"/>
      <c r="CZ77" s="1303"/>
      <c r="DA77" s="1303"/>
      <c r="DB77" s="1303"/>
      <c r="DC77" s="1303"/>
      <c r="DD77" s="1303"/>
      <c r="DE77" s="1303"/>
      <c r="DF77" s="1303"/>
      <c r="DG77" s="1303"/>
      <c r="DH77" s="1303"/>
      <c r="DI77" s="1303"/>
      <c r="DJ77" s="1303"/>
      <c r="DK77" s="1303"/>
      <c r="DL77" s="1303"/>
      <c r="DM77" s="1303"/>
      <c r="DN77" s="1303"/>
      <c r="DO77" s="1303"/>
      <c r="DP77" s="1303"/>
      <c r="DQ77" s="1303"/>
      <c r="DR77" s="1303"/>
      <c r="DS77" s="1303"/>
      <c r="DT77" s="1303"/>
      <c r="DU77" s="1303"/>
      <c r="DV77" s="1303"/>
      <c r="DW77" s="1303"/>
      <c r="DX77" s="1303"/>
      <c r="DY77" s="1303"/>
      <c r="DZ77" s="1303"/>
      <c r="EA77" s="1303"/>
      <c r="EB77" s="1303"/>
      <c r="EC77" s="1303"/>
      <c r="ED77" s="1303"/>
      <c r="EE77" s="1303"/>
      <c r="EF77" s="1303"/>
      <c r="EG77" s="1303"/>
      <c r="EH77" s="1303"/>
      <c r="EI77" s="1303"/>
      <c r="EJ77" s="1303"/>
      <c r="EK77" s="1303"/>
      <c r="EL77" s="1303"/>
      <c r="EM77" s="1303"/>
      <c r="EN77" s="1303"/>
      <c r="EO77" s="1303"/>
      <c r="EP77" s="1303"/>
      <c r="EQ77" s="1303"/>
      <c r="ER77" s="1304"/>
      <c r="ES77" s="1304"/>
      <c r="ET77" s="1304"/>
      <c r="EU77" s="1304"/>
      <c r="EV77" s="1305"/>
    </row>
    <row r="78" spans="1:152" s="309" customFormat="1" ht="12.75">
      <c r="A78" s="347"/>
      <c r="B78" s="1308" t="s">
        <v>490</v>
      </c>
      <c r="C78" s="1308"/>
      <c r="D78" s="1308"/>
      <c r="E78" s="1308"/>
      <c r="F78" s="1308"/>
      <c r="G78" s="1308"/>
      <c r="H78" s="1308"/>
      <c r="I78" s="1308"/>
      <c r="J78" s="1308"/>
      <c r="K78" s="1308"/>
      <c r="L78" s="1308"/>
      <c r="M78" s="1308"/>
      <c r="N78" s="1308"/>
      <c r="O78" s="1308"/>
      <c r="P78" s="1308"/>
      <c r="Q78" s="1308"/>
      <c r="R78" s="1308"/>
      <c r="S78" s="1308"/>
      <c r="T78" s="1308"/>
      <c r="U78" s="1308"/>
      <c r="V78" s="1308"/>
      <c r="W78" s="1308"/>
      <c r="X78" s="1308"/>
      <c r="Y78" s="1308"/>
      <c r="Z78" s="1308"/>
      <c r="AA78" s="1308"/>
      <c r="AB78" s="1308"/>
      <c r="AC78" s="1308"/>
      <c r="AD78" s="1308"/>
      <c r="AE78" s="1308"/>
      <c r="AF78" s="1308"/>
      <c r="AG78" s="1308"/>
      <c r="AH78" s="1308"/>
      <c r="AI78" s="1308"/>
      <c r="AJ78" s="1308"/>
      <c r="AK78" s="1308"/>
      <c r="AL78" s="1308"/>
      <c r="AM78" s="1308"/>
      <c r="AN78" s="1308"/>
      <c r="AO78" s="1308"/>
      <c r="AP78" s="1308"/>
      <c r="AQ78" s="1308"/>
      <c r="AR78" s="1308"/>
      <c r="AS78" s="1308"/>
      <c r="AT78" s="1308"/>
      <c r="AU78" s="1308"/>
      <c r="AV78" s="1308"/>
      <c r="AW78" s="1299">
        <v>5125</v>
      </c>
      <c r="AX78" s="1300"/>
      <c r="AY78" s="1300"/>
      <c r="AZ78" s="1300"/>
      <c r="BA78" s="1300"/>
      <c r="BB78" s="1300"/>
      <c r="BC78" s="1306"/>
      <c r="BD78" s="1307"/>
      <c r="BE78" s="1307"/>
      <c r="BF78" s="1307"/>
      <c r="BG78" s="1303"/>
      <c r="BH78" s="1303"/>
      <c r="BI78" s="1303"/>
      <c r="BJ78" s="1303"/>
      <c r="BK78" s="1303"/>
      <c r="BL78" s="1303"/>
      <c r="BM78" s="1303"/>
      <c r="BN78" s="1303"/>
      <c r="BO78" s="1303"/>
      <c r="BP78" s="1303"/>
      <c r="BQ78" s="1303"/>
      <c r="BR78" s="1303"/>
      <c r="BS78" s="1303"/>
      <c r="BT78" s="1303"/>
      <c r="BU78" s="1303"/>
      <c r="BV78" s="1303"/>
      <c r="BW78" s="1303"/>
      <c r="BX78" s="1303"/>
      <c r="BY78" s="1303"/>
      <c r="BZ78" s="1303"/>
      <c r="CA78" s="1303"/>
      <c r="CB78" s="1303"/>
      <c r="CC78" s="1303"/>
      <c r="CD78" s="1303"/>
      <c r="CE78" s="1303"/>
      <c r="CF78" s="1303"/>
      <c r="CG78" s="1303"/>
      <c r="CH78" s="1303"/>
      <c r="CI78" s="1303"/>
      <c r="CJ78" s="1303"/>
      <c r="CK78" s="1303"/>
      <c r="CL78" s="1303"/>
      <c r="CM78" s="1303"/>
      <c r="CN78" s="1303"/>
      <c r="CO78" s="1303"/>
      <c r="CP78" s="1303"/>
      <c r="CQ78" s="1303"/>
      <c r="CR78" s="1303"/>
      <c r="CS78" s="1303"/>
      <c r="CT78" s="1303"/>
      <c r="CU78" s="1303"/>
      <c r="CV78" s="1303"/>
      <c r="CW78" s="1303"/>
      <c r="CX78" s="1303"/>
      <c r="CY78" s="1303"/>
      <c r="CZ78" s="1303"/>
      <c r="DA78" s="1303"/>
      <c r="DB78" s="1303"/>
      <c r="DC78" s="1303"/>
      <c r="DD78" s="1303"/>
      <c r="DE78" s="1303"/>
      <c r="DF78" s="1303"/>
      <c r="DG78" s="1303"/>
      <c r="DH78" s="1303"/>
      <c r="DI78" s="1303"/>
      <c r="DJ78" s="1303"/>
      <c r="DK78" s="1303"/>
      <c r="DL78" s="1303"/>
      <c r="DM78" s="1303"/>
      <c r="DN78" s="1303"/>
      <c r="DO78" s="1303"/>
      <c r="DP78" s="1303"/>
      <c r="DQ78" s="1303"/>
      <c r="DR78" s="1303"/>
      <c r="DS78" s="1303"/>
      <c r="DT78" s="1303"/>
      <c r="DU78" s="1303"/>
      <c r="DV78" s="1303"/>
      <c r="DW78" s="1303"/>
      <c r="DX78" s="1303"/>
      <c r="DY78" s="1303"/>
      <c r="DZ78" s="1303"/>
      <c r="EA78" s="1303"/>
      <c r="EB78" s="1303"/>
      <c r="EC78" s="1303"/>
      <c r="ED78" s="1303"/>
      <c r="EE78" s="1303"/>
      <c r="EF78" s="1303"/>
      <c r="EG78" s="1303"/>
      <c r="EH78" s="1303"/>
      <c r="EI78" s="1303"/>
      <c r="EJ78" s="1303"/>
      <c r="EK78" s="1303"/>
      <c r="EL78" s="1303"/>
      <c r="EM78" s="1303"/>
      <c r="EN78" s="1303"/>
      <c r="EO78" s="1303"/>
      <c r="EP78" s="1303"/>
      <c r="EQ78" s="1303"/>
      <c r="ER78" s="1304"/>
      <c r="ES78" s="1304"/>
      <c r="ET78" s="1304"/>
      <c r="EU78" s="1304"/>
      <c r="EV78" s="1305"/>
    </row>
    <row r="79" spans="1:152" s="309" customFormat="1" ht="13.5" customHeight="1">
      <c r="A79" s="347"/>
      <c r="B79" s="1308" t="s">
        <v>491</v>
      </c>
      <c r="C79" s="1308"/>
      <c r="D79" s="1308"/>
      <c r="E79" s="1308"/>
      <c r="F79" s="1308"/>
      <c r="G79" s="1308"/>
      <c r="H79" s="1308"/>
      <c r="I79" s="1308"/>
      <c r="J79" s="1308"/>
      <c r="K79" s="1308"/>
      <c r="L79" s="1308"/>
      <c r="M79" s="1308"/>
      <c r="N79" s="1308"/>
      <c r="O79" s="1308"/>
      <c r="P79" s="1308"/>
      <c r="Q79" s="1308"/>
      <c r="R79" s="1308"/>
      <c r="S79" s="1308"/>
      <c r="T79" s="1308"/>
      <c r="U79" s="1308"/>
      <c r="V79" s="1308"/>
      <c r="W79" s="1308"/>
      <c r="X79" s="1308"/>
      <c r="Y79" s="1308"/>
      <c r="Z79" s="1308"/>
      <c r="AA79" s="1308"/>
      <c r="AB79" s="1308"/>
      <c r="AC79" s="1308"/>
      <c r="AD79" s="1308"/>
      <c r="AE79" s="1308"/>
      <c r="AF79" s="1308"/>
      <c r="AG79" s="1308"/>
      <c r="AH79" s="1308"/>
      <c r="AI79" s="1308"/>
      <c r="AJ79" s="1308"/>
      <c r="AK79" s="1308"/>
      <c r="AL79" s="1308"/>
      <c r="AM79" s="1308"/>
      <c r="AN79" s="1308"/>
      <c r="AO79" s="1308"/>
      <c r="AP79" s="1308"/>
      <c r="AQ79" s="1308"/>
      <c r="AR79" s="1308"/>
      <c r="AS79" s="1308"/>
      <c r="AT79" s="1308"/>
      <c r="AU79" s="1308"/>
      <c r="AV79" s="1308"/>
      <c r="AW79" s="1299">
        <v>5126</v>
      </c>
      <c r="AX79" s="1300"/>
      <c r="AY79" s="1300"/>
      <c r="AZ79" s="1300"/>
      <c r="BA79" s="1300"/>
      <c r="BB79" s="1300"/>
      <c r="BC79" s="1306"/>
      <c r="BD79" s="1307"/>
      <c r="BE79" s="1307"/>
      <c r="BF79" s="1307"/>
      <c r="BG79" s="1303"/>
      <c r="BH79" s="1303"/>
      <c r="BI79" s="1303"/>
      <c r="BJ79" s="1303"/>
      <c r="BK79" s="1303"/>
      <c r="BL79" s="1303"/>
      <c r="BM79" s="1303"/>
      <c r="BN79" s="1303"/>
      <c r="BO79" s="1303"/>
      <c r="BP79" s="1303"/>
      <c r="BQ79" s="1303"/>
      <c r="BR79" s="1303"/>
      <c r="BS79" s="1303"/>
      <c r="BT79" s="1303"/>
      <c r="BU79" s="1303"/>
      <c r="BV79" s="1303"/>
      <c r="BW79" s="1303"/>
      <c r="BX79" s="1303"/>
      <c r="BY79" s="1303"/>
      <c r="BZ79" s="1303"/>
      <c r="CA79" s="1303"/>
      <c r="CB79" s="1303"/>
      <c r="CC79" s="1303"/>
      <c r="CD79" s="1303"/>
      <c r="CE79" s="1303"/>
      <c r="CF79" s="1303"/>
      <c r="CG79" s="1303"/>
      <c r="CH79" s="1303"/>
      <c r="CI79" s="1303"/>
      <c r="CJ79" s="1303"/>
      <c r="CK79" s="1303"/>
      <c r="CL79" s="1303"/>
      <c r="CM79" s="1303"/>
      <c r="CN79" s="1303"/>
      <c r="CO79" s="1303"/>
      <c r="CP79" s="1303"/>
      <c r="CQ79" s="1303"/>
      <c r="CR79" s="1303"/>
      <c r="CS79" s="1303"/>
      <c r="CT79" s="1303"/>
      <c r="CU79" s="1303"/>
      <c r="CV79" s="1303"/>
      <c r="CW79" s="1303"/>
      <c r="CX79" s="1303"/>
      <c r="CY79" s="1303"/>
      <c r="CZ79" s="1303"/>
      <c r="DA79" s="1303"/>
      <c r="DB79" s="1303"/>
      <c r="DC79" s="1303"/>
      <c r="DD79" s="1303"/>
      <c r="DE79" s="1303"/>
      <c r="DF79" s="1303"/>
      <c r="DG79" s="1303"/>
      <c r="DH79" s="1303"/>
      <c r="DI79" s="1303"/>
      <c r="DJ79" s="1303"/>
      <c r="DK79" s="1303"/>
      <c r="DL79" s="1303"/>
      <c r="DM79" s="1303"/>
      <c r="DN79" s="1303"/>
      <c r="DO79" s="1303"/>
      <c r="DP79" s="1303"/>
      <c r="DQ79" s="1303"/>
      <c r="DR79" s="1303"/>
      <c r="DS79" s="1303"/>
      <c r="DT79" s="1303"/>
      <c r="DU79" s="1303"/>
      <c r="DV79" s="1303"/>
      <c r="DW79" s="1303"/>
      <c r="DX79" s="1303"/>
      <c r="DY79" s="1303"/>
      <c r="DZ79" s="1303"/>
      <c r="EA79" s="1303"/>
      <c r="EB79" s="1303"/>
      <c r="EC79" s="1303"/>
      <c r="ED79" s="1303"/>
      <c r="EE79" s="1303"/>
      <c r="EF79" s="1303"/>
      <c r="EG79" s="1303"/>
      <c r="EH79" s="1303"/>
      <c r="EI79" s="1303"/>
      <c r="EJ79" s="1303"/>
      <c r="EK79" s="1303"/>
      <c r="EL79" s="1303"/>
      <c r="EM79" s="1303"/>
      <c r="EN79" s="1303"/>
      <c r="EO79" s="1303"/>
      <c r="EP79" s="1303"/>
      <c r="EQ79" s="1303"/>
      <c r="ER79" s="1304"/>
      <c r="ES79" s="1304"/>
      <c r="ET79" s="1304"/>
      <c r="EU79" s="1304"/>
      <c r="EV79" s="1305"/>
    </row>
    <row r="80" spans="1:152" s="309" customFormat="1" ht="12.75">
      <c r="A80" s="347"/>
      <c r="B80" s="1308" t="s">
        <v>492</v>
      </c>
      <c r="C80" s="1308"/>
      <c r="D80" s="1308"/>
      <c r="E80" s="1308"/>
      <c r="F80" s="1308"/>
      <c r="G80" s="1308"/>
      <c r="H80" s="1308"/>
      <c r="I80" s="1308"/>
      <c r="J80" s="1308"/>
      <c r="K80" s="1308"/>
      <c r="L80" s="1308"/>
      <c r="M80" s="1308"/>
      <c r="N80" s="1308"/>
      <c r="O80" s="1308"/>
      <c r="P80" s="1308"/>
      <c r="Q80" s="1308"/>
      <c r="R80" s="1308"/>
      <c r="S80" s="1308"/>
      <c r="T80" s="1308"/>
      <c r="U80" s="1308"/>
      <c r="V80" s="1308"/>
      <c r="W80" s="1308"/>
      <c r="X80" s="1308"/>
      <c r="Y80" s="1308"/>
      <c r="Z80" s="1308"/>
      <c r="AA80" s="1308"/>
      <c r="AB80" s="1308"/>
      <c r="AC80" s="1308"/>
      <c r="AD80" s="1308"/>
      <c r="AE80" s="1308"/>
      <c r="AF80" s="1308"/>
      <c r="AG80" s="1308"/>
      <c r="AH80" s="1308"/>
      <c r="AI80" s="1308"/>
      <c r="AJ80" s="1308"/>
      <c r="AK80" s="1308"/>
      <c r="AL80" s="1308"/>
      <c r="AM80" s="1308"/>
      <c r="AN80" s="1308"/>
      <c r="AO80" s="1308"/>
      <c r="AP80" s="1308"/>
      <c r="AQ80" s="1308"/>
      <c r="AR80" s="1308"/>
      <c r="AS80" s="1308"/>
      <c r="AT80" s="1308"/>
      <c r="AU80" s="1308"/>
      <c r="AV80" s="1308"/>
      <c r="AW80" s="1299">
        <v>5127</v>
      </c>
      <c r="AX80" s="1300"/>
      <c r="AY80" s="1300"/>
      <c r="AZ80" s="1300"/>
      <c r="BA80" s="1300"/>
      <c r="BB80" s="1300"/>
      <c r="BC80" s="1306"/>
      <c r="BD80" s="1307"/>
      <c r="BE80" s="1307"/>
      <c r="BF80" s="1307"/>
      <c r="BG80" s="1303"/>
      <c r="BH80" s="1303"/>
      <c r="BI80" s="1303"/>
      <c r="BJ80" s="1303"/>
      <c r="BK80" s="1303"/>
      <c r="BL80" s="1303"/>
      <c r="BM80" s="1303"/>
      <c r="BN80" s="1303"/>
      <c r="BO80" s="1303"/>
      <c r="BP80" s="1303"/>
      <c r="BQ80" s="1303"/>
      <c r="BR80" s="1303"/>
      <c r="BS80" s="1303"/>
      <c r="BT80" s="1303"/>
      <c r="BU80" s="1303"/>
      <c r="BV80" s="1303"/>
      <c r="BW80" s="1303"/>
      <c r="BX80" s="1303"/>
      <c r="BY80" s="1303"/>
      <c r="BZ80" s="1303"/>
      <c r="CA80" s="1303"/>
      <c r="CB80" s="1303"/>
      <c r="CC80" s="1303"/>
      <c r="CD80" s="1303"/>
      <c r="CE80" s="1303"/>
      <c r="CF80" s="1303"/>
      <c r="CG80" s="1303"/>
      <c r="CH80" s="1303"/>
      <c r="CI80" s="1303"/>
      <c r="CJ80" s="1303"/>
      <c r="CK80" s="1303"/>
      <c r="CL80" s="1303"/>
      <c r="CM80" s="1303"/>
      <c r="CN80" s="1303"/>
      <c r="CO80" s="1303"/>
      <c r="CP80" s="1303"/>
      <c r="CQ80" s="1303"/>
      <c r="CR80" s="1303"/>
      <c r="CS80" s="1303"/>
      <c r="CT80" s="1303"/>
      <c r="CU80" s="1303"/>
      <c r="CV80" s="1303"/>
      <c r="CW80" s="1303"/>
      <c r="CX80" s="1303"/>
      <c r="CY80" s="1303"/>
      <c r="CZ80" s="1303"/>
      <c r="DA80" s="1303"/>
      <c r="DB80" s="1303"/>
      <c r="DC80" s="1303"/>
      <c r="DD80" s="1303"/>
      <c r="DE80" s="1303"/>
      <c r="DF80" s="1303"/>
      <c r="DG80" s="1303"/>
      <c r="DH80" s="1303"/>
      <c r="DI80" s="1303"/>
      <c r="DJ80" s="1303"/>
      <c r="DK80" s="1303"/>
      <c r="DL80" s="1303"/>
      <c r="DM80" s="1303"/>
      <c r="DN80" s="1303"/>
      <c r="DO80" s="1303"/>
      <c r="DP80" s="1303"/>
      <c r="DQ80" s="1303"/>
      <c r="DR80" s="1303"/>
      <c r="DS80" s="1303"/>
      <c r="DT80" s="1303"/>
      <c r="DU80" s="1303"/>
      <c r="DV80" s="1303"/>
      <c r="DW80" s="1303"/>
      <c r="DX80" s="1303"/>
      <c r="DY80" s="1303"/>
      <c r="DZ80" s="1303"/>
      <c r="EA80" s="1303"/>
      <c r="EB80" s="1303"/>
      <c r="EC80" s="1303"/>
      <c r="ED80" s="1303"/>
      <c r="EE80" s="1303"/>
      <c r="EF80" s="1303"/>
      <c r="EG80" s="1303"/>
      <c r="EH80" s="1303"/>
      <c r="EI80" s="1303"/>
      <c r="EJ80" s="1303"/>
      <c r="EK80" s="1303"/>
      <c r="EL80" s="1303"/>
      <c r="EM80" s="1303"/>
      <c r="EN80" s="1303"/>
      <c r="EO80" s="1303"/>
      <c r="EP80" s="1303"/>
      <c r="EQ80" s="1303"/>
      <c r="ER80" s="1304"/>
      <c r="ES80" s="1304"/>
      <c r="ET80" s="1304"/>
      <c r="EU80" s="1304"/>
      <c r="EV80" s="1305"/>
    </row>
    <row r="81" spans="1:152" s="309" customFormat="1" ht="13.5" customHeight="1">
      <c r="A81" s="347"/>
      <c r="B81" s="1308" t="s">
        <v>493</v>
      </c>
      <c r="C81" s="1308"/>
      <c r="D81" s="1308"/>
      <c r="E81" s="1308"/>
      <c r="F81" s="1308"/>
      <c r="G81" s="1308"/>
      <c r="H81" s="1308"/>
      <c r="I81" s="1308"/>
      <c r="J81" s="1308"/>
      <c r="K81" s="1308"/>
      <c r="L81" s="1308"/>
      <c r="M81" s="1308"/>
      <c r="N81" s="1308"/>
      <c r="O81" s="1308"/>
      <c r="P81" s="1308"/>
      <c r="Q81" s="1308"/>
      <c r="R81" s="1308"/>
      <c r="S81" s="1308"/>
      <c r="T81" s="1308"/>
      <c r="U81" s="1308"/>
      <c r="V81" s="1308"/>
      <c r="W81" s="1308"/>
      <c r="X81" s="1308"/>
      <c r="Y81" s="1308"/>
      <c r="Z81" s="1308"/>
      <c r="AA81" s="1308"/>
      <c r="AB81" s="1308"/>
      <c r="AC81" s="1308"/>
      <c r="AD81" s="1308"/>
      <c r="AE81" s="1308"/>
      <c r="AF81" s="1308"/>
      <c r="AG81" s="1308"/>
      <c r="AH81" s="1308"/>
      <c r="AI81" s="1308"/>
      <c r="AJ81" s="1308"/>
      <c r="AK81" s="1308"/>
      <c r="AL81" s="1308"/>
      <c r="AM81" s="1308"/>
      <c r="AN81" s="1308"/>
      <c r="AO81" s="1308"/>
      <c r="AP81" s="1308"/>
      <c r="AQ81" s="1308"/>
      <c r="AR81" s="1308"/>
      <c r="AS81" s="1308"/>
      <c r="AT81" s="1308"/>
      <c r="AU81" s="1308"/>
      <c r="AV81" s="1308"/>
      <c r="AW81" s="1299">
        <v>5128</v>
      </c>
      <c r="AX81" s="1300"/>
      <c r="AY81" s="1300"/>
      <c r="AZ81" s="1300"/>
      <c r="BA81" s="1300"/>
      <c r="BB81" s="1300"/>
      <c r="BC81" s="1306"/>
      <c r="BD81" s="1307"/>
      <c r="BE81" s="1307"/>
      <c r="BF81" s="1307"/>
      <c r="BG81" s="1303"/>
      <c r="BH81" s="1303"/>
      <c r="BI81" s="1303"/>
      <c r="BJ81" s="1303"/>
      <c r="BK81" s="1303"/>
      <c r="BL81" s="1303"/>
      <c r="BM81" s="1303"/>
      <c r="BN81" s="1303"/>
      <c r="BO81" s="1303"/>
      <c r="BP81" s="1303"/>
      <c r="BQ81" s="1303"/>
      <c r="BR81" s="1303"/>
      <c r="BS81" s="1303"/>
      <c r="BT81" s="1303"/>
      <c r="BU81" s="1303"/>
      <c r="BV81" s="1303"/>
      <c r="BW81" s="1303"/>
      <c r="BX81" s="1303"/>
      <c r="BY81" s="1303"/>
      <c r="BZ81" s="1303"/>
      <c r="CA81" s="1303"/>
      <c r="CB81" s="1303"/>
      <c r="CC81" s="1303"/>
      <c r="CD81" s="1303"/>
      <c r="CE81" s="1303"/>
      <c r="CF81" s="1303"/>
      <c r="CG81" s="1303"/>
      <c r="CH81" s="1303"/>
      <c r="CI81" s="1303"/>
      <c r="CJ81" s="1303"/>
      <c r="CK81" s="1303"/>
      <c r="CL81" s="1303"/>
      <c r="CM81" s="1303"/>
      <c r="CN81" s="1303"/>
      <c r="CO81" s="1303"/>
      <c r="CP81" s="1303"/>
      <c r="CQ81" s="1303"/>
      <c r="CR81" s="1303"/>
      <c r="CS81" s="1303"/>
      <c r="CT81" s="1303"/>
      <c r="CU81" s="1303"/>
      <c r="CV81" s="1303"/>
      <c r="CW81" s="1303"/>
      <c r="CX81" s="1303"/>
      <c r="CY81" s="1303"/>
      <c r="CZ81" s="1303"/>
      <c r="DA81" s="1303"/>
      <c r="DB81" s="1303"/>
      <c r="DC81" s="1303"/>
      <c r="DD81" s="1303"/>
      <c r="DE81" s="1303"/>
      <c r="DF81" s="1303"/>
      <c r="DG81" s="1303"/>
      <c r="DH81" s="1303"/>
      <c r="DI81" s="1303"/>
      <c r="DJ81" s="1303"/>
      <c r="DK81" s="1303"/>
      <c r="DL81" s="1303"/>
      <c r="DM81" s="1303"/>
      <c r="DN81" s="1303"/>
      <c r="DO81" s="1303"/>
      <c r="DP81" s="1303"/>
      <c r="DQ81" s="1303"/>
      <c r="DR81" s="1303"/>
      <c r="DS81" s="1303"/>
      <c r="DT81" s="1303"/>
      <c r="DU81" s="1303"/>
      <c r="DV81" s="1303"/>
      <c r="DW81" s="1303"/>
      <c r="DX81" s="1303"/>
      <c r="DY81" s="1303"/>
      <c r="DZ81" s="1303"/>
      <c r="EA81" s="1303"/>
      <c r="EB81" s="1303"/>
      <c r="EC81" s="1303"/>
      <c r="ED81" s="1303"/>
      <c r="EE81" s="1303"/>
      <c r="EF81" s="1303"/>
      <c r="EG81" s="1303"/>
      <c r="EH81" s="1303"/>
      <c r="EI81" s="1303"/>
      <c r="EJ81" s="1303"/>
      <c r="EK81" s="1303"/>
      <c r="EL81" s="1303"/>
      <c r="EM81" s="1303"/>
      <c r="EN81" s="1303"/>
      <c r="EO81" s="1303"/>
      <c r="EP81" s="1303"/>
      <c r="EQ81" s="1303"/>
      <c r="ER81" s="1304"/>
      <c r="ES81" s="1304"/>
      <c r="ET81" s="1304"/>
      <c r="EU81" s="1304"/>
      <c r="EV81" s="1305"/>
    </row>
    <row r="82" spans="1:152" s="309" customFormat="1" ht="13.5" thickBot="1">
      <c r="A82" s="347"/>
      <c r="B82" s="1308" t="s">
        <v>494</v>
      </c>
      <c r="C82" s="1308"/>
      <c r="D82" s="1308"/>
      <c r="E82" s="1308"/>
      <c r="F82" s="1308"/>
      <c r="G82" s="1308"/>
      <c r="H82" s="1308"/>
      <c r="I82" s="1308"/>
      <c r="J82" s="1308"/>
      <c r="K82" s="1308"/>
      <c r="L82" s="1308"/>
      <c r="M82" s="1308"/>
      <c r="N82" s="1308"/>
      <c r="O82" s="1308"/>
      <c r="P82" s="1308"/>
      <c r="Q82" s="1308"/>
      <c r="R82" s="1308"/>
      <c r="S82" s="1308"/>
      <c r="T82" s="1308"/>
      <c r="U82" s="1308"/>
      <c r="V82" s="1308"/>
      <c r="W82" s="1308"/>
      <c r="X82" s="1308"/>
      <c r="Y82" s="1308"/>
      <c r="Z82" s="1308"/>
      <c r="AA82" s="1308"/>
      <c r="AB82" s="1308"/>
      <c r="AC82" s="1308"/>
      <c r="AD82" s="1308"/>
      <c r="AE82" s="1308"/>
      <c r="AF82" s="1308"/>
      <c r="AG82" s="1308"/>
      <c r="AH82" s="1308"/>
      <c r="AI82" s="1308"/>
      <c r="AJ82" s="1308"/>
      <c r="AK82" s="1308"/>
      <c r="AL82" s="1308"/>
      <c r="AM82" s="1308"/>
      <c r="AN82" s="1308"/>
      <c r="AO82" s="1308"/>
      <c r="AP82" s="1308"/>
      <c r="AQ82" s="1308"/>
      <c r="AR82" s="1308"/>
      <c r="AS82" s="1308"/>
      <c r="AT82" s="1308"/>
      <c r="AU82" s="1308"/>
      <c r="AV82" s="1308"/>
      <c r="AW82" s="1299">
        <v>5129</v>
      </c>
      <c r="AX82" s="1300"/>
      <c r="AY82" s="1300"/>
      <c r="AZ82" s="1300"/>
      <c r="BA82" s="1300"/>
      <c r="BB82" s="1300"/>
      <c r="BC82" s="1309"/>
      <c r="BD82" s="1310"/>
      <c r="BE82" s="1310"/>
      <c r="BF82" s="1310"/>
      <c r="BG82" s="1311"/>
      <c r="BH82" s="1311"/>
      <c r="BI82" s="1311"/>
      <c r="BJ82" s="1311"/>
      <c r="BK82" s="1311"/>
      <c r="BL82" s="1311"/>
      <c r="BM82" s="1311"/>
      <c r="BN82" s="1311"/>
      <c r="BO82" s="1311"/>
      <c r="BP82" s="1311"/>
      <c r="BQ82" s="1311"/>
      <c r="BR82" s="1311"/>
      <c r="BS82" s="1311"/>
      <c r="BT82" s="1311"/>
      <c r="BU82" s="1311"/>
      <c r="BV82" s="1311"/>
      <c r="BW82" s="1311"/>
      <c r="BX82" s="1311"/>
      <c r="BY82" s="1311"/>
      <c r="BZ82" s="1311"/>
      <c r="CA82" s="1311"/>
      <c r="CB82" s="1311"/>
      <c r="CC82" s="1311"/>
      <c r="CD82" s="1311"/>
      <c r="CE82" s="1311"/>
      <c r="CF82" s="1311"/>
      <c r="CG82" s="1311"/>
      <c r="CH82" s="1311"/>
      <c r="CI82" s="1311"/>
      <c r="CJ82" s="1311"/>
      <c r="CK82" s="1311"/>
      <c r="CL82" s="1311"/>
      <c r="CM82" s="1311"/>
      <c r="CN82" s="1311"/>
      <c r="CO82" s="1311"/>
      <c r="CP82" s="1311"/>
      <c r="CQ82" s="1311"/>
      <c r="CR82" s="1311"/>
      <c r="CS82" s="1311"/>
      <c r="CT82" s="1311"/>
      <c r="CU82" s="1311"/>
      <c r="CV82" s="1311"/>
      <c r="CW82" s="1311"/>
      <c r="CX82" s="1311"/>
      <c r="CY82" s="1311"/>
      <c r="CZ82" s="1311"/>
      <c r="DA82" s="1311"/>
      <c r="DB82" s="1311"/>
      <c r="DC82" s="1311"/>
      <c r="DD82" s="1311"/>
      <c r="DE82" s="1311"/>
      <c r="DF82" s="1311"/>
      <c r="DG82" s="1311"/>
      <c r="DH82" s="1311"/>
      <c r="DI82" s="1311"/>
      <c r="DJ82" s="1311"/>
      <c r="DK82" s="1311"/>
      <c r="DL82" s="1311"/>
      <c r="DM82" s="1311"/>
      <c r="DN82" s="1311"/>
      <c r="DO82" s="1311"/>
      <c r="DP82" s="1311"/>
      <c r="DQ82" s="1311"/>
      <c r="DR82" s="1311"/>
      <c r="DS82" s="1311"/>
      <c r="DT82" s="1311"/>
      <c r="DU82" s="1311"/>
      <c r="DV82" s="1311"/>
      <c r="DW82" s="1311"/>
      <c r="DX82" s="1311"/>
      <c r="DY82" s="1311"/>
      <c r="DZ82" s="1311"/>
      <c r="EA82" s="1311"/>
      <c r="EB82" s="1311"/>
      <c r="EC82" s="1311"/>
      <c r="ED82" s="1311"/>
      <c r="EE82" s="1311"/>
      <c r="EF82" s="1311"/>
      <c r="EG82" s="1311"/>
      <c r="EH82" s="1311"/>
      <c r="EI82" s="1311"/>
      <c r="EJ82" s="1311"/>
      <c r="EK82" s="1311"/>
      <c r="EL82" s="1311"/>
      <c r="EM82" s="1311"/>
      <c r="EN82" s="1311"/>
      <c r="EO82" s="1311"/>
      <c r="EP82" s="1311"/>
      <c r="EQ82" s="1311"/>
      <c r="ER82" s="1312"/>
      <c r="ES82" s="1312"/>
      <c r="ET82" s="1312"/>
      <c r="EU82" s="1312"/>
      <c r="EV82" s="1313"/>
    </row>
    <row r="83" spans="3:32" s="315" customFormat="1" ht="61.5" customHeight="1">
      <c r="C83" s="314"/>
      <c r="D83" s="353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14"/>
    </row>
    <row r="84" spans="1:135" ht="12" customHeight="1">
      <c r="A84" s="1168" t="s">
        <v>499</v>
      </c>
      <c r="B84" s="1168"/>
      <c r="C84" s="1168"/>
      <c r="D84" s="1168"/>
      <c r="E84" s="1168"/>
      <c r="F84" s="1168"/>
      <c r="G84" s="1168"/>
      <c r="H84" s="1168"/>
      <c r="I84" s="1168"/>
      <c r="J84" s="1168"/>
      <c r="K84" s="1168"/>
      <c r="L84" s="1168"/>
      <c r="M84" s="1168"/>
      <c r="N84" s="1168"/>
      <c r="O84" s="1168"/>
      <c r="P84" s="1168"/>
      <c r="Q84" s="1168"/>
      <c r="R84" s="1168"/>
      <c r="S84" s="1168"/>
      <c r="T84" s="1168"/>
      <c r="U84" s="1168"/>
      <c r="V84" s="1168"/>
      <c r="W84" s="1168"/>
      <c r="X84" s="1168"/>
      <c r="Y84" s="1168"/>
      <c r="Z84" s="1168"/>
      <c r="AA84" s="1168"/>
      <c r="AB84" s="1168"/>
      <c r="AC84" s="1168"/>
      <c r="AD84" s="1168"/>
      <c r="AE84" s="1168"/>
      <c r="AF84" s="1168"/>
      <c r="AG84" s="1168"/>
      <c r="AH84" s="1168"/>
      <c r="AI84" s="1168"/>
      <c r="AJ84" s="1168"/>
      <c r="AK84" s="1168"/>
      <c r="AL84" s="1168"/>
      <c r="AM84" s="1168"/>
      <c r="AN84" s="1168"/>
      <c r="AO84" s="1168"/>
      <c r="AP84" s="1168"/>
      <c r="AQ84" s="1168"/>
      <c r="AR84" s="1168"/>
      <c r="AS84" s="1168"/>
      <c r="AT84" s="1168"/>
      <c r="AU84" s="1168"/>
      <c r="AV84" s="1168"/>
      <c r="AW84" s="1168"/>
      <c r="AX84" s="1168"/>
      <c r="AY84" s="1168"/>
      <c r="AZ84" s="1168"/>
      <c r="BA84" s="1168"/>
      <c r="BB84" s="1168"/>
      <c r="BC84" s="1168"/>
      <c r="BD84" s="1168"/>
      <c r="BE84" s="1168"/>
      <c r="BF84" s="1168"/>
      <c r="BG84" s="1168"/>
      <c r="BH84" s="1168"/>
      <c r="BI84" s="1168"/>
      <c r="BJ84" s="1168"/>
      <c r="BK84" s="1168"/>
      <c r="BL84" s="1168"/>
      <c r="BM84" s="1168"/>
      <c r="BN84" s="1168"/>
      <c r="BO84" s="1168"/>
      <c r="BP84" s="1168"/>
      <c r="BQ84" s="1168"/>
      <c r="BR84" s="1168"/>
      <c r="BS84" s="1168"/>
      <c r="BT84" s="1168"/>
      <c r="BU84" s="1168"/>
      <c r="BV84" s="1168"/>
      <c r="BW84" s="1168"/>
      <c r="BX84" s="1168"/>
      <c r="BY84" s="1168"/>
      <c r="BZ84" s="1168"/>
      <c r="CA84" s="1168"/>
      <c r="CB84" s="1168"/>
      <c r="CC84" s="1168"/>
      <c r="CD84" s="1168"/>
      <c r="CE84" s="1168"/>
      <c r="CF84" s="1168"/>
      <c r="CG84" s="1168"/>
      <c r="CH84" s="1168"/>
      <c r="CI84" s="1168"/>
      <c r="CJ84" s="1168"/>
      <c r="CK84" s="1168"/>
      <c r="CL84" s="1168"/>
      <c r="CM84" s="1168"/>
      <c r="CN84" s="1168"/>
      <c r="CO84" s="1168"/>
      <c r="CP84" s="1168"/>
      <c r="CQ84" s="1168"/>
      <c r="CR84" s="1168"/>
      <c r="CS84" s="1168"/>
      <c r="CT84" s="1168"/>
      <c r="CU84" s="1168"/>
      <c r="CV84" s="1168"/>
      <c r="CW84" s="1168"/>
      <c r="CX84" s="1168"/>
      <c r="CY84" s="1168"/>
      <c r="CZ84" s="1168"/>
      <c r="DA84" s="1168"/>
      <c r="DB84" s="1168"/>
      <c r="DC84" s="1168"/>
      <c r="DD84" s="1168"/>
      <c r="DE84" s="1168"/>
      <c r="DF84" s="1168"/>
      <c r="DG84" s="1168"/>
      <c r="DH84" s="1168"/>
      <c r="DI84" s="1168"/>
      <c r="DJ84" s="1168"/>
      <c r="DK84" s="1168"/>
      <c r="DL84" s="1168"/>
      <c r="DM84" s="1168"/>
      <c r="DN84" s="1168"/>
      <c r="DO84" s="1168"/>
      <c r="DP84" s="1168"/>
      <c r="DQ84" s="1168"/>
      <c r="DR84" s="1168"/>
      <c r="DS84" s="1168"/>
      <c r="DT84" s="1168"/>
      <c r="DU84" s="1168"/>
      <c r="DV84" s="1168"/>
      <c r="DW84" s="1168"/>
      <c r="DX84" s="1168"/>
      <c r="DY84" s="1168"/>
      <c r="DZ84" s="1168"/>
      <c r="EA84" s="1168"/>
      <c r="EB84" s="1168"/>
      <c r="EC84" s="1168"/>
      <c r="ED84" s="1168"/>
      <c r="EE84" s="1168"/>
    </row>
    <row r="85" ht="12" customHeight="1"/>
    <row r="86" spans="1:135" ht="12" customHeight="1">
      <c r="A86" s="1278" t="s">
        <v>229</v>
      </c>
      <c r="B86" s="1279"/>
      <c r="C86" s="1279"/>
      <c r="D86" s="1279"/>
      <c r="E86" s="1279"/>
      <c r="F86" s="1279"/>
      <c r="G86" s="1279"/>
      <c r="H86" s="1279"/>
      <c r="I86" s="1279"/>
      <c r="J86" s="1279"/>
      <c r="K86" s="1279"/>
      <c r="L86" s="1279"/>
      <c r="M86" s="1279"/>
      <c r="N86" s="1279"/>
      <c r="O86" s="1279"/>
      <c r="P86" s="1279"/>
      <c r="Q86" s="1279"/>
      <c r="R86" s="1279"/>
      <c r="S86" s="1279"/>
      <c r="T86" s="1279"/>
      <c r="U86" s="1279"/>
      <c r="V86" s="1279"/>
      <c r="W86" s="1279"/>
      <c r="X86" s="1279"/>
      <c r="Y86" s="1279"/>
      <c r="Z86" s="1279"/>
      <c r="AA86" s="1279"/>
      <c r="AB86" s="1279"/>
      <c r="AC86" s="1279"/>
      <c r="AD86" s="1279"/>
      <c r="AE86" s="1279"/>
      <c r="AF86" s="1279"/>
      <c r="AG86" s="1279"/>
      <c r="AH86" s="1279"/>
      <c r="AI86" s="1279"/>
      <c r="AJ86" s="1279"/>
      <c r="AK86" s="1279"/>
      <c r="AL86" s="1279"/>
      <c r="AM86" s="1279"/>
      <c r="AN86" s="1279"/>
      <c r="AO86" s="1279"/>
      <c r="AP86" s="1284"/>
      <c r="AQ86" s="1278" t="s">
        <v>314</v>
      </c>
      <c r="AR86" s="1279"/>
      <c r="AS86" s="1279"/>
      <c r="AT86" s="1279"/>
      <c r="AU86" s="1279"/>
      <c r="AV86" s="1279"/>
      <c r="AW86" s="1284"/>
      <c r="AX86" s="337"/>
      <c r="AY86" s="337"/>
      <c r="AZ86" s="337" t="s">
        <v>496</v>
      </c>
      <c r="BA86" s="337"/>
      <c r="BB86" s="337"/>
      <c r="BC86" s="337"/>
      <c r="BD86" s="337"/>
      <c r="BE86" s="337"/>
      <c r="BF86" s="337"/>
      <c r="BG86" s="891" t="s">
        <v>297</v>
      </c>
      <c r="BH86" s="891"/>
      <c r="BI86" s="891"/>
      <c r="BJ86" s="891"/>
      <c r="BK86" s="891"/>
      <c r="BL86" s="891"/>
      <c r="BM86" s="891"/>
      <c r="BN86" s="891"/>
      <c r="BO86" s="891"/>
      <c r="BP86" s="891"/>
      <c r="BQ86" s="891"/>
      <c r="BR86" s="891"/>
      <c r="BS86" s="891"/>
      <c r="BT86" s="891"/>
      <c r="BU86" s="891"/>
      <c r="BV86" s="891"/>
      <c r="BW86" s="891"/>
      <c r="BX86" s="891"/>
      <c r="BY86" s="891"/>
      <c r="BZ86" s="891"/>
      <c r="CA86" s="891"/>
      <c r="CB86" s="891"/>
      <c r="CC86" s="337"/>
      <c r="CD86" s="337"/>
      <c r="CE86" s="342"/>
      <c r="CF86" s="1287" t="s">
        <v>382</v>
      </c>
      <c r="CG86" s="1288"/>
      <c r="CH86" s="1288"/>
      <c r="CI86" s="1288"/>
      <c r="CJ86" s="1288"/>
      <c r="CK86" s="1288"/>
      <c r="CL86" s="1288"/>
      <c r="CM86" s="1288"/>
      <c r="CN86" s="1288"/>
      <c r="CO86" s="1288"/>
      <c r="CP86" s="1288"/>
      <c r="CQ86" s="1288"/>
      <c r="CR86" s="1288"/>
      <c r="CS86" s="1288"/>
      <c r="CT86" s="1288"/>
      <c r="CU86" s="1288"/>
      <c r="CV86" s="1288"/>
      <c r="CW86" s="1288"/>
      <c r="CX86" s="1288"/>
      <c r="CY86" s="1288"/>
      <c r="CZ86" s="1288"/>
      <c r="DA86" s="1288"/>
      <c r="DB86" s="1288"/>
      <c r="DC86" s="1288"/>
      <c r="DD86" s="1288"/>
      <c r="DE86" s="1289"/>
      <c r="DF86" s="1287" t="s">
        <v>382</v>
      </c>
      <c r="DG86" s="1288"/>
      <c r="DH86" s="1288"/>
      <c r="DI86" s="1288"/>
      <c r="DJ86" s="1288"/>
      <c r="DK86" s="1288"/>
      <c r="DL86" s="1288"/>
      <c r="DM86" s="1288"/>
      <c r="DN86" s="1288"/>
      <c r="DO86" s="1288"/>
      <c r="DP86" s="1288"/>
      <c r="DQ86" s="1288"/>
      <c r="DR86" s="1288"/>
      <c r="DS86" s="1288"/>
      <c r="DT86" s="1288"/>
      <c r="DU86" s="1288"/>
      <c r="DV86" s="1288"/>
      <c r="DW86" s="1288"/>
      <c r="DX86" s="1288"/>
      <c r="DY86" s="1288"/>
      <c r="DZ86" s="1288"/>
      <c r="EA86" s="1288"/>
      <c r="EB86" s="1288"/>
      <c r="EC86" s="1288"/>
      <c r="ED86" s="1288"/>
      <c r="EE86" s="1289"/>
    </row>
    <row r="87" spans="1:135" ht="12" customHeight="1">
      <c r="A87" s="1280"/>
      <c r="B87" s="1281"/>
      <c r="C87" s="1281"/>
      <c r="D87" s="1281"/>
      <c r="E87" s="1281"/>
      <c r="F87" s="1281"/>
      <c r="G87" s="1281"/>
      <c r="H87" s="1281"/>
      <c r="I87" s="1281"/>
      <c r="J87" s="1281"/>
      <c r="K87" s="1281"/>
      <c r="L87" s="1281"/>
      <c r="M87" s="1281"/>
      <c r="N87" s="1281"/>
      <c r="O87" s="1281"/>
      <c r="P87" s="1281"/>
      <c r="Q87" s="1281"/>
      <c r="R87" s="1281"/>
      <c r="S87" s="1281"/>
      <c r="T87" s="1281"/>
      <c r="U87" s="1281"/>
      <c r="V87" s="1281"/>
      <c r="W87" s="1281"/>
      <c r="X87" s="1281"/>
      <c r="Y87" s="1281"/>
      <c r="Z87" s="1281"/>
      <c r="AA87" s="1281"/>
      <c r="AB87" s="1281"/>
      <c r="AC87" s="1281"/>
      <c r="AD87" s="1281"/>
      <c r="AE87" s="1281"/>
      <c r="AF87" s="1281"/>
      <c r="AG87" s="1281"/>
      <c r="AH87" s="1281"/>
      <c r="AI87" s="1281"/>
      <c r="AJ87" s="1281"/>
      <c r="AK87" s="1281"/>
      <c r="AL87" s="1281"/>
      <c r="AM87" s="1281"/>
      <c r="AN87" s="1281"/>
      <c r="AO87" s="1281"/>
      <c r="AP87" s="1285"/>
      <c r="AQ87" s="1280"/>
      <c r="AR87" s="1281"/>
      <c r="AS87" s="1281"/>
      <c r="AT87" s="1281"/>
      <c r="AU87" s="1281"/>
      <c r="AV87" s="1281"/>
      <c r="AW87" s="128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1290">
        <v>20</v>
      </c>
      <c r="BJ87" s="1290"/>
      <c r="BK87" s="1290"/>
      <c r="BL87" s="1290"/>
      <c r="BM87" s="1291" t="s">
        <v>219</v>
      </c>
      <c r="BN87" s="1291"/>
      <c r="BO87" s="1291"/>
      <c r="BP87" s="1291"/>
      <c r="BQ87" s="1291"/>
      <c r="BR87" s="1291"/>
      <c r="BS87" s="315" t="s">
        <v>484</v>
      </c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44"/>
      <c r="CF87" s="316"/>
      <c r="CG87" s="315"/>
      <c r="CH87" s="315"/>
      <c r="CI87" s="315"/>
      <c r="CJ87" s="315"/>
      <c r="CK87" s="315"/>
      <c r="CL87" s="1290">
        <v>20</v>
      </c>
      <c r="CM87" s="1290"/>
      <c r="CN87" s="1290"/>
      <c r="CO87" s="1290"/>
      <c r="CP87" s="969" t="s">
        <v>296</v>
      </c>
      <c r="CQ87" s="969"/>
      <c r="CR87" s="969"/>
      <c r="CS87" s="969"/>
      <c r="CT87" s="969"/>
      <c r="CU87" s="969"/>
      <c r="CV87" s="315" t="s">
        <v>485</v>
      </c>
      <c r="CW87" s="315"/>
      <c r="CX87" s="315"/>
      <c r="CY87" s="315"/>
      <c r="CZ87" s="315"/>
      <c r="DA87" s="315"/>
      <c r="DB87" s="315"/>
      <c r="DC87" s="315"/>
      <c r="DD87" s="315"/>
      <c r="DE87" s="344"/>
      <c r="DF87" s="316"/>
      <c r="DG87" s="315"/>
      <c r="DH87" s="315"/>
      <c r="DI87" s="315"/>
      <c r="DJ87" s="315"/>
      <c r="DK87" s="315"/>
      <c r="DL87" s="1290">
        <v>20</v>
      </c>
      <c r="DM87" s="1290"/>
      <c r="DN87" s="1290"/>
      <c r="DO87" s="1290"/>
      <c r="DP87" s="969" t="s">
        <v>295</v>
      </c>
      <c r="DQ87" s="969"/>
      <c r="DR87" s="969"/>
      <c r="DS87" s="969"/>
      <c r="DT87" s="969"/>
      <c r="DU87" s="969"/>
      <c r="DV87" s="315" t="s">
        <v>497</v>
      </c>
      <c r="DW87" s="315"/>
      <c r="DX87" s="315"/>
      <c r="DY87" s="315"/>
      <c r="DZ87" s="315"/>
      <c r="EA87" s="315"/>
      <c r="EB87" s="315"/>
      <c r="EC87" s="315"/>
      <c r="ED87" s="315"/>
      <c r="EE87" s="344"/>
    </row>
    <row r="88" spans="1:135" ht="12" customHeight="1" thickBot="1">
      <c r="A88" s="1282"/>
      <c r="B88" s="1283"/>
      <c r="C88" s="1283"/>
      <c r="D88" s="1283"/>
      <c r="E88" s="1283"/>
      <c r="F88" s="1283"/>
      <c r="G88" s="1283"/>
      <c r="H88" s="1283"/>
      <c r="I88" s="1283"/>
      <c r="J88" s="1283"/>
      <c r="K88" s="1283"/>
      <c r="L88" s="1283"/>
      <c r="M88" s="1283"/>
      <c r="N88" s="1283"/>
      <c r="O88" s="1283"/>
      <c r="P88" s="1283"/>
      <c r="Q88" s="1283"/>
      <c r="R88" s="1283"/>
      <c r="S88" s="1283"/>
      <c r="T88" s="1283"/>
      <c r="U88" s="1283"/>
      <c r="V88" s="1283"/>
      <c r="W88" s="1283"/>
      <c r="X88" s="1283"/>
      <c r="Y88" s="1283"/>
      <c r="Z88" s="1283"/>
      <c r="AA88" s="1283"/>
      <c r="AB88" s="1283"/>
      <c r="AC88" s="1283"/>
      <c r="AD88" s="1283"/>
      <c r="AE88" s="1283"/>
      <c r="AF88" s="1283"/>
      <c r="AG88" s="1283"/>
      <c r="AH88" s="1283"/>
      <c r="AI88" s="1283"/>
      <c r="AJ88" s="1283"/>
      <c r="AK88" s="1283"/>
      <c r="AL88" s="1283"/>
      <c r="AM88" s="1283"/>
      <c r="AN88" s="1283"/>
      <c r="AO88" s="1283"/>
      <c r="AP88" s="1286"/>
      <c r="AQ88" s="1282"/>
      <c r="AR88" s="1283"/>
      <c r="AS88" s="1283"/>
      <c r="AT88" s="1283"/>
      <c r="AU88" s="1283"/>
      <c r="AV88" s="1283"/>
      <c r="AW88" s="1286"/>
      <c r="AX88" s="1315"/>
      <c r="AY88" s="1315"/>
      <c r="AZ88" s="1315"/>
      <c r="BA88" s="1315"/>
      <c r="BB88" s="1315"/>
      <c r="BC88" s="1315"/>
      <c r="BD88" s="1315"/>
      <c r="BE88" s="1315"/>
      <c r="BF88" s="1315"/>
      <c r="BG88" s="1315"/>
      <c r="BH88" s="1315"/>
      <c r="BI88" s="1315"/>
      <c r="BJ88" s="1315"/>
      <c r="BK88" s="1315"/>
      <c r="BL88" s="1315"/>
      <c r="BM88" s="1315"/>
      <c r="BN88" s="1315"/>
      <c r="BO88" s="1315"/>
      <c r="BP88" s="1315"/>
      <c r="BQ88" s="1315"/>
      <c r="BR88" s="1315"/>
      <c r="BS88" s="1315"/>
      <c r="BT88" s="1315"/>
      <c r="BU88" s="1315"/>
      <c r="BV88" s="1315"/>
      <c r="BW88" s="1315"/>
      <c r="BX88" s="1315"/>
      <c r="BY88" s="1315"/>
      <c r="BZ88" s="1315"/>
      <c r="CA88" s="1315"/>
      <c r="CB88" s="1315"/>
      <c r="CC88" s="1315"/>
      <c r="CD88" s="1315"/>
      <c r="CE88" s="1316"/>
      <c r="CF88" s="1317"/>
      <c r="CG88" s="1315"/>
      <c r="CH88" s="1315"/>
      <c r="CI88" s="1315"/>
      <c r="CJ88" s="1315"/>
      <c r="CK88" s="1315"/>
      <c r="CL88" s="1315"/>
      <c r="CM88" s="1315"/>
      <c r="CN88" s="1315"/>
      <c r="CO88" s="1315"/>
      <c r="CP88" s="1315"/>
      <c r="CQ88" s="1315"/>
      <c r="CR88" s="1315"/>
      <c r="CS88" s="1315"/>
      <c r="CT88" s="1315"/>
      <c r="CU88" s="1315"/>
      <c r="CV88" s="1315"/>
      <c r="CW88" s="1315"/>
      <c r="CX88" s="1315"/>
      <c r="CY88" s="1315"/>
      <c r="CZ88" s="1315"/>
      <c r="DA88" s="1315"/>
      <c r="DB88" s="1315"/>
      <c r="DC88" s="1315"/>
      <c r="DD88" s="1315"/>
      <c r="DE88" s="1316"/>
      <c r="DF88" s="1317"/>
      <c r="DG88" s="1315"/>
      <c r="DH88" s="1315"/>
      <c r="DI88" s="1315"/>
      <c r="DJ88" s="1315"/>
      <c r="DK88" s="1315"/>
      <c r="DL88" s="1315"/>
      <c r="DM88" s="1315"/>
      <c r="DN88" s="1315"/>
      <c r="DO88" s="1315"/>
      <c r="DP88" s="1315"/>
      <c r="DQ88" s="1315"/>
      <c r="DR88" s="1315"/>
      <c r="DS88" s="1315"/>
      <c r="DT88" s="1315"/>
      <c r="DU88" s="1315"/>
      <c r="DV88" s="1315"/>
      <c r="DW88" s="1315"/>
      <c r="DX88" s="1315"/>
      <c r="DY88" s="1315"/>
      <c r="DZ88" s="1315"/>
      <c r="EA88" s="1315"/>
      <c r="EB88" s="1315"/>
      <c r="EC88" s="1315"/>
      <c r="ED88" s="1315"/>
      <c r="EE88" s="1316"/>
    </row>
    <row r="89" spans="1:135" ht="12" customHeight="1">
      <c r="A89" s="349"/>
      <c r="B89" s="1319" t="s">
        <v>498</v>
      </c>
      <c r="C89" s="1319"/>
      <c r="D89" s="1319"/>
      <c r="E89" s="1319"/>
      <c r="F89" s="1319"/>
      <c r="G89" s="1319"/>
      <c r="H89" s="1319"/>
      <c r="I89" s="1319"/>
      <c r="J89" s="1319"/>
      <c r="K89" s="1319"/>
      <c r="L89" s="1319"/>
      <c r="M89" s="1319"/>
      <c r="N89" s="1319"/>
      <c r="O89" s="1319"/>
      <c r="P89" s="1319"/>
      <c r="Q89" s="1319"/>
      <c r="R89" s="1319"/>
      <c r="S89" s="1319"/>
      <c r="T89" s="1319"/>
      <c r="U89" s="1319"/>
      <c r="V89" s="1319"/>
      <c r="W89" s="1319"/>
      <c r="X89" s="1319"/>
      <c r="Y89" s="1319"/>
      <c r="Z89" s="1319"/>
      <c r="AA89" s="1319"/>
      <c r="AB89" s="1319"/>
      <c r="AC89" s="1319"/>
      <c r="AD89" s="1319"/>
      <c r="AE89" s="1319"/>
      <c r="AF89" s="1319"/>
      <c r="AG89" s="1319"/>
      <c r="AH89" s="1319"/>
      <c r="AI89" s="1319"/>
      <c r="AJ89" s="1319"/>
      <c r="AK89" s="1319"/>
      <c r="AL89" s="1319"/>
      <c r="AM89" s="1319"/>
      <c r="AN89" s="1319"/>
      <c r="AO89" s="1319"/>
      <c r="AP89" s="1320"/>
      <c r="AQ89" s="1299">
        <v>5130</v>
      </c>
      <c r="AR89" s="1300"/>
      <c r="AS89" s="1300"/>
      <c r="AT89" s="1300"/>
      <c r="AU89" s="1300"/>
      <c r="AV89" s="1300"/>
      <c r="AW89" s="1300"/>
      <c r="AX89" s="1321">
        <f>SUM(AX90:CE99)</f>
        <v>2</v>
      </c>
      <c r="AY89" s="1314"/>
      <c r="AZ89" s="1314"/>
      <c r="BA89" s="1314"/>
      <c r="BB89" s="1314"/>
      <c r="BC89" s="1314"/>
      <c r="BD89" s="1314"/>
      <c r="BE89" s="1314"/>
      <c r="BF89" s="1314"/>
      <c r="BG89" s="1314"/>
      <c r="BH89" s="1314"/>
      <c r="BI89" s="1314"/>
      <c r="BJ89" s="1314"/>
      <c r="BK89" s="1314"/>
      <c r="BL89" s="1314"/>
      <c r="BM89" s="1314"/>
      <c r="BN89" s="1314"/>
      <c r="BO89" s="1314"/>
      <c r="BP89" s="1314"/>
      <c r="BQ89" s="1314"/>
      <c r="BR89" s="1314"/>
      <c r="BS89" s="1314"/>
      <c r="BT89" s="1314"/>
      <c r="BU89" s="1314"/>
      <c r="BV89" s="1314"/>
      <c r="BW89" s="1314"/>
      <c r="BX89" s="1314"/>
      <c r="BY89" s="1314"/>
      <c r="BZ89" s="1314"/>
      <c r="CA89" s="1314"/>
      <c r="CB89" s="1314"/>
      <c r="CC89" s="1314"/>
      <c r="CD89" s="1314"/>
      <c r="CE89" s="1302"/>
      <c r="CF89" s="1296">
        <f>SUM(CF90:DE99)</f>
        <v>2</v>
      </c>
      <c r="CG89" s="1314"/>
      <c r="CH89" s="1314"/>
      <c r="CI89" s="1314"/>
      <c r="CJ89" s="1314"/>
      <c r="CK89" s="1314"/>
      <c r="CL89" s="1314"/>
      <c r="CM89" s="1314"/>
      <c r="CN89" s="1314"/>
      <c r="CO89" s="1314"/>
      <c r="CP89" s="1314"/>
      <c r="CQ89" s="1314"/>
      <c r="CR89" s="1314"/>
      <c r="CS89" s="1314"/>
      <c r="CT89" s="1314"/>
      <c r="CU89" s="1314"/>
      <c r="CV89" s="1314"/>
      <c r="CW89" s="1314"/>
      <c r="CX89" s="1314"/>
      <c r="CY89" s="1314"/>
      <c r="CZ89" s="1314"/>
      <c r="DA89" s="1314"/>
      <c r="DB89" s="1314"/>
      <c r="DC89" s="1314"/>
      <c r="DD89" s="1314"/>
      <c r="DE89" s="1302"/>
      <c r="DF89" s="1296">
        <f>SUM(DF90:EE99)</f>
        <v>0</v>
      </c>
      <c r="DG89" s="1314"/>
      <c r="DH89" s="1314"/>
      <c r="DI89" s="1314"/>
      <c r="DJ89" s="1314"/>
      <c r="DK89" s="1314"/>
      <c r="DL89" s="1314"/>
      <c r="DM89" s="1314"/>
      <c r="DN89" s="1314"/>
      <c r="DO89" s="1314"/>
      <c r="DP89" s="1314"/>
      <c r="DQ89" s="1314"/>
      <c r="DR89" s="1314"/>
      <c r="DS89" s="1314"/>
      <c r="DT89" s="1314"/>
      <c r="DU89" s="1314"/>
      <c r="DV89" s="1314"/>
      <c r="DW89" s="1314"/>
      <c r="DX89" s="1314"/>
      <c r="DY89" s="1314"/>
      <c r="DZ89" s="1314"/>
      <c r="EA89" s="1314"/>
      <c r="EB89" s="1314"/>
      <c r="EC89" s="1314"/>
      <c r="ED89" s="1314"/>
      <c r="EE89" s="1318"/>
    </row>
    <row r="90" spans="1:135" ht="12" customHeight="1">
      <c r="A90" s="349"/>
      <c r="B90" s="1279" t="s">
        <v>69</v>
      </c>
      <c r="C90" s="1279"/>
      <c r="D90" s="1279"/>
      <c r="E90" s="1279"/>
      <c r="F90" s="1279"/>
      <c r="G90" s="1279"/>
      <c r="H90" s="1279"/>
      <c r="I90" s="1279"/>
      <c r="J90" s="1279"/>
      <c r="K90" s="1279"/>
      <c r="L90" s="1279"/>
      <c r="M90" s="1279"/>
      <c r="N90" s="1279"/>
      <c r="O90" s="1279"/>
      <c r="P90" s="1279"/>
      <c r="Q90" s="1279"/>
      <c r="R90" s="1279"/>
      <c r="S90" s="1279"/>
      <c r="T90" s="1279"/>
      <c r="U90" s="1279"/>
      <c r="V90" s="1279"/>
      <c r="W90" s="1279"/>
      <c r="X90" s="1279"/>
      <c r="Y90" s="1279"/>
      <c r="Z90" s="1279"/>
      <c r="AA90" s="1279"/>
      <c r="AB90" s="1279"/>
      <c r="AC90" s="1279"/>
      <c r="AD90" s="1279"/>
      <c r="AE90" s="1279"/>
      <c r="AF90" s="1279"/>
      <c r="AG90" s="1279"/>
      <c r="AH90" s="1279"/>
      <c r="AI90" s="1279"/>
      <c r="AJ90" s="1279"/>
      <c r="AK90" s="1279"/>
      <c r="AL90" s="1279"/>
      <c r="AM90" s="1279"/>
      <c r="AN90" s="1279"/>
      <c r="AO90" s="1279"/>
      <c r="AP90" s="1284"/>
      <c r="AQ90" s="351"/>
      <c r="AR90" s="351"/>
      <c r="AS90" s="351"/>
      <c r="AT90" s="351"/>
      <c r="AU90" s="351"/>
      <c r="AV90" s="351"/>
      <c r="AW90" s="351"/>
      <c r="AX90" s="1230"/>
      <c r="AY90" s="1325"/>
      <c r="AZ90" s="1325"/>
      <c r="BA90" s="1325"/>
      <c r="BB90" s="1325"/>
      <c r="BC90" s="1325"/>
      <c r="BD90" s="1325"/>
      <c r="BE90" s="1325"/>
      <c r="BF90" s="1325"/>
      <c r="BG90" s="1325"/>
      <c r="BH90" s="1325"/>
      <c r="BI90" s="1325"/>
      <c r="BJ90" s="1325"/>
      <c r="BK90" s="1325"/>
      <c r="BL90" s="1325"/>
      <c r="BM90" s="1325"/>
      <c r="BN90" s="1325"/>
      <c r="BO90" s="1325"/>
      <c r="BP90" s="1325"/>
      <c r="BQ90" s="1325"/>
      <c r="BR90" s="1325"/>
      <c r="BS90" s="1325"/>
      <c r="BT90" s="1325"/>
      <c r="BU90" s="1325"/>
      <c r="BV90" s="1325"/>
      <c r="BW90" s="1325"/>
      <c r="BX90" s="1325"/>
      <c r="BY90" s="1325"/>
      <c r="BZ90" s="1325"/>
      <c r="CA90" s="1325"/>
      <c r="CB90" s="1325"/>
      <c r="CC90" s="1325"/>
      <c r="CD90" s="1325"/>
      <c r="CE90" s="1326"/>
      <c r="CF90" s="1237"/>
      <c r="CG90" s="1325"/>
      <c r="CH90" s="1325"/>
      <c r="CI90" s="1325"/>
      <c r="CJ90" s="1325"/>
      <c r="CK90" s="1325"/>
      <c r="CL90" s="1325"/>
      <c r="CM90" s="1325"/>
      <c r="CN90" s="1325"/>
      <c r="CO90" s="1325"/>
      <c r="CP90" s="1325"/>
      <c r="CQ90" s="1325"/>
      <c r="CR90" s="1325"/>
      <c r="CS90" s="1325"/>
      <c r="CT90" s="1325"/>
      <c r="CU90" s="1325"/>
      <c r="CV90" s="1325"/>
      <c r="CW90" s="1325"/>
      <c r="CX90" s="1325"/>
      <c r="CY90" s="1325"/>
      <c r="CZ90" s="1325"/>
      <c r="DA90" s="1325"/>
      <c r="DB90" s="1325"/>
      <c r="DC90" s="1325"/>
      <c r="DD90" s="1325"/>
      <c r="DE90" s="1326"/>
      <c r="DF90" s="1237"/>
      <c r="DG90" s="1325"/>
      <c r="DH90" s="1325"/>
      <c r="DI90" s="1325"/>
      <c r="DJ90" s="1325"/>
      <c r="DK90" s="1325"/>
      <c r="DL90" s="1325"/>
      <c r="DM90" s="1325"/>
      <c r="DN90" s="1325"/>
      <c r="DO90" s="1325"/>
      <c r="DP90" s="1325"/>
      <c r="DQ90" s="1325"/>
      <c r="DR90" s="1325"/>
      <c r="DS90" s="1325"/>
      <c r="DT90" s="1325"/>
      <c r="DU90" s="1325"/>
      <c r="DV90" s="1325"/>
      <c r="DW90" s="1325"/>
      <c r="DX90" s="1325"/>
      <c r="DY90" s="1325"/>
      <c r="DZ90" s="1325"/>
      <c r="EA90" s="1325"/>
      <c r="EB90" s="1325"/>
      <c r="EC90" s="1325"/>
      <c r="ED90" s="1325"/>
      <c r="EE90" s="1329"/>
    </row>
    <row r="91" spans="1:135" ht="12" customHeight="1">
      <c r="A91" s="352"/>
      <c r="B91" s="1308" t="s">
        <v>486</v>
      </c>
      <c r="C91" s="1308"/>
      <c r="D91" s="1308"/>
      <c r="E91" s="1308"/>
      <c r="F91" s="1308"/>
      <c r="G91" s="1308"/>
      <c r="H91" s="1308"/>
      <c r="I91" s="1308"/>
      <c r="J91" s="1308"/>
      <c r="K91" s="1308"/>
      <c r="L91" s="1308"/>
      <c r="M91" s="1308"/>
      <c r="N91" s="1308"/>
      <c r="O91" s="1308"/>
      <c r="P91" s="1308"/>
      <c r="Q91" s="1308"/>
      <c r="R91" s="1308"/>
      <c r="S91" s="1308"/>
      <c r="T91" s="1308"/>
      <c r="U91" s="1308"/>
      <c r="V91" s="1308"/>
      <c r="W91" s="1308"/>
      <c r="X91" s="1308"/>
      <c r="Y91" s="1308"/>
      <c r="Z91" s="1308"/>
      <c r="AA91" s="1308"/>
      <c r="AB91" s="1308"/>
      <c r="AC91" s="1308"/>
      <c r="AD91" s="1308"/>
      <c r="AE91" s="1308"/>
      <c r="AF91" s="1308"/>
      <c r="AG91" s="1308"/>
      <c r="AH91" s="1308"/>
      <c r="AI91" s="1308"/>
      <c r="AJ91" s="1308"/>
      <c r="AK91" s="1308"/>
      <c r="AL91" s="1308"/>
      <c r="AM91" s="1308"/>
      <c r="AN91" s="1308"/>
      <c r="AO91" s="1308"/>
      <c r="AP91" s="1330"/>
      <c r="AQ91" s="1283">
        <v>5131</v>
      </c>
      <c r="AR91" s="1283"/>
      <c r="AS91" s="1283"/>
      <c r="AT91" s="1283"/>
      <c r="AU91" s="1283"/>
      <c r="AV91" s="1283"/>
      <c r="AW91" s="1283"/>
      <c r="AX91" s="1327"/>
      <c r="AY91" s="1323"/>
      <c r="AZ91" s="1323"/>
      <c r="BA91" s="1323"/>
      <c r="BB91" s="1323"/>
      <c r="BC91" s="1323"/>
      <c r="BD91" s="1323"/>
      <c r="BE91" s="1323"/>
      <c r="BF91" s="1323"/>
      <c r="BG91" s="1323"/>
      <c r="BH91" s="1323"/>
      <c r="BI91" s="1323"/>
      <c r="BJ91" s="1323"/>
      <c r="BK91" s="1323"/>
      <c r="BL91" s="1323"/>
      <c r="BM91" s="1323"/>
      <c r="BN91" s="1323"/>
      <c r="BO91" s="1323"/>
      <c r="BP91" s="1323"/>
      <c r="BQ91" s="1323"/>
      <c r="BR91" s="1323"/>
      <c r="BS91" s="1323"/>
      <c r="BT91" s="1323"/>
      <c r="BU91" s="1323"/>
      <c r="BV91" s="1323"/>
      <c r="BW91" s="1323"/>
      <c r="BX91" s="1323"/>
      <c r="BY91" s="1323"/>
      <c r="BZ91" s="1323"/>
      <c r="CA91" s="1323"/>
      <c r="CB91" s="1323"/>
      <c r="CC91" s="1323"/>
      <c r="CD91" s="1323"/>
      <c r="CE91" s="1328"/>
      <c r="CF91" s="1322"/>
      <c r="CG91" s="1323"/>
      <c r="CH91" s="1323"/>
      <c r="CI91" s="1323"/>
      <c r="CJ91" s="1323"/>
      <c r="CK91" s="1323"/>
      <c r="CL91" s="1323"/>
      <c r="CM91" s="1323"/>
      <c r="CN91" s="1323"/>
      <c r="CO91" s="1323"/>
      <c r="CP91" s="1323"/>
      <c r="CQ91" s="1323"/>
      <c r="CR91" s="1323"/>
      <c r="CS91" s="1323"/>
      <c r="CT91" s="1323"/>
      <c r="CU91" s="1323"/>
      <c r="CV91" s="1323"/>
      <c r="CW91" s="1323"/>
      <c r="CX91" s="1323"/>
      <c r="CY91" s="1323"/>
      <c r="CZ91" s="1323"/>
      <c r="DA91" s="1323"/>
      <c r="DB91" s="1323"/>
      <c r="DC91" s="1323"/>
      <c r="DD91" s="1323"/>
      <c r="DE91" s="1328"/>
      <c r="DF91" s="1322"/>
      <c r="DG91" s="1323"/>
      <c r="DH91" s="1323"/>
      <c r="DI91" s="1323"/>
      <c r="DJ91" s="1323"/>
      <c r="DK91" s="1323"/>
      <c r="DL91" s="1323"/>
      <c r="DM91" s="1323"/>
      <c r="DN91" s="1323"/>
      <c r="DO91" s="1323"/>
      <c r="DP91" s="1323"/>
      <c r="DQ91" s="1323"/>
      <c r="DR91" s="1323"/>
      <c r="DS91" s="1323"/>
      <c r="DT91" s="1323"/>
      <c r="DU91" s="1323"/>
      <c r="DV91" s="1323"/>
      <c r="DW91" s="1323"/>
      <c r="DX91" s="1323"/>
      <c r="DY91" s="1323"/>
      <c r="DZ91" s="1323"/>
      <c r="EA91" s="1323"/>
      <c r="EB91" s="1323"/>
      <c r="EC91" s="1323"/>
      <c r="ED91" s="1323"/>
      <c r="EE91" s="1324"/>
    </row>
    <row r="92" spans="1:135" ht="12" customHeight="1">
      <c r="A92" s="352"/>
      <c r="B92" s="1308" t="s">
        <v>487</v>
      </c>
      <c r="C92" s="1308"/>
      <c r="D92" s="1308"/>
      <c r="E92" s="1308"/>
      <c r="F92" s="1308"/>
      <c r="G92" s="1308"/>
      <c r="H92" s="1308"/>
      <c r="I92" s="1308"/>
      <c r="J92" s="1308"/>
      <c r="K92" s="1308"/>
      <c r="L92" s="1308"/>
      <c r="M92" s="1308"/>
      <c r="N92" s="1308"/>
      <c r="O92" s="1308"/>
      <c r="P92" s="1308"/>
      <c r="Q92" s="1308"/>
      <c r="R92" s="1308"/>
      <c r="S92" s="1308"/>
      <c r="T92" s="1308"/>
      <c r="U92" s="1308"/>
      <c r="V92" s="1308"/>
      <c r="W92" s="1308"/>
      <c r="X92" s="1308"/>
      <c r="Y92" s="1308"/>
      <c r="Z92" s="1308"/>
      <c r="AA92" s="1308"/>
      <c r="AB92" s="1308"/>
      <c r="AC92" s="1308"/>
      <c r="AD92" s="1308"/>
      <c r="AE92" s="1308"/>
      <c r="AF92" s="1308"/>
      <c r="AG92" s="1308"/>
      <c r="AH92" s="1308"/>
      <c r="AI92" s="1308"/>
      <c r="AJ92" s="1308"/>
      <c r="AK92" s="1308"/>
      <c r="AL92" s="1308"/>
      <c r="AM92" s="1308"/>
      <c r="AN92" s="1308"/>
      <c r="AO92" s="1308"/>
      <c r="AP92" s="1330"/>
      <c r="AQ92" s="1282">
        <v>5132</v>
      </c>
      <c r="AR92" s="1283"/>
      <c r="AS92" s="1283"/>
      <c r="AT92" s="1283"/>
      <c r="AU92" s="1283"/>
      <c r="AV92" s="1283"/>
      <c r="AW92" s="1283"/>
      <c r="AX92" s="1327">
        <v>2</v>
      </c>
      <c r="AY92" s="1323"/>
      <c r="AZ92" s="1323"/>
      <c r="BA92" s="1323"/>
      <c r="BB92" s="1323"/>
      <c r="BC92" s="1323"/>
      <c r="BD92" s="1323"/>
      <c r="BE92" s="1323"/>
      <c r="BF92" s="1323"/>
      <c r="BG92" s="1323"/>
      <c r="BH92" s="1323"/>
      <c r="BI92" s="1323"/>
      <c r="BJ92" s="1323"/>
      <c r="BK92" s="1323"/>
      <c r="BL92" s="1323"/>
      <c r="BM92" s="1323"/>
      <c r="BN92" s="1323"/>
      <c r="BO92" s="1323"/>
      <c r="BP92" s="1323"/>
      <c r="BQ92" s="1323"/>
      <c r="BR92" s="1323"/>
      <c r="BS92" s="1323"/>
      <c r="BT92" s="1323"/>
      <c r="BU92" s="1323"/>
      <c r="BV92" s="1323"/>
      <c r="BW92" s="1323"/>
      <c r="BX92" s="1323"/>
      <c r="BY92" s="1323"/>
      <c r="BZ92" s="1323"/>
      <c r="CA92" s="1323"/>
      <c r="CB92" s="1323"/>
      <c r="CC92" s="1323"/>
      <c r="CD92" s="1323"/>
      <c r="CE92" s="1328"/>
      <c r="CF92" s="1322">
        <v>2</v>
      </c>
      <c r="CG92" s="1323"/>
      <c r="CH92" s="1323"/>
      <c r="CI92" s="1323"/>
      <c r="CJ92" s="1323"/>
      <c r="CK92" s="1323"/>
      <c r="CL92" s="1323"/>
      <c r="CM92" s="1323"/>
      <c r="CN92" s="1323"/>
      <c r="CO92" s="1323"/>
      <c r="CP92" s="1323"/>
      <c r="CQ92" s="1323"/>
      <c r="CR92" s="1323"/>
      <c r="CS92" s="1323"/>
      <c r="CT92" s="1323"/>
      <c r="CU92" s="1323"/>
      <c r="CV92" s="1323"/>
      <c r="CW92" s="1323"/>
      <c r="CX92" s="1323"/>
      <c r="CY92" s="1323"/>
      <c r="CZ92" s="1323"/>
      <c r="DA92" s="1323"/>
      <c r="DB92" s="1323"/>
      <c r="DC92" s="1323"/>
      <c r="DD92" s="1323"/>
      <c r="DE92" s="1328"/>
      <c r="DF92" s="1322"/>
      <c r="DG92" s="1323"/>
      <c r="DH92" s="1323"/>
      <c r="DI92" s="1323"/>
      <c r="DJ92" s="1323"/>
      <c r="DK92" s="1323"/>
      <c r="DL92" s="1323"/>
      <c r="DM92" s="1323"/>
      <c r="DN92" s="1323"/>
      <c r="DO92" s="1323"/>
      <c r="DP92" s="1323"/>
      <c r="DQ92" s="1323"/>
      <c r="DR92" s="1323"/>
      <c r="DS92" s="1323"/>
      <c r="DT92" s="1323"/>
      <c r="DU92" s="1323"/>
      <c r="DV92" s="1323"/>
      <c r="DW92" s="1323"/>
      <c r="DX92" s="1323"/>
      <c r="DY92" s="1323"/>
      <c r="DZ92" s="1323"/>
      <c r="EA92" s="1323"/>
      <c r="EB92" s="1323"/>
      <c r="EC92" s="1323"/>
      <c r="ED92" s="1323"/>
      <c r="EE92" s="1324"/>
    </row>
    <row r="93" spans="1:135" ht="12" customHeight="1">
      <c r="A93" s="352"/>
      <c r="B93" s="1308" t="s">
        <v>488</v>
      </c>
      <c r="C93" s="1308"/>
      <c r="D93" s="1308"/>
      <c r="E93" s="1308"/>
      <c r="F93" s="1308"/>
      <c r="G93" s="1308"/>
      <c r="H93" s="1308"/>
      <c r="I93" s="1308"/>
      <c r="J93" s="1308"/>
      <c r="K93" s="1308"/>
      <c r="L93" s="1308"/>
      <c r="M93" s="1308"/>
      <c r="N93" s="1308"/>
      <c r="O93" s="1308"/>
      <c r="P93" s="1308"/>
      <c r="Q93" s="1308"/>
      <c r="R93" s="1308"/>
      <c r="S93" s="1308"/>
      <c r="T93" s="1308"/>
      <c r="U93" s="1308"/>
      <c r="V93" s="1308"/>
      <c r="W93" s="1308"/>
      <c r="X93" s="1308"/>
      <c r="Y93" s="1308"/>
      <c r="Z93" s="1308"/>
      <c r="AA93" s="1308"/>
      <c r="AB93" s="1308"/>
      <c r="AC93" s="1308"/>
      <c r="AD93" s="1308"/>
      <c r="AE93" s="1308"/>
      <c r="AF93" s="1308"/>
      <c r="AG93" s="1308"/>
      <c r="AH93" s="1308"/>
      <c r="AI93" s="1308"/>
      <c r="AJ93" s="1308"/>
      <c r="AK93" s="1308"/>
      <c r="AL93" s="1308"/>
      <c r="AM93" s="1308"/>
      <c r="AN93" s="1308"/>
      <c r="AO93" s="1308"/>
      <c r="AP93" s="1330"/>
      <c r="AQ93" s="1282">
        <v>5133</v>
      </c>
      <c r="AR93" s="1283"/>
      <c r="AS93" s="1283"/>
      <c r="AT93" s="1283"/>
      <c r="AU93" s="1283"/>
      <c r="AV93" s="1283"/>
      <c r="AW93" s="1283"/>
      <c r="AX93" s="1327"/>
      <c r="AY93" s="1323"/>
      <c r="AZ93" s="1323"/>
      <c r="BA93" s="1323"/>
      <c r="BB93" s="1323"/>
      <c r="BC93" s="1323"/>
      <c r="BD93" s="1323"/>
      <c r="BE93" s="1323"/>
      <c r="BF93" s="1323"/>
      <c r="BG93" s="1323"/>
      <c r="BH93" s="1323"/>
      <c r="BI93" s="1323"/>
      <c r="BJ93" s="1323"/>
      <c r="BK93" s="1323"/>
      <c r="BL93" s="1323"/>
      <c r="BM93" s="1323"/>
      <c r="BN93" s="1323"/>
      <c r="BO93" s="1323"/>
      <c r="BP93" s="1323"/>
      <c r="BQ93" s="1323"/>
      <c r="BR93" s="1323"/>
      <c r="BS93" s="1323"/>
      <c r="BT93" s="1323"/>
      <c r="BU93" s="1323"/>
      <c r="BV93" s="1323"/>
      <c r="BW93" s="1323"/>
      <c r="BX93" s="1323"/>
      <c r="BY93" s="1323"/>
      <c r="BZ93" s="1323"/>
      <c r="CA93" s="1323"/>
      <c r="CB93" s="1323"/>
      <c r="CC93" s="1323"/>
      <c r="CD93" s="1323"/>
      <c r="CE93" s="1328"/>
      <c r="CF93" s="1322"/>
      <c r="CG93" s="1323"/>
      <c r="CH93" s="1323"/>
      <c r="CI93" s="1323"/>
      <c r="CJ93" s="1323"/>
      <c r="CK93" s="1323"/>
      <c r="CL93" s="1323"/>
      <c r="CM93" s="1323"/>
      <c r="CN93" s="1323"/>
      <c r="CO93" s="1323"/>
      <c r="CP93" s="1323"/>
      <c r="CQ93" s="1323"/>
      <c r="CR93" s="1323"/>
      <c r="CS93" s="1323"/>
      <c r="CT93" s="1323"/>
      <c r="CU93" s="1323"/>
      <c r="CV93" s="1323"/>
      <c r="CW93" s="1323"/>
      <c r="CX93" s="1323"/>
      <c r="CY93" s="1323"/>
      <c r="CZ93" s="1323"/>
      <c r="DA93" s="1323"/>
      <c r="DB93" s="1323"/>
      <c r="DC93" s="1323"/>
      <c r="DD93" s="1323"/>
      <c r="DE93" s="1328"/>
      <c r="DF93" s="1322"/>
      <c r="DG93" s="1323"/>
      <c r="DH93" s="1323"/>
      <c r="DI93" s="1323"/>
      <c r="DJ93" s="1323"/>
      <c r="DK93" s="1323"/>
      <c r="DL93" s="1323"/>
      <c r="DM93" s="1323"/>
      <c r="DN93" s="1323"/>
      <c r="DO93" s="1323"/>
      <c r="DP93" s="1323"/>
      <c r="DQ93" s="1323"/>
      <c r="DR93" s="1323"/>
      <c r="DS93" s="1323"/>
      <c r="DT93" s="1323"/>
      <c r="DU93" s="1323"/>
      <c r="DV93" s="1323"/>
      <c r="DW93" s="1323"/>
      <c r="DX93" s="1323"/>
      <c r="DY93" s="1323"/>
      <c r="DZ93" s="1323"/>
      <c r="EA93" s="1323"/>
      <c r="EB93" s="1323"/>
      <c r="EC93" s="1323"/>
      <c r="ED93" s="1323"/>
      <c r="EE93" s="1324"/>
    </row>
    <row r="94" spans="1:135" ht="12" customHeight="1">
      <c r="A94" s="352"/>
      <c r="B94" s="1308" t="s">
        <v>500</v>
      </c>
      <c r="C94" s="1308"/>
      <c r="D94" s="1308"/>
      <c r="E94" s="1308"/>
      <c r="F94" s="1308"/>
      <c r="G94" s="1308"/>
      <c r="H94" s="1308"/>
      <c r="I94" s="1308"/>
      <c r="J94" s="1308"/>
      <c r="K94" s="1308"/>
      <c r="L94" s="1308"/>
      <c r="M94" s="1308"/>
      <c r="N94" s="1308"/>
      <c r="O94" s="1308"/>
      <c r="P94" s="1308"/>
      <c r="Q94" s="1308"/>
      <c r="R94" s="1308"/>
      <c r="S94" s="1308"/>
      <c r="T94" s="1308"/>
      <c r="U94" s="1308"/>
      <c r="V94" s="1308"/>
      <c r="W94" s="1308"/>
      <c r="X94" s="1308"/>
      <c r="Y94" s="1308"/>
      <c r="Z94" s="1308"/>
      <c r="AA94" s="1308"/>
      <c r="AB94" s="1308"/>
      <c r="AC94" s="1308"/>
      <c r="AD94" s="1308"/>
      <c r="AE94" s="1308"/>
      <c r="AF94" s="1308"/>
      <c r="AG94" s="1308"/>
      <c r="AH94" s="1308"/>
      <c r="AI94" s="1308"/>
      <c r="AJ94" s="1308"/>
      <c r="AK94" s="1308"/>
      <c r="AL94" s="1308"/>
      <c r="AM94" s="1308"/>
      <c r="AN94" s="1308"/>
      <c r="AO94" s="1308"/>
      <c r="AP94" s="1330"/>
      <c r="AQ94" s="1282">
        <v>5134</v>
      </c>
      <c r="AR94" s="1283"/>
      <c r="AS94" s="1283"/>
      <c r="AT94" s="1283"/>
      <c r="AU94" s="1283"/>
      <c r="AV94" s="1283"/>
      <c r="AW94" s="1283"/>
      <c r="AX94" s="1327"/>
      <c r="AY94" s="1323"/>
      <c r="AZ94" s="1323"/>
      <c r="BA94" s="1323"/>
      <c r="BB94" s="1323"/>
      <c r="BC94" s="1323"/>
      <c r="BD94" s="1323"/>
      <c r="BE94" s="1323"/>
      <c r="BF94" s="1323"/>
      <c r="BG94" s="1323"/>
      <c r="BH94" s="1323"/>
      <c r="BI94" s="1323"/>
      <c r="BJ94" s="1323"/>
      <c r="BK94" s="1323"/>
      <c r="BL94" s="1323"/>
      <c r="BM94" s="1323"/>
      <c r="BN94" s="1323"/>
      <c r="BO94" s="1323"/>
      <c r="BP94" s="1323"/>
      <c r="BQ94" s="1323"/>
      <c r="BR94" s="1323"/>
      <c r="BS94" s="1323"/>
      <c r="BT94" s="1323"/>
      <c r="BU94" s="1323"/>
      <c r="BV94" s="1323"/>
      <c r="BW94" s="1323"/>
      <c r="BX94" s="1323"/>
      <c r="BY94" s="1323"/>
      <c r="BZ94" s="1323"/>
      <c r="CA94" s="1323"/>
      <c r="CB94" s="1323"/>
      <c r="CC94" s="1323"/>
      <c r="CD94" s="1323"/>
      <c r="CE94" s="1328"/>
      <c r="CF94" s="1322"/>
      <c r="CG94" s="1323"/>
      <c r="CH94" s="1323"/>
      <c r="CI94" s="1323"/>
      <c r="CJ94" s="1323"/>
      <c r="CK94" s="1323"/>
      <c r="CL94" s="1323"/>
      <c r="CM94" s="1323"/>
      <c r="CN94" s="1323"/>
      <c r="CO94" s="1323"/>
      <c r="CP94" s="1323"/>
      <c r="CQ94" s="1323"/>
      <c r="CR94" s="1323"/>
      <c r="CS94" s="1323"/>
      <c r="CT94" s="1323"/>
      <c r="CU94" s="1323"/>
      <c r="CV94" s="1323"/>
      <c r="CW94" s="1323"/>
      <c r="CX94" s="1323"/>
      <c r="CY94" s="1323"/>
      <c r="CZ94" s="1323"/>
      <c r="DA94" s="1323"/>
      <c r="DB94" s="1323"/>
      <c r="DC94" s="1323"/>
      <c r="DD94" s="1323"/>
      <c r="DE94" s="1328"/>
      <c r="DF94" s="1322"/>
      <c r="DG94" s="1323"/>
      <c r="DH94" s="1323"/>
      <c r="DI94" s="1323"/>
      <c r="DJ94" s="1323"/>
      <c r="DK94" s="1323"/>
      <c r="DL94" s="1323"/>
      <c r="DM94" s="1323"/>
      <c r="DN94" s="1323"/>
      <c r="DO94" s="1323"/>
      <c r="DP94" s="1323"/>
      <c r="DQ94" s="1323"/>
      <c r="DR94" s="1323"/>
      <c r="DS94" s="1323"/>
      <c r="DT94" s="1323"/>
      <c r="DU94" s="1323"/>
      <c r="DV94" s="1323"/>
      <c r="DW94" s="1323"/>
      <c r="DX94" s="1323"/>
      <c r="DY94" s="1323"/>
      <c r="DZ94" s="1323"/>
      <c r="EA94" s="1323"/>
      <c r="EB94" s="1323"/>
      <c r="EC94" s="1323"/>
      <c r="ED94" s="1323"/>
      <c r="EE94" s="1324"/>
    </row>
    <row r="95" spans="1:135" ht="12" customHeight="1">
      <c r="A95" s="352"/>
      <c r="B95" s="1308" t="s">
        <v>490</v>
      </c>
      <c r="C95" s="1308"/>
      <c r="D95" s="1308"/>
      <c r="E95" s="1308"/>
      <c r="F95" s="1308"/>
      <c r="G95" s="1308"/>
      <c r="H95" s="1308"/>
      <c r="I95" s="1308"/>
      <c r="J95" s="1308"/>
      <c r="K95" s="1308"/>
      <c r="L95" s="1308"/>
      <c r="M95" s="1308"/>
      <c r="N95" s="1308"/>
      <c r="O95" s="1308"/>
      <c r="P95" s="1308"/>
      <c r="Q95" s="1308"/>
      <c r="R95" s="1308"/>
      <c r="S95" s="1308"/>
      <c r="T95" s="1308"/>
      <c r="U95" s="1308"/>
      <c r="V95" s="1308"/>
      <c r="W95" s="1308"/>
      <c r="X95" s="1308"/>
      <c r="Y95" s="1308"/>
      <c r="Z95" s="1308"/>
      <c r="AA95" s="1308"/>
      <c r="AB95" s="1308"/>
      <c r="AC95" s="1308"/>
      <c r="AD95" s="1308"/>
      <c r="AE95" s="1308"/>
      <c r="AF95" s="1308"/>
      <c r="AG95" s="1308"/>
      <c r="AH95" s="1308"/>
      <c r="AI95" s="1308"/>
      <c r="AJ95" s="1308"/>
      <c r="AK95" s="1308"/>
      <c r="AL95" s="1308"/>
      <c r="AM95" s="1308"/>
      <c r="AN95" s="1308"/>
      <c r="AO95" s="1308"/>
      <c r="AP95" s="1330"/>
      <c r="AQ95" s="1282">
        <v>5135</v>
      </c>
      <c r="AR95" s="1283"/>
      <c r="AS95" s="1283"/>
      <c r="AT95" s="1283"/>
      <c r="AU95" s="1283"/>
      <c r="AV95" s="1283"/>
      <c r="AW95" s="1283"/>
      <c r="AX95" s="1327"/>
      <c r="AY95" s="1323"/>
      <c r="AZ95" s="1323"/>
      <c r="BA95" s="1323"/>
      <c r="BB95" s="1323"/>
      <c r="BC95" s="1323"/>
      <c r="BD95" s="1323"/>
      <c r="BE95" s="1323"/>
      <c r="BF95" s="1323"/>
      <c r="BG95" s="1323"/>
      <c r="BH95" s="1323"/>
      <c r="BI95" s="1323"/>
      <c r="BJ95" s="1323"/>
      <c r="BK95" s="1323"/>
      <c r="BL95" s="1323"/>
      <c r="BM95" s="1323"/>
      <c r="BN95" s="1323"/>
      <c r="BO95" s="1323"/>
      <c r="BP95" s="1323"/>
      <c r="BQ95" s="1323"/>
      <c r="BR95" s="1323"/>
      <c r="BS95" s="1323"/>
      <c r="BT95" s="1323"/>
      <c r="BU95" s="1323"/>
      <c r="BV95" s="1323"/>
      <c r="BW95" s="1323"/>
      <c r="BX95" s="1323"/>
      <c r="BY95" s="1323"/>
      <c r="BZ95" s="1323"/>
      <c r="CA95" s="1323"/>
      <c r="CB95" s="1323"/>
      <c r="CC95" s="1323"/>
      <c r="CD95" s="1323"/>
      <c r="CE95" s="1328"/>
      <c r="CF95" s="1322"/>
      <c r="CG95" s="1323"/>
      <c r="CH95" s="1323"/>
      <c r="CI95" s="1323"/>
      <c r="CJ95" s="1323"/>
      <c r="CK95" s="1323"/>
      <c r="CL95" s="1323"/>
      <c r="CM95" s="1323"/>
      <c r="CN95" s="1323"/>
      <c r="CO95" s="1323"/>
      <c r="CP95" s="1323"/>
      <c r="CQ95" s="1323"/>
      <c r="CR95" s="1323"/>
      <c r="CS95" s="1323"/>
      <c r="CT95" s="1323"/>
      <c r="CU95" s="1323"/>
      <c r="CV95" s="1323"/>
      <c r="CW95" s="1323"/>
      <c r="CX95" s="1323"/>
      <c r="CY95" s="1323"/>
      <c r="CZ95" s="1323"/>
      <c r="DA95" s="1323"/>
      <c r="DB95" s="1323"/>
      <c r="DC95" s="1323"/>
      <c r="DD95" s="1323"/>
      <c r="DE95" s="1328"/>
      <c r="DF95" s="1322"/>
      <c r="DG95" s="1323"/>
      <c r="DH95" s="1323"/>
      <c r="DI95" s="1323"/>
      <c r="DJ95" s="1323"/>
      <c r="DK95" s="1323"/>
      <c r="DL95" s="1323"/>
      <c r="DM95" s="1323"/>
      <c r="DN95" s="1323"/>
      <c r="DO95" s="1323"/>
      <c r="DP95" s="1323"/>
      <c r="DQ95" s="1323"/>
      <c r="DR95" s="1323"/>
      <c r="DS95" s="1323"/>
      <c r="DT95" s="1323"/>
      <c r="DU95" s="1323"/>
      <c r="DV95" s="1323"/>
      <c r="DW95" s="1323"/>
      <c r="DX95" s="1323"/>
      <c r="DY95" s="1323"/>
      <c r="DZ95" s="1323"/>
      <c r="EA95" s="1323"/>
      <c r="EB95" s="1323"/>
      <c r="EC95" s="1323"/>
      <c r="ED95" s="1323"/>
      <c r="EE95" s="1324"/>
    </row>
    <row r="96" spans="1:135" ht="12" customHeight="1">
      <c r="A96" s="352"/>
      <c r="B96" s="1298" t="s">
        <v>491</v>
      </c>
      <c r="C96" s="1298"/>
      <c r="D96" s="1298"/>
      <c r="E96" s="1298"/>
      <c r="F96" s="1298"/>
      <c r="G96" s="1298"/>
      <c r="H96" s="1298"/>
      <c r="I96" s="1298"/>
      <c r="J96" s="1298"/>
      <c r="K96" s="1298"/>
      <c r="L96" s="1298"/>
      <c r="M96" s="1298"/>
      <c r="N96" s="1298"/>
      <c r="O96" s="1298"/>
      <c r="P96" s="1298"/>
      <c r="Q96" s="1298"/>
      <c r="R96" s="1298"/>
      <c r="S96" s="1298"/>
      <c r="T96" s="1298"/>
      <c r="U96" s="1298"/>
      <c r="V96" s="1298"/>
      <c r="W96" s="1298"/>
      <c r="X96" s="1298"/>
      <c r="Y96" s="1298"/>
      <c r="Z96" s="1298"/>
      <c r="AA96" s="1298"/>
      <c r="AB96" s="1298"/>
      <c r="AC96" s="1298"/>
      <c r="AD96" s="1298"/>
      <c r="AE96" s="1298"/>
      <c r="AF96" s="1298"/>
      <c r="AG96" s="1298"/>
      <c r="AH96" s="1298"/>
      <c r="AI96" s="1298"/>
      <c r="AJ96" s="1298"/>
      <c r="AK96" s="1298"/>
      <c r="AL96" s="1298"/>
      <c r="AM96" s="1298"/>
      <c r="AN96" s="1298"/>
      <c r="AO96" s="1298"/>
      <c r="AP96" s="1331"/>
      <c r="AQ96" s="1282">
        <v>5136</v>
      </c>
      <c r="AR96" s="1283"/>
      <c r="AS96" s="1283"/>
      <c r="AT96" s="1283"/>
      <c r="AU96" s="1283"/>
      <c r="AV96" s="1283"/>
      <c r="AW96" s="1283"/>
      <c r="AX96" s="1327"/>
      <c r="AY96" s="1323"/>
      <c r="AZ96" s="1323"/>
      <c r="BA96" s="1323"/>
      <c r="BB96" s="1323"/>
      <c r="BC96" s="1323"/>
      <c r="BD96" s="1323"/>
      <c r="BE96" s="1323"/>
      <c r="BF96" s="1323"/>
      <c r="BG96" s="1323"/>
      <c r="BH96" s="1323"/>
      <c r="BI96" s="1323"/>
      <c r="BJ96" s="1323"/>
      <c r="BK96" s="1323"/>
      <c r="BL96" s="1323"/>
      <c r="BM96" s="1323"/>
      <c r="BN96" s="1323"/>
      <c r="BO96" s="1323"/>
      <c r="BP96" s="1323"/>
      <c r="BQ96" s="1323"/>
      <c r="BR96" s="1323"/>
      <c r="BS96" s="1323"/>
      <c r="BT96" s="1323"/>
      <c r="BU96" s="1323"/>
      <c r="BV96" s="1323"/>
      <c r="BW96" s="1323"/>
      <c r="BX96" s="1323"/>
      <c r="BY96" s="1323"/>
      <c r="BZ96" s="1323"/>
      <c r="CA96" s="1323"/>
      <c r="CB96" s="1323"/>
      <c r="CC96" s="1323"/>
      <c r="CD96" s="1323"/>
      <c r="CE96" s="1328"/>
      <c r="CF96" s="1322"/>
      <c r="CG96" s="1323"/>
      <c r="CH96" s="1323"/>
      <c r="CI96" s="1323"/>
      <c r="CJ96" s="1323"/>
      <c r="CK96" s="1323"/>
      <c r="CL96" s="1323"/>
      <c r="CM96" s="1323"/>
      <c r="CN96" s="1323"/>
      <c r="CO96" s="1323"/>
      <c r="CP96" s="1323"/>
      <c r="CQ96" s="1323"/>
      <c r="CR96" s="1323"/>
      <c r="CS96" s="1323"/>
      <c r="CT96" s="1323"/>
      <c r="CU96" s="1323"/>
      <c r="CV96" s="1323"/>
      <c r="CW96" s="1323"/>
      <c r="CX96" s="1323"/>
      <c r="CY96" s="1323"/>
      <c r="CZ96" s="1323"/>
      <c r="DA96" s="1323"/>
      <c r="DB96" s="1323"/>
      <c r="DC96" s="1323"/>
      <c r="DD96" s="1323"/>
      <c r="DE96" s="1328"/>
      <c r="DF96" s="1322"/>
      <c r="DG96" s="1323"/>
      <c r="DH96" s="1323"/>
      <c r="DI96" s="1323"/>
      <c r="DJ96" s="1323"/>
      <c r="DK96" s="1323"/>
      <c r="DL96" s="1323"/>
      <c r="DM96" s="1323"/>
      <c r="DN96" s="1323"/>
      <c r="DO96" s="1323"/>
      <c r="DP96" s="1323"/>
      <c r="DQ96" s="1323"/>
      <c r="DR96" s="1323"/>
      <c r="DS96" s="1323"/>
      <c r="DT96" s="1323"/>
      <c r="DU96" s="1323"/>
      <c r="DV96" s="1323"/>
      <c r="DW96" s="1323"/>
      <c r="DX96" s="1323"/>
      <c r="DY96" s="1323"/>
      <c r="DZ96" s="1323"/>
      <c r="EA96" s="1323"/>
      <c r="EB96" s="1323"/>
      <c r="EC96" s="1323"/>
      <c r="ED96" s="1323"/>
      <c r="EE96" s="1324"/>
    </row>
    <row r="97" spans="1:135" ht="12" customHeight="1">
      <c r="A97" s="352"/>
      <c r="B97" s="1298" t="s">
        <v>492</v>
      </c>
      <c r="C97" s="1298"/>
      <c r="D97" s="1298"/>
      <c r="E97" s="1298"/>
      <c r="F97" s="1298"/>
      <c r="G97" s="1298"/>
      <c r="H97" s="1298"/>
      <c r="I97" s="1298"/>
      <c r="J97" s="1298"/>
      <c r="K97" s="1298"/>
      <c r="L97" s="1298"/>
      <c r="M97" s="1298"/>
      <c r="N97" s="1298"/>
      <c r="O97" s="1298"/>
      <c r="P97" s="1298"/>
      <c r="Q97" s="1298"/>
      <c r="R97" s="1298"/>
      <c r="S97" s="1298"/>
      <c r="T97" s="1298"/>
      <c r="U97" s="1298"/>
      <c r="V97" s="1298"/>
      <c r="W97" s="1298"/>
      <c r="X97" s="1298"/>
      <c r="Y97" s="1298"/>
      <c r="Z97" s="1298"/>
      <c r="AA97" s="1298"/>
      <c r="AB97" s="1298"/>
      <c r="AC97" s="1298"/>
      <c r="AD97" s="1298"/>
      <c r="AE97" s="1298"/>
      <c r="AF97" s="1298"/>
      <c r="AG97" s="1298"/>
      <c r="AH97" s="1298"/>
      <c r="AI97" s="1298"/>
      <c r="AJ97" s="1298"/>
      <c r="AK97" s="1298"/>
      <c r="AL97" s="1298"/>
      <c r="AM97" s="1298"/>
      <c r="AN97" s="1298"/>
      <c r="AO97" s="1298"/>
      <c r="AP97" s="1331"/>
      <c r="AQ97" s="1282">
        <v>5137</v>
      </c>
      <c r="AR97" s="1283"/>
      <c r="AS97" s="1283"/>
      <c r="AT97" s="1283"/>
      <c r="AU97" s="1283"/>
      <c r="AV97" s="1283"/>
      <c r="AW97" s="1283"/>
      <c r="AX97" s="1327"/>
      <c r="AY97" s="1323"/>
      <c r="AZ97" s="1323"/>
      <c r="BA97" s="1323"/>
      <c r="BB97" s="1323"/>
      <c r="BC97" s="1323"/>
      <c r="BD97" s="1323"/>
      <c r="BE97" s="1323"/>
      <c r="BF97" s="1323"/>
      <c r="BG97" s="1323"/>
      <c r="BH97" s="1323"/>
      <c r="BI97" s="1323"/>
      <c r="BJ97" s="1323"/>
      <c r="BK97" s="1323"/>
      <c r="BL97" s="1323"/>
      <c r="BM97" s="1323"/>
      <c r="BN97" s="1323"/>
      <c r="BO97" s="1323"/>
      <c r="BP97" s="1323"/>
      <c r="BQ97" s="1323"/>
      <c r="BR97" s="1323"/>
      <c r="BS97" s="1323"/>
      <c r="BT97" s="1323"/>
      <c r="BU97" s="1323"/>
      <c r="BV97" s="1323"/>
      <c r="BW97" s="1323"/>
      <c r="BX97" s="1323"/>
      <c r="BY97" s="1323"/>
      <c r="BZ97" s="1323"/>
      <c r="CA97" s="1323"/>
      <c r="CB97" s="1323"/>
      <c r="CC97" s="1323"/>
      <c r="CD97" s="1323"/>
      <c r="CE97" s="1328"/>
      <c r="CF97" s="1322"/>
      <c r="CG97" s="1323"/>
      <c r="CH97" s="1323"/>
      <c r="CI97" s="1323"/>
      <c r="CJ97" s="1323"/>
      <c r="CK97" s="1323"/>
      <c r="CL97" s="1323"/>
      <c r="CM97" s="1323"/>
      <c r="CN97" s="1323"/>
      <c r="CO97" s="1323"/>
      <c r="CP97" s="1323"/>
      <c r="CQ97" s="1323"/>
      <c r="CR97" s="1323"/>
      <c r="CS97" s="1323"/>
      <c r="CT97" s="1323"/>
      <c r="CU97" s="1323"/>
      <c r="CV97" s="1323"/>
      <c r="CW97" s="1323"/>
      <c r="CX97" s="1323"/>
      <c r="CY97" s="1323"/>
      <c r="CZ97" s="1323"/>
      <c r="DA97" s="1323"/>
      <c r="DB97" s="1323"/>
      <c r="DC97" s="1323"/>
      <c r="DD97" s="1323"/>
      <c r="DE97" s="1328"/>
      <c r="DF97" s="1322"/>
      <c r="DG97" s="1323"/>
      <c r="DH97" s="1323"/>
      <c r="DI97" s="1323"/>
      <c r="DJ97" s="1323"/>
      <c r="DK97" s="1323"/>
      <c r="DL97" s="1323"/>
      <c r="DM97" s="1323"/>
      <c r="DN97" s="1323"/>
      <c r="DO97" s="1323"/>
      <c r="DP97" s="1323"/>
      <c r="DQ97" s="1323"/>
      <c r="DR97" s="1323"/>
      <c r="DS97" s="1323"/>
      <c r="DT97" s="1323"/>
      <c r="DU97" s="1323"/>
      <c r="DV97" s="1323"/>
      <c r="DW97" s="1323"/>
      <c r="DX97" s="1323"/>
      <c r="DY97" s="1323"/>
      <c r="DZ97" s="1323"/>
      <c r="EA97" s="1323"/>
      <c r="EB97" s="1323"/>
      <c r="EC97" s="1323"/>
      <c r="ED97" s="1323"/>
      <c r="EE97" s="1324"/>
    </row>
    <row r="98" spans="1:135" ht="12" customHeight="1">
      <c r="A98" s="352"/>
      <c r="B98" s="1298" t="s">
        <v>493</v>
      </c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8"/>
      <c r="R98" s="1298"/>
      <c r="S98" s="1298"/>
      <c r="T98" s="1298"/>
      <c r="U98" s="1298"/>
      <c r="V98" s="1298"/>
      <c r="W98" s="1298"/>
      <c r="X98" s="1298"/>
      <c r="Y98" s="1298"/>
      <c r="Z98" s="1298"/>
      <c r="AA98" s="1298"/>
      <c r="AB98" s="1298"/>
      <c r="AC98" s="1298"/>
      <c r="AD98" s="1298"/>
      <c r="AE98" s="1298"/>
      <c r="AF98" s="1298"/>
      <c r="AG98" s="1298"/>
      <c r="AH98" s="1298"/>
      <c r="AI98" s="1298"/>
      <c r="AJ98" s="1298"/>
      <c r="AK98" s="1298"/>
      <c r="AL98" s="1298"/>
      <c r="AM98" s="1298"/>
      <c r="AN98" s="1298"/>
      <c r="AO98" s="1298"/>
      <c r="AP98" s="1331"/>
      <c r="AQ98" s="1332">
        <v>5138</v>
      </c>
      <c r="AR98" s="1333"/>
      <c r="AS98" s="1333"/>
      <c r="AT98" s="1333"/>
      <c r="AU98" s="1333"/>
      <c r="AV98" s="1333"/>
      <c r="AW98" s="1333"/>
      <c r="AX98" s="1327"/>
      <c r="AY98" s="1323"/>
      <c r="AZ98" s="1323"/>
      <c r="BA98" s="1323"/>
      <c r="BB98" s="1323"/>
      <c r="BC98" s="1323"/>
      <c r="BD98" s="1323"/>
      <c r="BE98" s="1323"/>
      <c r="BF98" s="1323"/>
      <c r="BG98" s="1323"/>
      <c r="BH98" s="1323"/>
      <c r="BI98" s="1323"/>
      <c r="BJ98" s="1323"/>
      <c r="BK98" s="1323"/>
      <c r="BL98" s="1323"/>
      <c r="BM98" s="1323"/>
      <c r="BN98" s="1323"/>
      <c r="BO98" s="1323"/>
      <c r="BP98" s="1323"/>
      <c r="BQ98" s="1323"/>
      <c r="BR98" s="1323"/>
      <c r="BS98" s="1323"/>
      <c r="BT98" s="1323"/>
      <c r="BU98" s="1323"/>
      <c r="BV98" s="1323"/>
      <c r="BW98" s="1323"/>
      <c r="BX98" s="1323"/>
      <c r="BY98" s="1323"/>
      <c r="BZ98" s="1323"/>
      <c r="CA98" s="1323"/>
      <c r="CB98" s="1323"/>
      <c r="CC98" s="1323"/>
      <c r="CD98" s="1323"/>
      <c r="CE98" s="1328"/>
      <c r="CF98" s="1322"/>
      <c r="CG98" s="1323"/>
      <c r="CH98" s="1323"/>
      <c r="CI98" s="1323"/>
      <c r="CJ98" s="1323"/>
      <c r="CK98" s="1323"/>
      <c r="CL98" s="1323"/>
      <c r="CM98" s="1323"/>
      <c r="CN98" s="1323"/>
      <c r="CO98" s="1323"/>
      <c r="CP98" s="1323"/>
      <c r="CQ98" s="1323"/>
      <c r="CR98" s="1323"/>
      <c r="CS98" s="1323"/>
      <c r="CT98" s="1323"/>
      <c r="CU98" s="1323"/>
      <c r="CV98" s="1323"/>
      <c r="CW98" s="1323"/>
      <c r="CX98" s="1323"/>
      <c r="CY98" s="1323"/>
      <c r="CZ98" s="1323"/>
      <c r="DA98" s="1323"/>
      <c r="DB98" s="1323"/>
      <c r="DC98" s="1323"/>
      <c r="DD98" s="1323"/>
      <c r="DE98" s="1328"/>
      <c r="DF98" s="1322"/>
      <c r="DG98" s="1323"/>
      <c r="DH98" s="1323"/>
      <c r="DI98" s="1323"/>
      <c r="DJ98" s="1323"/>
      <c r="DK98" s="1323"/>
      <c r="DL98" s="1323"/>
      <c r="DM98" s="1323"/>
      <c r="DN98" s="1323"/>
      <c r="DO98" s="1323"/>
      <c r="DP98" s="1323"/>
      <c r="DQ98" s="1323"/>
      <c r="DR98" s="1323"/>
      <c r="DS98" s="1323"/>
      <c r="DT98" s="1323"/>
      <c r="DU98" s="1323"/>
      <c r="DV98" s="1323"/>
      <c r="DW98" s="1323"/>
      <c r="DX98" s="1323"/>
      <c r="DY98" s="1323"/>
      <c r="DZ98" s="1323"/>
      <c r="EA98" s="1323"/>
      <c r="EB98" s="1323"/>
      <c r="EC98" s="1323"/>
      <c r="ED98" s="1323"/>
      <c r="EE98" s="1324"/>
    </row>
    <row r="99" spans="1:135" ht="12" customHeight="1" thickBot="1">
      <c r="A99" s="352"/>
      <c r="B99" s="1298" t="s">
        <v>494</v>
      </c>
      <c r="C99" s="1298"/>
      <c r="D99" s="1298"/>
      <c r="E99" s="1298"/>
      <c r="F99" s="1298"/>
      <c r="G99" s="1298"/>
      <c r="H99" s="1298"/>
      <c r="I99" s="1298"/>
      <c r="J99" s="1298"/>
      <c r="K99" s="1298"/>
      <c r="L99" s="1298"/>
      <c r="M99" s="1298"/>
      <c r="N99" s="1298"/>
      <c r="O99" s="1298"/>
      <c r="P99" s="1298"/>
      <c r="Q99" s="1298"/>
      <c r="R99" s="1298"/>
      <c r="S99" s="1298"/>
      <c r="T99" s="1298"/>
      <c r="U99" s="1298"/>
      <c r="V99" s="1298"/>
      <c r="W99" s="1298"/>
      <c r="X99" s="1298"/>
      <c r="Y99" s="1298"/>
      <c r="Z99" s="1298"/>
      <c r="AA99" s="1298"/>
      <c r="AB99" s="1298"/>
      <c r="AC99" s="1298"/>
      <c r="AD99" s="1298"/>
      <c r="AE99" s="1298"/>
      <c r="AF99" s="1298"/>
      <c r="AG99" s="1298"/>
      <c r="AH99" s="1298"/>
      <c r="AI99" s="1298"/>
      <c r="AJ99" s="1298"/>
      <c r="AK99" s="1298"/>
      <c r="AL99" s="1298"/>
      <c r="AM99" s="1298"/>
      <c r="AN99" s="1298"/>
      <c r="AO99" s="1298"/>
      <c r="AP99" s="1331"/>
      <c r="AQ99" s="1332">
        <v>5139</v>
      </c>
      <c r="AR99" s="1333"/>
      <c r="AS99" s="1333"/>
      <c r="AT99" s="1333"/>
      <c r="AU99" s="1333"/>
      <c r="AV99" s="1333"/>
      <c r="AW99" s="1333"/>
      <c r="AX99" s="1334"/>
      <c r="AY99" s="1335"/>
      <c r="AZ99" s="1335"/>
      <c r="BA99" s="1335"/>
      <c r="BB99" s="1335"/>
      <c r="BC99" s="1335"/>
      <c r="BD99" s="1335"/>
      <c r="BE99" s="1335"/>
      <c r="BF99" s="1335"/>
      <c r="BG99" s="1335"/>
      <c r="BH99" s="1335"/>
      <c r="BI99" s="1335"/>
      <c r="BJ99" s="1335"/>
      <c r="BK99" s="1335"/>
      <c r="BL99" s="1335"/>
      <c r="BM99" s="1335"/>
      <c r="BN99" s="1335"/>
      <c r="BO99" s="1335"/>
      <c r="BP99" s="1335"/>
      <c r="BQ99" s="1335"/>
      <c r="BR99" s="1335"/>
      <c r="BS99" s="1335"/>
      <c r="BT99" s="1335"/>
      <c r="BU99" s="1335"/>
      <c r="BV99" s="1335"/>
      <c r="BW99" s="1335"/>
      <c r="BX99" s="1335"/>
      <c r="BY99" s="1335"/>
      <c r="BZ99" s="1335"/>
      <c r="CA99" s="1335"/>
      <c r="CB99" s="1335"/>
      <c r="CC99" s="1335"/>
      <c r="CD99" s="1335"/>
      <c r="CE99" s="1336"/>
      <c r="CF99" s="1337"/>
      <c r="CG99" s="1335"/>
      <c r="CH99" s="1335"/>
      <c r="CI99" s="1335"/>
      <c r="CJ99" s="1335"/>
      <c r="CK99" s="1335"/>
      <c r="CL99" s="1335"/>
      <c r="CM99" s="1335"/>
      <c r="CN99" s="1335"/>
      <c r="CO99" s="1335"/>
      <c r="CP99" s="1335"/>
      <c r="CQ99" s="1335"/>
      <c r="CR99" s="1335"/>
      <c r="CS99" s="1335"/>
      <c r="CT99" s="1335"/>
      <c r="CU99" s="1335"/>
      <c r="CV99" s="1335"/>
      <c r="CW99" s="1335"/>
      <c r="CX99" s="1335"/>
      <c r="CY99" s="1335"/>
      <c r="CZ99" s="1335"/>
      <c r="DA99" s="1335"/>
      <c r="DB99" s="1335"/>
      <c r="DC99" s="1335"/>
      <c r="DD99" s="1335"/>
      <c r="DE99" s="1336"/>
      <c r="DF99" s="1337"/>
      <c r="DG99" s="1335"/>
      <c r="DH99" s="1335"/>
      <c r="DI99" s="1335"/>
      <c r="DJ99" s="1335"/>
      <c r="DK99" s="1335"/>
      <c r="DL99" s="1335"/>
      <c r="DM99" s="1335"/>
      <c r="DN99" s="1335"/>
      <c r="DO99" s="1335"/>
      <c r="DP99" s="1335"/>
      <c r="DQ99" s="1335"/>
      <c r="DR99" s="1335"/>
      <c r="DS99" s="1335"/>
      <c r="DT99" s="1335"/>
      <c r="DU99" s="1335"/>
      <c r="DV99" s="1335"/>
      <c r="DW99" s="1335"/>
      <c r="DX99" s="1335"/>
      <c r="DY99" s="1335"/>
      <c r="DZ99" s="1335"/>
      <c r="EA99" s="1335"/>
      <c r="EB99" s="1335"/>
      <c r="EC99" s="1335"/>
      <c r="ED99" s="1335"/>
      <c r="EE99" s="1338"/>
    </row>
  </sheetData>
  <mergeCells count="649">
    <mergeCell ref="DF98:EE98"/>
    <mergeCell ref="B99:AP99"/>
    <mergeCell ref="AQ99:AW99"/>
    <mergeCell ref="AX99:CE99"/>
    <mergeCell ref="CF99:DE99"/>
    <mergeCell ref="DF99:EE99"/>
    <mergeCell ref="B98:AP98"/>
    <mergeCell ref="AQ98:AW98"/>
    <mergeCell ref="AX98:CE98"/>
    <mergeCell ref="CF98:DE98"/>
    <mergeCell ref="DF96:EE96"/>
    <mergeCell ref="B97:AP97"/>
    <mergeCell ref="AQ97:AW97"/>
    <mergeCell ref="AX97:CE97"/>
    <mergeCell ref="CF97:DE97"/>
    <mergeCell ref="DF97:EE97"/>
    <mergeCell ref="B96:AP96"/>
    <mergeCell ref="AQ96:AW96"/>
    <mergeCell ref="AX96:CE96"/>
    <mergeCell ref="CF96:DE96"/>
    <mergeCell ref="DF94:EE94"/>
    <mergeCell ref="B95:AP95"/>
    <mergeCell ref="AQ95:AW95"/>
    <mergeCell ref="AX95:CE95"/>
    <mergeCell ref="CF95:DE95"/>
    <mergeCell ref="DF95:EE95"/>
    <mergeCell ref="B94:AP94"/>
    <mergeCell ref="AQ94:AW94"/>
    <mergeCell ref="AX94:CE94"/>
    <mergeCell ref="CF94:DE94"/>
    <mergeCell ref="DF93:EE93"/>
    <mergeCell ref="B92:AP92"/>
    <mergeCell ref="AQ92:AW92"/>
    <mergeCell ref="AX92:CE92"/>
    <mergeCell ref="CF92:DE92"/>
    <mergeCell ref="B93:AP93"/>
    <mergeCell ref="AQ93:AW93"/>
    <mergeCell ref="AX93:CE93"/>
    <mergeCell ref="CF93:DE93"/>
    <mergeCell ref="B89:AP89"/>
    <mergeCell ref="AQ89:AW89"/>
    <mergeCell ref="AX89:CE89"/>
    <mergeCell ref="DF92:EE92"/>
    <mergeCell ref="B90:AP90"/>
    <mergeCell ref="AX90:CE91"/>
    <mergeCell ref="CF90:DE91"/>
    <mergeCell ref="DF90:EE91"/>
    <mergeCell ref="B91:AP91"/>
    <mergeCell ref="AQ91:AW91"/>
    <mergeCell ref="CF89:DE89"/>
    <mergeCell ref="DL87:DO87"/>
    <mergeCell ref="DP87:DU87"/>
    <mergeCell ref="AX88:CE88"/>
    <mergeCell ref="CF88:DE88"/>
    <mergeCell ref="DF88:EE88"/>
    <mergeCell ref="DF89:EE89"/>
    <mergeCell ref="A84:EE84"/>
    <mergeCell ref="A86:AP88"/>
    <mergeCell ref="AQ86:AW88"/>
    <mergeCell ref="BG86:CB86"/>
    <mergeCell ref="CF86:DE86"/>
    <mergeCell ref="DF86:EE86"/>
    <mergeCell ref="BI87:BL87"/>
    <mergeCell ref="BM87:BR87"/>
    <mergeCell ref="CL87:CO87"/>
    <mergeCell ref="CP87:CU87"/>
    <mergeCell ref="DR81:EV81"/>
    <mergeCell ref="B82:AV82"/>
    <mergeCell ref="AW82:BB82"/>
    <mergeCell ref="BC82:CL82"/>
    <mergeCell ref="CM82:DQ82"/>
    <mergeCell ref="DR82:EV82"/>
    <mergeCell ref="B81:AV81"/>
    <mergeCell ref="AW81:BB81"/>
    <mergeCell ref="BC81:CL81"/>
    <mergeCell ref="CM81:DQ81"/>
    <mergeCell ref="DR79:EV79"/>
    <mergeCell ref="B80:AV80"/>
    <mergeCell ref="AW80:BB80"/>
    <mergeCell ref="BC80:CL80"/>
    <mergeCell ref="CM80:DQ80"/>
    <mergeCell ref="DR80:EV80"/>
    <mergeCell ref="B79:AV79"/>
    <mergeCell ref="AW79:BB79"/>
    <mergeCell ref="BC79:CL79"/>
    <mergeCell ref="CM79:DQ79"/>
    <mergeCell ref="DR77:EV77"/>
    <mergeCell ref="B78:AV78"/>
    <mergeCell ref="AW78:BB78"/>
    <mergeCell ref="BC78:CL78"/>
    <mergeCell ref="CM78:DQ78"/>
    <mergeCell ref="DR78:EV78"/>
    <mergeCell ref="B77:AV77"/>
    <mergeCell ref="AW77:BB77"/>
    <mergeCell ref="BC77:CL77"/>
    <mergeCell ref="CM77:DQ77"/>
    <mergeCell ref="DR76:EV76"/>
    <mergeCell ref="B75:AV75"/>
    <mergeCell ref="AW75:BB75"/>
    <mergeCell ref="BC75:CL75"/>
    <mergeCell ref="CM75:DQ75"/>
    <mergeCell ref="B76:AV76"/>
    <mergeCell ref="AW76:BB76"/>
    <mergeCell ref="BC76:CL76"/>
    <mergeCell ref="CM76:DQ76"/>
    <mergeCell ref="B72:AV72"/>
    <mergeCell ref="AW72:BB72"/>
    <mergeCell ref="BC72:CL72"/>
    <mergeCell ref="DR75:EV75"/>
    <mergeCell ref="B73:AV73"/>
    <mergeCell ref="BC73:CL74"/>
    <mergeCell ref="CM73:DQ74"/>
    <mergeCell ref="DR73:EV74"/>
    <mergeCell ref="B74:AV74"/>
    <mergeCell ref="AW74:BB74"/>
    <mergeCell ref="CM72:DQ72"/>
    <mergeCell ref="DY70:EB70"/>
    <mergeCell ref="EC70:EH70"/>
    <mergeCell ref="BC71:CL71"/>
    <mergeCell ref="CM71:DQ71"/>
    <mergeCell ref="DR71:EV71"/>
    <mergeCell ref="DR72:EV72"/>
    <mergeCell ref="A67:EV67"/>
    <mergeCell ref="A69:AV71"/>
    <mergeCell ref="AW69:BB71"/>
    <mergeCell ref="BL69:CI69"/>
    <mergeCell ref="CM69:DQ69"/>
    <mergeCell ref="DR69:EV69"/>
    <mergeCell ref="BN70:BQ70"/>
    <mergeCell ref="BT70:BY70"/>
    <mergeCell ref="CV70:CY70"/>
    <mergeCell ref="CZ70:DE70"/>
    <mergeCell ref="FM60:GB61"/>
    <mergeCell ref="GC60:GD61"/>
    <mergeCell ref="GE60:GN61"/>
    <mergeCell ref="GO60:GP61"/>
    <mergeCell ref="DZ60:EA61"/>
    <mergeCell ref="EB60:EL61"/>
    <mergeCell ref="EM60:FA61"/>
    <mergeCell ref="FB60:FL61"/>
    <mergeCell ref="CZ60:DA61"/>
    <mergeCell ref="DB60:DO61"/>
    <mergeCell ref="DP60:DQ61"/>
    <mergeCell ref="DR60:DY61"/>
    <mergeCell ref="BY60:BZ61"/>
    <mergeCell ref="CA60:CL61"/>
    <mergeCell ref="CM60:CN61"/>
    <mergeCell ref="CO60:CY61"/>
    <mergeCell ref="AO60:AW60"/>
    <mergeCell ref="AX60:BL61"/>
    <mergeCell ref="BM60:BN61"/>
    <mergeCell ref="BO60:BX61"/>
    <mergeCell ref="AF61:AW61"/>
    <mergeCell ref="FM58:GB59"/>
    <mergeCell ref="GC58:GD59"/>
    <mergeCell ref="GE58:GN59"/>
    <mergeCell ref="GO58:GP59"/>
    <mergeCell ref="DZ58:EA59"/>
    <mergeCell ref="EB58:EL59"/>
    <mergeCell ref="EM58:FA59"/>
    <mergeCell ref="FB58:FL59"/>
    <mergeCell ref="CZ58:DA59"/>
    <mergeCell ref="DB58:DO59"/>
    <mergeCell ref="DP58:DQ59"/>
    <mergeCell ref="DR58:DY59"/>
    <mergeCell ref="BY58:BZ59"/>
    <mergeCell ref="CA58:CL59"/>
    <mergeCell ref="CM58:CN59"/>
    <mergeCell ref="CO58:CY59"/>
    <mergeCell ref="AO58:AW58"/>
    <mergeCell ref="AX58:BL59"/>
    <mergeCell ref="BM58:BN59"/>
    <mergeCell ref="BO58:BX59"/>
    <mergeCell ref="AF59:AW59"/>
    <mergeCell ref="B58:AD61"/>
    <mergeCell ref="AE58:AE59"/>
    <mergeCell ref="AF58:AK58"/>
    <mergeCell ref="AL58:AN58"/>
    <mergeCell ref="AE60:AE61"/>
    <mergeCell ref="AF60:AK60"/>
    <mergeCell ref="AL60:AN60"/>
    <mergeCell ref="FM56:GB57"/>
    <mergeCell ref="GC56:GD57"/>
    <mergeCell ref="GE56:GN57"/>
    <mergeCell ref="GO56:GP57"/>
    <mergeCell ref="DZ56:EA57"/>
    <mergeCell ref="EB56:EL57"/>
    <mergeCell ref="EM56:FA57"/>
    <mergeCell ref="FB56:FL57"/>
    <mergeCell ref="CZ56:DA57"/>
    <mergeCell ref="DB56:DO57"/>
    <mergeCell ref="DP56:DQ57"/>
    <mergeCell ref="DR56:DY57"/>
    <mergeCell ref="BY56:BZ57"/>
    <mergeCell ref="CA56:CL57"/>
    <mergeCell ref="CM56:CN57"/>
    <mergeCell ref="CO56:CY57"/>
    <mergeCell ref="AO56:AW56"/>
    <mergeCell ref="AX56:BL57"/>
    <mergeCell ref="BM56:BN57"/>
    <mergeCell ref="BO56:BX57"/>
    <mergeCell ref="AF57:AW57"/>
    <mergeCell ref="FM54:GB55"/>
    <mergeCell ref="GC54:GD55"/>
    <mergeCell ref="GE54:GN55"/>
    <mergeCell ref="GO54:GP55"/>
    <mergeCell ref="DZ54:EA55"/>
    <mergeCell ref="EB54:EL55"/>
    <mergeCell ref="EM54:FA55"/>
    <mergeCell ref="FB54:FL55"/>
    <mergeCell ref="CZ54:DA55"/>
    <mergeCell ref="DB54:DO55"/>
    <mergeCell ref="DP54:DQ55"/>
    <mergeCell ref="DR54:DY55"/>
    <mergeCell ref="BY54:BZ55"/>
    <mergeCell ref="CA54:CL55"/>
    <mergeCell ref="CM54:CN55"/>
    <mergeCell ref="CO54:CY55"/>
    <mergeCell ref="AO54:AW54"/>
    <mergeCell ref="AX54:BL55"/>
    <mergeCell ref="BM54:BN55"/>
    <mergeCell ref="BO54:BX55"/>
    <mergeCell ref="AF55:AW55"/>
    <mergeCell ref="B54:AD57"/>
    <mergeCell ref="AE54:AE55"/>
    <mergeCell ref="AF54:AK54"/>
    <mergeCell ref="AL54:AN54"/>
    <mergeCell ref="AE56:AE57"/>
    <mergeCell ref="AF56:AK56"/>
    <mergeCell ref="AL56:AN56"/>
    <mergeCell ref="FM52:GB53"/>
    <mergeCell ref="GC52:GD53"/>
    <mergeCell ref="GE52:GN53"/>
    <mergeCell ref="GO52:GP53"/>
    <mergeCell ref="DZ52:EA53"/>
    <mergeCell ref="EB52:EL53"/>
    <mergeCell ref="EM52:FA53"/>
    <mergeCell ref="FB52:FL53"/>
    <mergeCell ref="CZ52:DA53"/>
    <mergeCell ref="DB52:DO53"/>
    <mergeCell ref="DP52:DQ53"/>
    <mergeCell ref="DR52:DY53"/>
    <mergeCell ref="BY52:BZ53"/>
    <mergeCell ref="CA52:CL53"/>
    <mergeCell ref="CM52:CN53"/>
    <mergeCell ref="CO52:CY53"/>
    <mergeCell ref="AO52:AW52"/>
    <mergeCell ref="AX52:BL53"/>
    <mergeCell ref="BM52:BN53"/>
    <mergeCell ref="BO52:BX53"/>
    <mergeCell ref="AF53:AW53"/>
    <mergeCell ref="FM50:GB51"/>
    <mergeCell ref="GC50:GD51"/>
    <mergeCell ref="GE50:GN51"/>
    <mergeCell ref="GO50:GP51"/>
    <mergeCell ref="DZ50:EA51"/>
    <mergeCell ref="EB50:EL51"/>
    <mergeCell ref="EM50:FA51"/>
    <mergeCell ref="FB50:FL51"/>
    <mergeCell ref="CZ50:DA51"/>
    <mergeCell ref="DB50:DO51"/>
    <mergeCell ref="DP50:DQ51"/>
    <mergeCell ref="DR50:DY51"/>
    <mergeCell ref="BY50:BZ51"/>
    <mergeCell ref="CA50:CL51"/>
    <mergeCell ref="CM50:CN51"/>
    <mergeCell ref="CO50:CY51"/>
    <mergeCell ref="AO50:AW50"/>
    <mergeCell ref="AX50:BL51"/>
    <mergeCell ref="BM50:BN51"/>
    <mergeCell ref="BO50:BX51"/>
    <mergeCell ref="AF51:AW51"/>
    <mergeCell ref="B50:AD53"/>
    <mergeCell ref="AE50:AE51"/>
    <mergeCell ref="AF50:AK50"/>
    <mergeCell ref="AL50:AN50"/>
    <mergeCell ref="AE52:AE53"/>
    <mergeCell ref="AF52:AK52"/>
    <mergeCell ref="AL52:AN52"/>
    <mergeCell ref="FM48:GB49"/>
    <mergeCell ref="GC48:GD49"/>
    <mergeCell ref="GE48:GN49"/>
    <mergeCell ref="GO48:GP49"/>
    <mergeCell ref="DZ48:EA49"/>
    <mergeCell ref="EB48:EL49"/>
    <mergeCell ref="EM48:FA49"/>
    <mergeCell ref="FB48:FL49"/>
    <mergeCell ref="CZ48:DA49"/>
    <mergeCell ref="DB48:DO49"/>
    <mergeCell ref="DP48:DQ49"/>
    <mergeCell ref="DR48:DY49"/>
    <mergeCell ref="BY48:BZ49"/>
    <mergeCell ref="CA48:CL49"/>
    <mergeCell ref="CM48:CN49"/>
    <mergeCell ref="CO48:CY49"/>
    <mergeCell ref="AO48:AW48"/>
    <mergeCell ref="AX48:BL49"/>
    <mergeCell ref="BM48:BN49"/>
    <mergeCell ref="BO48:BX49"/>
    <mergeCell ref="AF49:AW49"/>
    <mergeCell ref="FM46:GB47"/>
    <mergeCell ref="GC46:GD47"/>
    <mergeCell ref="GE46:GN47"/>
    <mergeCell ref="GO46:GP47"/>
    <mergeCell ref="DZ46:EA47"/>
    <mergeCell ref="EB46:EL47"/>
    <mergeCell ref="EM46:FA47"/>
    <mergeCell ref="FB46:FL47"/>
    <mergeCell ref="CZ46:DA47"/>
    <mergeCell ref="DB46:DO47"/>
    <mergeCell ref="DP46:DQ47"/>
    <mergeCell ref="DR46:DY47"/>
    <mergeCell ref="BY46:BZ47"/>
    <mergeCell ref="CA46:CL47"/>
    <mergeCell ref="CM46:CN47"/>
    <mergeCell ref="CO46:CY47"/>
    <mergeCell ref="AO46:AW46"/>
    <mergeCell ref="AX46:BL47"/>
    <mergeCell ref="BM46:BN47"/>
    <mergeCell ref="BO46:BX47"/>
    <mergeCell ref="AF47:AW47"/>
    <mergeCell ref="B46:AD49"/>
    <mergeCell ref="AE46:AE47"/>
    <mergeCell ref="AF46:AK46"/>
    <mergeCell ref="AL46:AN46"/>
    <mergeCell ref="AE48:AE49"/>
    <mergeCell ref="AF48:AK48"/>
    <mergeCell ref="AL48:AN48"/>
    <mergeCell ref="FM44:GB45"/>
    <mergeCell ref="GC44:GD45"/>
    <mergeCell ref="GE44:GN45"/>
    <mergeCell ref="GO44:GP45"/>
    <mergeCell ref="DZ44:EA45"/>
    <mergeCell ref="EB44:EL45"/>
    <mergeCell ref="EM44:FA45"/>
    <mergeCell ref="FB44:FL45"/>
    <mergeCell ref="CZ44:DA45"/>
    <mergeCell ref="DB44:DO45"/>
    <mergeCell ref="DP44:DQ45"/>
    <mergeCell ref="DR44:DY45"/>
    <mergeCell ref="BY44:BZ45"/>
    <mergeCell ref="CA44:CL45"/>
    <mergeCell ref="CM44:CN45"/>
    <mergeCell ref="CO44:CY45"/>
    <mergeCell ref="AO44:AW44"/>
    <mergeCell ref="AX44:BL45"/>
    <mergeCell ref="BM44:BN45"/>
    <mergeCell ref="BO44:BX45"/>
    <mergeCell ref="AF45:AW45"/>
    <mergeCell ref="FM42:GB43"/>
    <mergeCell ref="GC42:GD43"/>
    <mergeCell ref="GE42:GN43"/>
    <mergeCell ref="GO42:GP43"/>
    <mergeCell ref="DZ42:EA43"/>
    <mergeCell ref="EB42:EL43"/>
    <mergeCell ref="EM42:FA43"/>
    <mergeCell ref="FB42:FL43"/>
    <mergeCell ref="CZ42:DA43"/>
    <mergeCell ref="DB42:DO43"/>
    <mergeCell ref="DP42:DQ43"/>
    <mergeCell ref="DR42:DY43"/>
    <mergeCell ref="BY42:BZ43"/>
    <mergeCell ref="CA42:CL43"/>
    <mergeCell ref="CM42:CN43"/>
    <mergeCell ref="CO42:CY43"/>
    <mergeCell ref="AO42:AW42"/>
    <mergeCell ref="AX42:BL43"/>
    <mergeCell ref="BM42:BN43"/>
    <mergeCell ref="BO42:BX43"/>
    <mergeCell ref="AF43:AW43"/>
    <mergeCell ref="B42:AD45"/>
    <mergeCell ref="AE42:AE43"/>
    <mergeCell ref="AF42:AK42"/>
    <mergeCell ref="AL42:AN42"/>
    <mergeCell ref="AE44:AE45"/>
    <mergeCell ref="AF44:AK44"/>
    <mergeCell ref="AL44:AN44"/>
    <mergeCell ref="FM40:GB41"/>
    <mergeCell ref="GC40:GD41"/>
    <mergeCell ref="GE40:GN41"/>
    <mergeCell ref="GO40:GP41"/>
    <mergeCell ref="DZ40:EA41"/>
    <mergeCell ref="EB40:EL41"/>
    <mergeCell ref="EM40:FA41"/>
    <mergeCell ref="FB40:FL41"/>
    <mergeCell ref="CZ40:DA41"/>
    <mergeCell ref="DB40:DO41"/>
    <mergeCell ref="DP40:DQ41"/>
    <mergeCell ref="DR40:DY41"/>
    <mergeCell ref="BY40:BZ41"/>
    <mergeCell ref="CA40:CL41"/>
    <mergeCell ref="CM40:CN41"/>
    <mergeCell ref="CO40:CY41"/>
    <mergeCell ref="AO40:AW40"/>
    <mergeCell ref="AX40:BL41"/>
    <mergeCell ref="BM40:BN41"/>
    <mergeCell ref="BO40:BX41"/>
    <mergeCell ref="AF41:AW41"/>
    <mergeCell ref="FM38:GB39"/>
    <mergeCell ref="GC38:GD39"/>
    <mergeCell ref="GE38:GN39"/>
    <mergeCell ref="GO38:GP39"/>
    <mergeCell ref="DZ38:EA39"/>
    <mergeCell ref="EB38:EL39"/>
    <mergeCell ref="EM38:FA39"/>
    <mergeCell ref="FB38:FL39"/>
    <mergeCell ref="CZ38:DA39"/>
    <mergeCell ref="DB38:DO39"/>
    <mergeCell ref="DP38:DQ39"/>
    <mergeCell ref="DR38:DY39"/>
    <mergeCell ref="BY38:BZ39"/>
    <mergeCell ref="CA38:CL39"/>
    <mergeCell ref="CM38:CN39"/>
    <mergeCell ref="CO38:CY39"/>
    <mergeCell ref="AO38:AW38"/>
    <mergeCell ref="AX38:BL39"/>
    <mergeCell ref="BM38:BN39"/>
    <mergeCell ref="BO38:BX39"/>
    <mergeCell ref="AF39:AW39"/>
    <mergeCell ref="B38:AD41"/>
    <mergeCell ref="AE38:AE39"/>
    <mergeCell ref="AF38:AK38"/>
    <mergeCell ref="AL38:AN38"/>
    <mergeCell ref="AE40:AE41"/>
    <mergeCell ref="AF40:AK40"/>
    <mergeCell ref="AL40:AN40"/>
    <mergeCell ref="FM36:GB37"/>
    <mergeCell ref="GC36:GD37"/>
    <mergeCell ref="GE36:GN37"/>
    <mergeCell ref="GO36:GP37"/>
    <mergeCell ref="DZ36:EA37"/>
    <mergeCell ref="EB36:EL37"/>
    <mergeCell ref="EM36:FA37"/>
    <mergeCell ref="FB36:FL37"/>
    <mergeCell ref="CZ36:DA37"/>
    <mergeCell ref="DB36:DO37"/>
    <mergeCell ref="DP36:DQ37"/>
    <mergeCell ref="DR36:DY37"/>
    <mergeCell ref="BY36:BZ37"/>
    <mergeCell ref="CA36:CL37"/>
    <mergeCell ref="CM36:CN37"/>
    <mergeCell ref="CO36:CY37"/>
    <mergeCell ref="AO36:AW36"/>
    <mergeCell ref="AX36:BL37"/>
    <mergeCell ref="BM36:BN37"/>
    <mergeCell ref="BO36:BX37"/>
    <mergeCell ref="AF37:AW37"/>
    <mergeCell ref="FM34:GB35"/>
    <mergeCell ref="GC34:GD35"/>
    <mergeCell ref="GE34:GN35"/>
    <mergeCell ref="GO34:GP35"/>
    <mergeCell ref="DZ34:EA35"/>
    <mergeCell ref="EB34:EL35"/>
    <mergeCell ref="EM34:FA35"/>
    <mergeCell ref="FB34:FL35"/>
    <mergeCell ref="CZ34:DA35"/>
    <mergeCell ref="DB34:DO35"/>
    <mergeCell ref="DP34:DQ35"/>
    <mergeCell ref="DR34:DY35"/>
    <mergeCell ref="BY34:BZ35"/>
    <mergeCell ref="CA34:CL35"/>
    <mergeCell ref="CM34:CN35"/>
    <mergeCell ref="CO34:CY35"/>
    <mergeCell ref="AO34:AW34"/>
    <mergeCell ref="AX34:BL35"/>
    <mergeCell ref="BM34:BN35"/>
    <mergeCell ref="BO34:BX35"/>
    <mergeCell ref="AF35:AW35"/>
    <mergeCell ref="B34:AD37"/>
    <mergeCell ref="AE34:AE35"/>
    <mergeCell ref="AF34:AK34"/>
    <mergeCell ref="AL34:AN34"/>
    <mergeCell ref="AE36:AE37"/>
    <mergeCell ref="AF36:AK36"/>
    <mergeCell ref="AL36:AN36"/>
    <mergeCell ref="FM32:GB33"/>
    <mergeCell ref="GC32:GD33"/>
    <mergeCell ref="GE32:GN33"/>
    <mergeCell ref="GO32:GP33"/>
    <mergeCell ref="DZ32:EA33"/>
    <mergeCell ref="EB32:EL33"/>
    <mergeCell ref="EM32:FA33"/>
    <mergeCell ref="FB32:FL33"/>
    <mergeCell ref="CZ32:DA33"/>
    <mergeCell ref="DB32:DO33"/>
    <mergeCell ref="DP32:DQ33"/>
    <mergeCell ref="DR32:DY33"/>
    <mergeCell ref="BY32:BZ33"/>
    <mergeCell ref="CA32:CL33"/>
    <mergeCell ref="CM32:CN33"/>
    <mergeCell ref="CO32:CY33"/>
    <mergeCell ref="AO32:AW32"/>
    <mergeCell ref="AX32:BL33"/>
    <mergeCell ref="BM32:BN33"/>
    <mergeCell ref="BO32:BX33"/>
    <mergeCell ref="AF33:AW33"/>
    <mergeCell ref="FM30:GB31"/>
    <mergeCell ref="GC30:GD31"/>
    <mergeCell ref="GE30:GN31"/>
    <mergeCell ref="GO30:GP31"/>
    <mergeCell ref="DZ30:EA31"/>
    <mergeCell ref="EB30:EL31"/>
    <mergeCell ref="EM30:FA31"/>
    <mergeCell ref="FB30:FL31"/>
    <mergeCell ref="CZ30:DA31"/>
    <mergeCell ref="DB30:DO31"/>
    <mergeCell ref="DP30:DQ31"/>
    <mergeCell ref="DR30:DY31"/>
    <mergeCell ref="BY30:BZ31"/>
    <mergeCell ref="CA30:CL31"/>
    <mergeCell ref="CM30:CN31"/>
    <mergeCell ref="CO30:CY31"/>
    <mergeCell ref="AO30:AW30"/>
    <mergeCell ref="AX30:BL31"/>
    <mergeCell ref="BM30:BN31"/>
    <mergeCell ref="BO30:BX31"/>
    <mergeCell ref="AF31:AW31"/>
    <mergeCell ref="B30:AD33"/>
    <mergeCell ref="AE30:AE31"/>
    <mergeCell ref="AF30:AK30"/>
    <mergeCell ref="AL30:AN30"/>
    <mergeCell ref="AE32:AE33"/>
    <mergeCell ref="AF32:AK32"/>
    <mergeCell ref="AL32:AN32"/>
    <mergeCell ref="FM28:GB29"/>
    <mergeCell ref="GC28:GD29"/>
    <mergeCell ref="GE28:GN29"/>
    <mergeCell ref="GO28:GP29"/>
    <mergeCell ref="DZ28:EA29"/>
    <mergeCell ref="EB28:EL29"/>
    <mergeCell ref="EM28:FA29"/>
    <mergeCell ref="FB28:FL29"/>
    <mergeCell ref="CZ28:DA29"/>
    <mergeCell ref="DB28:DO29"/>
    <mergeCell ref="DP28:DQ29"/>
    <mergeCell ref="DR28:DY29"/>
    <mergeCell ref="BY28:BZ29"/>
    <mergeCell ref="CA28:CL29"/>
    <mergeCell ref="CM28:CN29"/>
    <mergeCell ref="CO28:CY29"/>
    <mergeCell ref="AO28:AW28"/>
    <mergeCell ref="AX28:BL29"/>
    <mergeCell ref="BM28:BN29"/>
    <mergeCell ref="BO28:BX29"/>
    <mergeCell ref="AF29:AW29"/>
    <mergeCell ref="FM26:GB27"/>
    <mergeCell ref="GC26:GD27"/>
    <mergeCell ref="GE26:GN27"/>
    <mergeCell ref="GO26:GP27"/>
    <mergeCell ref="DZ26:EA27"/>
    <mergeCell ref="EB26:EL27"/>
    <mergeCell ref="EM26:FA27"/>
    <mergeCell ref="FB26:FL27"/>
    <mergeCell ref="CZ26:DA27"/>
    <mergeCell ref="DB26:DO27"/>
    <mergeCell ref="DP26:DQ27"/>
    <mergeCell ref="DR26:DY27"/>
    <mergeCell ref="BY26:BZ27"/>
    <mergeCell ref="CA26:CL27"/>
    <mergeCell ref="CM26:CN27"/>
    <mergeCell ref="CO26:CY27"/>
    <mergeCell ref="AO26:AW26"/>
    <mergeCell ref="AX26:BL27"/>
    <mergeCell ref="BM26:BN27"/>
    <mergeCell ref="BO26:BX27"/>
    <mergeCell ref="AF27:AW27"/>
    <mergeCell ref="B26:AD29"/>
    <mergeCell ref="AE26:AE27"/>
    <mergeCell ref="AF26:AK26"/>
    <mergeCell ref="AL26:AN26"/>
    <mergeCell ref="AE28:AE29"/>
    <mergeCell ref="AF28:AK28"/>
    <mergeCell ref="AL28:AN28"/>
    <mergeCell ref="GE23:GN24"/>
    <mergeCell ref="GO23:GP24"/>
    <mergeCell ref="AF24:AW24"/>
    <mergeCell ref="B25:AD25"/>
    <mergeCell ref="EM23:FA24"/>
    <mergeCell ref="FB23:FL24"/>
    <mergeCell ref="FM23:GB24"/>
    <mergeCell ref="GC23:GD24"/>
    <mergeCell ref="DP23:DQ24"/>
    <mergeCell ref="DR23:DY24"/>
    <mergeCell ref="DZ23:EA24"/>
    <mergeCell ref="EB23:EL24"/>
    <mergeCell ref="CM23:CN24"/>
    <mergeCell ref="CO23:CY24"/>
    <mergeCell ref="CZ23:DA24"/>
    <mergeCell ref="DB23:DO24"/>
    <mergeCell ref="BM23:BN24"/>
    <mergeCell ref="BO23:BX24"/>
    <mergeCell ref="BY23:BZ24"/>
    <mergeCell ref="CA23:CL24"/>
    <mergeCell ref="AF23:AK23"/>
    <mergeCell ref="AL23:AN23"/>
    <mergeCell ref="AO23:AW23"/>
    <mergeCell ref="AX23:BL24"/>
    <mergeCell ref="GC21:GD22"/>
    <mergeCell ref="GE21:GN22"/>
    <mergeCell ref="GO21:GP22"/>
    <mergeCell ref="AF22:AW22"/>
    <mergeCell ref="EB21:EL22"/>
    <mergeCell ref="EM21:FA22"/>
    <mergeCell ref="FB21:FL22"/>
    <mergeCell ref="FM21:GB22"/>
    <mergeCell ref="DB21:DO22"/>
    <mergeCell ref="DP21:DQ22"/>
    <mergeCell ref="DR21:DY22"/>
    <mergeCell ref="DZ21:EA22"/>
    <mergeCell ref="CA21:CL22"/>
    <mergeCell ref="CM21:CN22"/>
    <mergeCell ref="CO21:CY22"/>
    <mergeCell ref="CZ21:DA22"/>
    <mergeCell ref="FM20:GB20"/>
    <mergeCell ref="GC20:GP20"/>
    <mergeCell ref="B21:AD24"/>
    <mergeCell ref="AF21:AK21"/>
    <mergeCell ref="AL21:AN21"/>
    <mergeCell ref="AO21:AW21"/>
    <mergeCell ref="AX21:BL22"/>
    <mergeCell ref="BM21:BN22"/>
    <mergeCell ref="BO21:BX22"/>
    <mergeCell ref="BY21:BZ22"/>
    <mergeCell ref="EB19:EL20"/>
    <mergeCell ref="EM19:FL19"/>
    <mergeCell ref="AX20:BL20"/>
    <mergeCell ref="BM20:BZ20"/>
    <mergeCell ref="CM20:DA20"/>
    <mergeCell ref="DB20:DO20"/>
    <mergeCell ref="EM20:FA20"/>
    <mergeCell ref="FB20:FL20"/>
    <mergeCell ref="A16:GP16"/>
    <mergeCell ref="A18:AD20"/>
    <mergeCell ref="AE18:AE20"/>
    <mergeCell ref="AF18:AW20"/>
    <mergeCell ref="AX18:BZ19"/>
    <mergeCell ref="CA18:FL18"/>
    <mergeCell ref="FM18:GP19"/>
    <mergeCell ref="CA19:CL20"/>
    <mergeCell ref="CM19:DO19"/>
    <mergeCell ref="DP19:EA20"/>
    <mergeCell ref="A10:GP10"/>
    <mergeCell ref="A11:GP11"/>
    <mergeCell ref="A13:GP13"/>
    <mergeCell ref="A14:GP14"/>
    <mergeCell ref="A5:GP5"/>
    <mergeCell ref="A6:GP6"/>
    <mergeCell ref="A7:GP7"/>
    <mergeCell ref="AF8:ER8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113"/>
  <sheetViews>
    <sheetView zoomScale="85" zoomScaleNormal="85" workbookViewId="0" topLeftCell="A1">
      <selection activeCell="FM32" sqref="FM32:GD34"/>
    </sheetView>
  </sheetViews>
  <sheetFormatPr defaultColWidth="9.00390625" defaultRowHeight="12.75"/>
  <cols>
    <col min="1" max="1" width="1.00390625" style="338" customWidth="1"/>
    <col min="2" max="21" width="0.875" style="338" customWidth="1"/>
    <col min="22" max="22" width="1.37890625" style="338" customWidth="1"/>
    <col min="23" max="23" width="2.25390625" style="338" customWidth="1"/>
    <col min="24" max="24" width="5.125" style="338" customWidth="1"/>
    <col min="25" max="27" width="0.875" style="338" customWidth="1"/>
    <col min="28" max="28" width="6.00390625" style="338" customWidth="1"/>
    <col min="29" max="31" width="0.875" style="338" customWidth="1"/>
    <col min="32" max="32" width="5.75390625" style="338" customWidth="1"/>
    <col min="33" max="72" width="0.875" style="338" customWidth="1"/>
    <col min="73" max="73" width="3.375" style="338" customWidth="1"/>
    <col min="74" max="147" width="0.875" style="338" customWidth="1"/>
    <col min="148" max="148" width="2.75390625" style="338" customWidth="1"/>
    <col min="149" max="191" width="0.875" style="338" customWidth="1"/>
    <col min="192" max="201" width="0.875" style="0" customWidth="1"/>
    <col min="202" max="202" width="0.74609375" style="0" customWidth="1"/>
    <col min="203" max="212" width="0.875" style="0" customWidth="1"/>
    <col min="213" max="213" width="3.875" style="0" customWidth="1"/>
    <col min="214" max="214" width="0.875" style="0" customWidth="1"/>
    <col min="215" max="215" width="1.25" style="0" customWidth="1"/>
  </cols>
  <sheetData>
    <row r="1" spans="2:179" ht="15">
      <c r="B1" s="1168" t="s">
        <v>501</v>
      </c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  <c r="P1" s="1168"/>
      <c r="Q1" s="1168"/>
      <c r="R1" s="1168"/>
      <c r="S1" s="1168"/>
      <c r="T1" s="1168"/>
      <c r="U1" s="1168"/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168"/>
      <c r="AI1" s="1168"/>
      <c r="AJ1" s="1168"/>
      <c r="AK1" s="1168"/>
      <c r="AL1" s="1168"/>
      <c r="AM1" s="1168"/>
      <c r="AN1" s="1168"/>
      <c r="AO1" s="1168"/>
      <c r="AP1" s="1168"/>
      <c r="AQ1" s="1168"/>
      <c r="AR1" s="1168"/>
      <c r="AS1" s="1168"/>
      <c r="AT1" s="1168"/>
      <c r="AU1" s="1168"/>
      <c r="AV1" s="1168"/>
      <c r="AW1" s="1168"/>
      <c r="AX1" s="1168"/>
      <c r="AY1" s="1168"/>
      <c r="AZ1" s="1168"/>
      <c r="BA1" s="1168"/>
      <c r="BB1" s="1168"/>
      <c r="BC1" s="1168"/>
      <c r="BD1" s="1168"/>
      <c r="BE1" s="1168"/>
      <c r="BF1" s="1168"/>
      <c r="BG1" s="1168"/>
      <c r="BH1" s="1168"/>
      <c r="BI1" s="1168"/>
      <c r="BJ1" s="1168"/>
      <c r="BK1" s="1168"/>
      <c r="BL1" s="1168"/>
      <c r="BM1" s="1168"/>
      <c r="BN1" s="1168"/>
      <c r="BO1" s="1168"/>
      <c r="BP1" s="1168"/>
      <c r="BQ1" s="1168"/>
      <c r="BR1" s="1168"/>
      <c r="BS1" s="1168"/>
      <c r="BT1" s="1168"/>
      <c r="BU1" s="1168"/>
      <c r="BV1" s="1168"/>
      <c r="BW1" s="1168"/>
      <c r="BX1" s="1168"/>
      <c r="BY1" s="1168"/>
      <c r="BZ1" s="1168"/>
      <c r="CA1" s="1168"/>
      <c r="CB1" s="1168"/>
      <c r="CC1" s="1168"/>
      <c r="CD1" s="1168"/>
      <c r="CE1" s="1168"/>
      <c r="CF1" s="1168"/>
      <c r="CG1" s="1168"/>
      <c r="CH1" s="1168"/>
      <c r="CI1" s="1168"/>
      <c r="CJ1" s="1168"/>
      <c r="CK1" s="1168"/>
      <c r="CL1" s="1168"/>
      <c r="CM1" s="1168"/>
      <c r="CN1" s="1168"/>
      <c r="CO1" s="1168"/>
      <c r="CP1" s="1168"/>
      <c r="CQ1" s="1168"/>
      <c r="CR1" s="1168"/>
      <c r="CS1" s="1168"/>
      <c r="CT1" s="1168"/>
      <c r="CU1" s="1168"/>
      <c r="CV1" s="1168"/>
      <c r="CW1" s="1168"/>
      <c r="CX1" s="1168"/>
      <c r="CY1" s="1168"/>
      <c r="CZ1" s="1168"/>
      <c r="DA1" s="1168"/>
      <c r="DB1" s="1168"/>
      <c r="DC1" s="1168"/>
      <c r="DD1" s="1168"/>
      <c r="DE1" s="1168"/>
      <c r="DF1" s="1168"/>
      <c r="DG1" s="1168"/>
      <c r="DH1" s="1168"/>
      <c r="DI1" s="1168"/>
      <c r="DJ1" s="1168"/>
      <c r="DK1" s="1168"/>
      <c r="DL1" s="1168"/>
      <c r="DM1" s="1168"/>
      <c r="DN1" s="1168"/>
      <c r="DO1" s="1168"/>
      <c r="DP1" s="1168"/>
      <c r="DQ1" s="1168"/>
      <c r="DR1" s="1168"/>
      <c r="DS1" s="1168"/>
      <c r="DT1" s="1168"/>
      <c r="DU1" s="1168"/>
      <c r="DV1" s="1168"/>
      <c r="DW1" s="1168"/>
      <c r="DX1" s="1168"/>
      <c r="DY1" s="1168"/>
      <c r="DZ1" s="1168"/>
      <c r="EA1" s="1168"/>
      <c r="EB1" s="1168"/>
      <c r="EC1" s="1168"/>
      <c r="ED1" s="1168"/>
      <c r="EE1" s="1168"/>
      <c r="EF1" s="1168"/>
      <c r="EG1" s="1168"/>
      <c r="EH1" s="1168"/>
      <c r="EI1" s="1168"/>
      <c r="EJ1" s="1168"/>
      <c r="EK1" s="1168"/>
      <c r="EL1" s="1168"/>
      <c r="EM1" s="1168"/>
      <c r="EN1" s="1168"/>
      <c r="EO1" s="1168"/>
      <c r="EP1" s="1168"/>
      <c r="EQ1" s="1168"/>
      <c r="ER1" s="1168"/>
      <c r="ES1" s="1168"/>
      <c r="ET1" s="1168"/>
      <c r="EU1" s="1168"/>
      <c r="EV1" s="1168"/>
      <c r="EW1" s="1168"/>
      <c r="EX1" s="1168"/>
      <c r="EY1" s="1168"/>
      <c r="EZ1" s="1168"/>
      <c r="FA1" s="1168"/>
      <c r="FB1" s="1168"/>
      <c r="FC1" s="1168"/>
      <c r="FD1" s="1168"/>
      <c r="FE1" s="1168"/>
      <c r="FF1" s="1168"/>
      <c r="FG1" s="1168"/>
      <c r="FH1" s="1168"/>
      <c r="FI1" s="1168"/>
      <c r="FJ1" s="1168"/>
      <c r="FK1" s="1168"/>
      <c r="FL1" s="1168"/>
      <c r="FM1" s="1168"/>
      <c r="FN1" s="1168"/>
      <c r="FO1" s="1168"/>
      <c r="FP1" s="1168"/>
      <c r="FQ1" s="1168"/>
      <c r="FR1" s="1168"/>
      <c r="FS1" s="1168"/>
      <c r="FT1" s="1168"/>
      <c r="FU1" s="1168"/>
      <c r="FV1" s="1168"/>
      <c r="FW1" s="1168"/>
    </row>
    <row r="2" ht="13.5" thickBot="1"/>
    <row r="3" spans="2:179" ht="12.75">
      <c r="B3" s="1170" t="s">
        <v>229</v>
      </c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  <c r="O3" s="1171"/>
      <c r="P3" s="1171"/>
      <c r="Q3" s="1171"/>
      <c r="R3" s="1171"/>
      <c r="S3" s="1171"/>
      <c r="T3" s="1171"/>
      <c r="U3" s="1171"/>
      <c r="V3" s="1171"/>
      <c r="W3" s="1171"/>
      <c r="X3" s="1176" t="s">
        <v>314</v>
      </c>
      <c r="Y3" s="1179" t="s">
        <v>471</v>
      </c>
      <c r="Z3" s="1171"/>
      <c r="AA3" s="1171"/>
      <c r="AB3" s="1171"/>
      <c r="AC3" s="1171"/>
      <c r="AD3" s="1171"/>
      <c r="AE3" s="1171"/>
      <c r="AF3" s="1171"/>
      <c r="AG3" s="1171"/>
      <c r="AH3" s="1171"/>
      <c r="AI3" s="1171"/>
      <c r="AJ3" s="1171"/>
      <c r="AK3" s="1171"/>
      <c r="AL3" s="1171"/>
      <c r="AM3" s="1171"/>
      <c r="AN3" s="1171"/>
      <c r="AO3" s="1171"/>
      <c r="AP3" s="1171"/>
      <c r="AQ3" s="1171"/>
      <c r="AR3" s="1171"/>
      <c r="AS3" s="1180"/>
      <c r="AT3" s="1185" t="s">
        <v>472</v>
      </c>
      <c r="AU3" s="1186"/>
      <c r="AV3" s="1186"/>
      <c r="AW3" s="1186"/>
      <c r="AX3" s="1186"/>
      <c r="AY3" s="1186"/>
      <c r="AZ3" s="1186"/>
      <c r="BA3" s="1186"/>
      <c r="BB3" s="1186"/>
      <c r="BC3" s="1186"/>
      <c r="BD3" s="1186"/>
      <c r="BE3" s="1186"/>
      <c r="BF3" s="1186"/>
      <c r="BG3" s="1186"/>
      <c r="BH3" s="1186"/>
      <c r="BI3" s="1186"/>
      <c r="BJ3" s="1186"/>
      <c r="BK3" s="1186"/>
      <c r="BL3" s="1186"/>
      <c r="BM3" s="1186"/>
      <c r="BN3" s="1186"/>
      <c r="BO3" s="1186"/>
      <c r="BP3" s="1186"/>
      <c r="BQ3" s="1186"/>
      <c r="BR3" s="1186"/>
      <c r="BS3" s="1186"/>
      <c r="BT3" s="1186"/>
      <c r="BU3" s="1186"/>
      <c r="BV3" s="1186"/>
      <c r="BW3" s="1186"/>
      <c r="BX3" s="1186"/>
      <c r="BY3" s="1186"/>
      <c r="BZ3" s="1187"/>
      <c r="CA3" s="1339" t="s">
        <v>473</v>
      </c>
      <c r="CB3" s="1340"/>
      <c r="CC3" s="1340"/>
      <c r="CD3" s="1340"/>
      <c r="CE3" s="1340"/>
      <c r="CF3" s="1340"/>
      <c r="CG3" s="1340"/>
      <c r="CH3" s="1340"/>
      <c r="CI3" s="1340"/>
      <c r="CJ3" s="1340"/>
      <c r="CK3" s="1340"/>
      <c r="CL3" s="1340"/>
      <c r="CM3" s="1340"/>
      <c r="CN3" s="1340"/>
      <c r="CO3" s="1340"/>
      <c r="CP3" s="1340"/>
      <c r="CQ3" s="1340"/>
      <c r="CR3" s="1340"/>
      <c r="CS3" s="1340"/>
      <c r="CT3" s="1340"/>
      <c r="CU3" s="1340"/>
      <c r="CV3" s="1340"/>
      <c r="CW3" s="1340"/>
      <c r="CX3" s="1340"/>
      <c r="CY3" s="1340"/>
      <c r="CZ3" s="1340"/>
      <c r="DA3" s="1340"/>
      <c r="DB3" s="1340"/>
      <c r="DC3" s="1340"/>
      <c r="DD3" s="1340"/>
      <c r="DE3" s="1340"/>
      <c r="DF3" s="1340"/>
      <c r="DG3" s="1340"/>
      <c r="DH3" s="1340"/>
      <c r="DI3" s="1340"/>
      <c r="DJ3" s="1340"/>
      <c r="DK3" s="1340"/>
      <c r="DL3" s="1340"/>
      <c r="DM3" s="1340"/>
      <c r="DN3" s="1340"/>
      <c r="DO3" s="1340"/>
      <c r="DP3" s="1340"/>
      <c r="DQ3" s="1340"/>
      <c r="DR3" s="1340"/>
      <c r="DS3" s="1340"/>
      <c r="DT3" s="1340"/>
      <c r="DU3" s="1340"/>
      <c r="DV3" s="1340"/>
      <c r="DW3" s="1340"/>
      <c r="DX3" s="1340"/>
      <c r="DY3" s="1340"/>
      <c r="DZ3" s="1340"/>
      <c r="EA3" s="1340"/>
      <c r="EB3" s="1340"/>
      <c r="EC3" s="1340"/>
      <c r="ED3" s="1340"/>
      <c r="EE3" s="1340"/>
      <c r="EF3" s="1340"/>
      <c r="EG3" s="1340"/>
      <c r="EH3" s="1340"/>
      <c r="EI3" s="1340"/>
      <c r="EJ3" s="1340"/>
      <c r="EK3" s="1340"/>
      <c r="EL3" s="1340"/>
      <c r="EM3" s="1340"/>
      <c r="EN3" s="1340"/>
      <c r="EO3" s="1340"/>
      <c r="EP3" s="1341"/>
      <c r="EQ3" s="1185" t="s">
        <v>474</v>
      </c>
      <c r="ER3" s="1186"/>
      <c r="ES3" s="1186"/>
      <c r="ET3" s="1186"/>
      <c r="EU3" s="1186"/>
      <c r="EV3" s="1186"/>
      <c r="EW3" s="1186"/>
      <c r="EX3" s="1186"/>
      <c r="EY3" s="1186"/>
      <c r="EZ3" s="1186"/>
      <c r="FA3" s="1186"/>
      <c r="FB3" s="1186"/>
      <c r="FC3" s="1186"/>
      <c r="FD3" s="1186"/>
      <c r="FE3" s="1186"/>
      <c r="FF3" s="1186"/>
      <c r="FG3" s="1186"/>
      <c r="FH3" s="1186"/>
      <c r="FI3" s="1186"/>
      <c r="FJ3" s="1186"/>
      <c r="FK3" s="1186"/>
      <c r="FL3" s="1186"/>
      <c r="FM3" s="1186"/>
      <c r="FN3" s="1186"/>
      <c r="FO3" s="1186"/>
      <c r="FP3" s="1186"/>
      <c r="FQ3" s="1186"/>
      <c r="FR3" s="1186"/>
      <c r="FS3" s="1186"/>
      <c r="FT3" s="1186"/>
      <c r="FU3" s="1186"/>
      <c r="FV3" s="1186"/>
      <c r="FW3" s="1342"/>
    </row>
    <row r="4" spans="2:179" ht="12.75">
      <c r="B4" s="1172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7"/>
      <c r="Y4" s="1181"/>
      <c r="Z4" s="1173"/>
      <c r="AA4" s="1173"/>
      <c r="AB4" s="1173"/>
      <c r="AC4" s="1173"/>
      <c r="AD4" s="1173"/>
      <c r="AE4" s="1173"/>
      <c r="AF4" s="1173"/>
      <c r="AG4" s="1173"/>
      <c r="AH4" s="1173"/>
      <c r="AI4" s="1173"/>
      <c r="AJ4" s="1173"/>
      <c r="AK4" s="1173"/>
      <c r="AL4" s="1173"/>
      <c r="AM4" s="1173"/>
      <c r="AN4" s="1173"/>
      <c r="AO4" s="1173"/>
      <c r="AP4" s="1173"/>
      <c r="AQ4" s="1173"/>
      <c r="AR4" s="1173"/>
      <c r="AS4" s="1182"/>
      <c r="AT4" s="1195" t="s">
        <v>502</v>
      </c>
      <c r="AU4" s="1190"/>
      <c r="AV4" s="1190"/>
      <c r="AW4" s="1190"/>
      <c r="AX4" s="1190"/>
      <c r="AY4" s="1190"/>
      <c r="AZ4" s="1190"/>
      <c r="BA4" s="1190"/>
      <c r="BB4" s="1190"/>
      <c r="BC4" s="1190"/>
      <c r="BD4" s="1190"/>
      <c r="BE4" s="1190"/>
      <c r="BF4" s="1190"/>
      <c r="BG4" s="1190"/>
      <c r="BH4" s="1190"/>
      <c r="BI4" s="1190"/>
      <c r="BJ4" s="1190"/>
      <c r="BK4" s="1191"/>
      <c r="BL4" s="1195" t="s">
        <v>503</v>
      </c>
      <c r="BM4" s="1190"/>
      <c r="BN4" s="1190"/>
      <c r="BO4" s="1190"/>
      <c r="BP4" s="1190"/>
      <c r="BQ4" s="1190"/>
      <c r="BR4" s="1190"/>
      <c r="BS4" s="1190"/>
      <c r="BT4" s="1190"/>
      <c r="BU4" s="1190"/>
      <c r="BV4" s="1190"/>
      <c r="BW4" s="1190"/>
      <c r="BX4" s="1190"/>
      <c r="BY4" s="1190"/>
      <c r="BZ4" s="1191"/>
      <c r="CA4" s="1195" t="s">
        <v>475</v>
      </c>
      <c r="CB4" s="1190"/>
      <c r="CC4" s="1190"/>
      <c r="CD4" s="1190"/>
      <c r="CE4" s="1190"/>
      <c r="CF4" s="1190"/>
      <c r="CG4" s="1190"/>
      <c r="CH4" s="1190"/>
      <c r="CI4" s="1190"/>
      <c r="CJ4" s="1190"/>
      <c r="CK4" s="1190"/>
      <c r="CL4" s="1190"/>
      <c r="CM4" s="1190"/>
      <c r="CN4" s="1190"/>
      <c r="CO4" s="1191"/>
      <c r="CP4" s="1192" t="s">
        <v>476</v>
      </c>
      <c r="CQ4" s="1193"/>
      <c r="CR4" s="1193"/>
      <c r="CS4" s="1193"/>
      <c r="CT4" s="1193"/>
      <c r="CU4" s="1193"/>
      <c r="CV4" s="1193"/>
      <c r="CW4" s="1193"/>
      <c r="CX4" s="1193"/>
      <c r="CY4" s="1193"/>
      <c r="CZ4" s="1193"/>
      <c r="DA4" s="1193"/>
      <c r="DB4" s="1193"/>
      <c r="DC4" s="1193"/>
      <c r="DD4" s="1193"/>
      <c r="DE4" s="1193"/>
      <c r="DF4" s="1193"/>
      <c r="DG4" s="1193"/>
      <c r="DH4" s="1193"/>
      <c r="DI4" s="1193"/>
      <c r="DJ4" s="1193"/>
      <c r="DK4" s="1193"/>
      <c r="DL4" s="1193"/>
      <c r="DM4" s="1193"/>
      <c r="DN4" s="1193"/>
      <c r="DO4" s="1193"/>
      <c r="DP4" s="1193"/>
      <c r="DQ4" s="1193"/>
      <c r="DR4" s="1193"/>
      <c r="DS4" s="1193"/>
      <c r="DT4" s="1193"/>
      <c r="DU4" s="1193"/>
      <c r="DV4" s="1193"/>
      <c r="DW4" s="1193"/>
      <c r="DX4" s="1193"/>
      <c r="DY4" s="1194"/>
      <c r="DZ4" s="1195" t="s">
        <v>504</v>
      </c>
      <c r="EA4" s="1190"/>
      <c r="EB4" s="1190"/>
      <c r="EC4" s="1190"/>
      <c r="ED4" s="1190"/>
      <c r="EE4" s="1190"/>
      <c r="EF4" s="1190"/>
      <c r="EG4" s="1190"/>
      <c r="EH4" s="1190"/>
      <c r="EI4" s="1190"/>
      <c r="EJ4" s="1190"/>
      <c r="EK4" s="1190"/>
      <c r="EL4" s="1190"/>
      <c r="EM4" s="1190"/>
      <c r="EN4" s="1190"/>
      <c r="EO4" s="1190"/>
      <c r="EP4" s="1191"/>
      <c r="EQ4" s="1195" t="s">
        <v>502</v>
      </c>
      <c r="ER4" s="1190"/>
      <c r="ES4" s="1190"/>
      <c r="ET4" s="1190"/>
      <c r="EU4" s="1190"/>
      <c r="EV4" s="1190"/>
      <c r="EW4" s="1190"/>
      <c r="EX4" s="1190"/>
      <c r="EY4" s="1190"/>
      <c r="EZ4" s="1190"/>
      <c r="FA4" s="1190"/>
      <c r="FB4" s="1190"/>
      <c r="FC4" s="1190"/>
      <c r="FD4" s="1190"/>
      <c r="FE4" s="1190"/>
      <c r="FF4" s="1190"/>
      <c r="FG4" s="1190"/>
      <c r="FH4" s="1191"/>
      <c r="FI4" s="1195" t="s">
        <v>503</v>
      </c>
      <c r="FJ4" s="1190"/>
      <c r="FK4" s="1190"/>
      <c r="FL4" s="1190"/>
      <c r="FM4" s="1190"/>
      <c r="FN4" s="1190"/>
      <c r="FO4" s="1190"/>
      <c r="FP4" s="1190"/>
      <c r="FQ4" s="1190"/>
      <c r="FR4" s="1190"/>
      <c r="FS4" s="1190"/>
      <c r="FT4" s="1190"/>
      <c r="FU4" s="1190"/>
      <c r="FV4" s="1190"/>
      <c r="FW4" s="1346"/>
    </row>
    <row r="5" spans="2:179" ht="13.5" thickBot="1">
      <c r="B5" s="1174"/>
      <c r="C5" s="1175"/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  <c r="P5" s="1175"/>
      <c r="Q5" s="1175"/>
      <c r="R5" s="1175"/>
      <c r="S5" s="1175"/>
      <c r="T5" s="1175"/>
      <c r="U5" s="1175"/>
      <c r="V5" s="1175"/>
      <c r="W5" s="1175"/>
      <c r="X5" s="1178"/>
      <c r="Y5" s="1181"/>
      <c r="Z5" s="1173"/>
      <c r="AA5" s="1173"/>
      <c r="AB5" s="1173"/>
      <c r="AC5" s="1173"/>
      <c r="AD5" s="1173"/>
      <c r="AE5" s="1173"/>
      <c r="AF5" s="1173"/>
      <c r="AG5" s="1173"/>
      <c r="AH5" s="1173"/>
      <c r="AI5" s="1173"/>
      <c r="AJ5" s="1173"/>
      <c r="AK5" s="1173"/>
      <c r="AL5" s="1173"/>
      <c r="AM5" s="1173"/>
      <c r="AN5" s="1173"/>
      <c r="AO5" s="1173"/>
      <c r="AP5" s="1173"/>
      <c r="AQ5" s="1173"/>
      <c r="AR5" s="1173"/>
      <c r="AS5" s="1182"/>
      <c r="AT5" s="1343"/>
      <c r="AU5" s="1344"/>
      <c r="AV5" s="1344"/>
      <c r="AW5" s="1344"/>
      <c r="AX5" s="1344"/>
      <c r="AY5" s="1344"/>
      <c r="AZ5" s="1344"/>
      <c r="BA5" s="1344"/>
      <c r="BB5" s="1344"/>
      <c r="BC5" s="1344"/>
      <c r="BD5" s="1344"/>
      <c r="BE5" s="1344"/>
      <c r="BF5" s="1344"/>
      <c r="BG5" s="1344"/>
      <c r="BH5" s="1344"/>
      <c r="BI5" s="1344"/>
      <c r="BJ5" s="1344"/>
      <c r="BK5" s="1345"/>
      <c r="BL5" s="1343"/>
      <c r="BM5" s="1344"/>
      <c r="BN5" s="1344"/>
      <c r="BO5" s="1344"/>
      <c r="BP5" s="1344"/>
      <c r="BQ5" s="1344"/>
      <c r="BR5" s="1344"/>
      <c r="BS5" s="1344"/>
      <c r="BT5" s="1344"/>
      <c r="BU5" s="1344"/>
      <c r="BV5" s="1344"/>
      <c r="BW5" s="1344"/>
      <c r="BX5" s="1344"/>
      <c r="BY5" s="1344"/>
      <c r="BZ5" s="1345"/>
      <c r="CA5" s="1343"/>
      <c r="CB5" s="1344"/>
      <c r="CC5" s="1344"/>
      <c r="CD5" s="1344"/>
      <c r="CE5" s="1344"/>
      <c r="CF5" s="1344"/>
      <c r="CG5" s="1344"/>
      <c r="CH5" s="1344"/>
      <c r="CI5" s="1344"/>
      <c r="CJ5" s="1344"/>
      <c r="CK5" s="1344"/>
      <c r="CL5" s="1344"/>
      <c r="CM5" s="1344"/>
      <c r="CN5" s="1344"/>
      <c r="CO5" s="1345"/>
      <c r="CP5" s="1348" t="s">
        <v>502</v>
      </c>
      <c r="CQ5" s="1349"/>
      <c r="CR5" s="1349"/>
      <c r="CS5" s="1349"/>
      <c r="CT5" s="1349"/>
      <c r="CU5" s="1349"/>
      <c r="CV5" s="1349"/>
      <c r="CW5" s="1349"/>
      <c r="CX5" s="1349"/>
      <c r="CY5" s="1349"/>
      <c r="CZ5" s="1349"/>
      <c r="DA5" s="1349"/>
      <c r="DB5" s="1349"/>
      <c r="DC5" s="1349"/>
      <c r="DD5" s="1349"/>
      <c r="DE5" s="1349"/>
      <c r="DF5" s="1349"/>
      <c r="DG5" s="1350"/>
      <c r="DH5" s="1348" t="s">
        <v>505</v>
      </c>
      <c r="DI5" s="1349"/>
      <c r="DJ5" s="1349"/>
      <c r="DK5" s="1349"/>
      <c r="DL5" s="1349"/>
      <c r="DM5" s="1349"/>
      <c r="DN5" s="1349"/>
      <c r="DO5" s="1349"/>
      <c r="DP5" s="1349"/>
      <c r="DQ5" s="1349"/>
      <c r="DR5" s="1349"/>
      <c r="DS5" s="1349"/>
      <c r="DT5" s="1349"/>
      <c r="DU5" s="1349"/>
      <c r="DV5" s="1349"/>
      <c r="DW5" s="1349"/>
      <c r="DX5" s="1349"/>
      <c r="DY5" s="1350"/>
      <c r="DZ5" s="1343"/>
      <c r="EA5" s="1344"/>
      <c r="EB5" s="1344"/>
      <c r="EC5" s="1344"/>
      <c r="ED5" s="1344"/>
      <c r="EE5" s="1344"/>
      <c r="EF5" s="1344"/>
      <c r="EG5" s="1344"/>
      <c r="EH5" s="1344"/>
      <c r="EI5" s="1344"/>
      <c r="EJ5" s="1344"/>
      <c r="EK5" s="1344"/>
      <c r="EL5" s="1344"/>
      <c r="EM5" s="1344"/>
      <c r="EN5" s="1344"/>
      <c r="EO5" s="1344"/>
      <c r="EP5" s="1345"/>
      <c r="EQ5" s="1343"/>
      <c r="ER5" s="1344"/>
      <c r="ES5" s="1344"/>
      <c r="ET5" s="1344"/>
      <c r="EU5" s="1344"/>
      <c r="EV5" s="1344"/>
      <c r="EW5" s="1344"/>
      <c r="EX5" s="1344"/>
      <c r="EY5" s="1344"/>
      <c r="EZ5" s="1344"/>
      <c r="FA5" s="1344"/>
      <c r="FB5" s="1344"/>
      <c r="FC5" s="1344"/>
      <c r="FD5" s="1344"/>
      <c r="FE5" s="1344"/>
      <c r="FF5" s="1344"/>
      <c r="FG5" s="1344"/>
      <c r="FH5" s="1345"/>
      <c r="FI5" s="1343"/>
      <c r="FJ5" s="1344"/>
      <c r="FK5" s="1344"/>
      <c r="FL5" s="1344"/>
      <c r="FM5" s="1344"/>
      <c r="FN5" s="1344"/>
      <c r="FO5" s="1344"/>
      <c r="FP5" s="1344"/>
      <c r="FQ5" s="1344"/>
      <c r="FR5" s="1344"/>
      <c r="FS5" s="1344"/>
      <c r="FT5" s="1344"/>
      <c r="FU5" s="1344"/>
      <c r="FV5" s="1344"/>
      <c r="FW5" s="1347"/>
    </row>
    <row r="6" spans="2:179" ht="12.75">
      <c r="B6" s="354"/>
      <c r="C6" s="1200" t="s">
        <v>506</v>
      </c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0"/>
      <c r="U6" s="1200"/>
      <c r="V6" s="1200"/>
      <c r="W6" s="1200"/>
      <c r="X6" s="1260">
        <v>5140</v>
      </c>
      <c r="Y6" s="1352" t="s">
        <v>305</v>
      </c>
      <c r="Z6" s="1353"/>
      <c r="AA6" s="1353"/>
      <c r="AB6" s="1353"/>
      <c r="AC6" s="1353"/>
      <c r="AD6" s="1353"/>
      <c r="AE6" s="1291" t="s">
        <v>219</v>
      </c>
      <c r="AF6" s="1291"/>
      <c r="AG6" s="1291"/>
      <c r="AH6" s="1356" t="s">
        <v>484</v>
      </c>
      <c r="AI6" s="1356"/>
      <c r="AJ6" s="1356"/>
      <c r="AK6" s="1356"/>
      <c r="AL6" s="1356"/>
      <c r="AM6" s="1356"/>
      <c r="AN6" s="1356"/>
      <c r="AO6" s="1356"/>
      <c r="AP6" s="1356"/>
      <c r="AQ6" s="1356"/>
      <c r="AR6" s="1356"/>
      <c r="AS6" s="1356"/>
      <c r="AT6" s="1205">
        <f>+AT10+AT15</f>
        <v>0</v>
      </c>
      <c r="AU6" s="1206"/>
      <c r="AV6" s="1206"/>
      <c r="AW6" s="1206"/>
      <c r="AX6" s="1206"/>
      <c r="AY6" s="1206"/>
      <c r="AZ6" s="1206"/>
      <c r="BA6" s="1206"/>
      <c r="BB6" s="1206"/>
      <c r="BC6" s="1206"/>
      <c r="BD6" s="1206"/>
      <c r="BE6" s="1206"/>
      <c r="BF6" s="1206"/>
      <c r="BG6" s="1206"/>
      <c r="BH6" s="1206"/>
      <c r="BI6" s="1206"/>
      <c r="BJ6" s="1206"/>
      <c r="BK6" s="1219"/>
      <c r="BL6" s="1210" t="s">
        <v>128</v>
      </c>
      <c r="BM6" s="1210"/>
      <c r="BN6" s="1206">
        <f>+BN10+BN15</f>
        <v>0</v>
      </c>
      <c r="BO6" s="1206"/>
      <c r="BP6" s="1206"/>
      <c r="BQ6" s="1206"/>
      <c r="BR6" s="1206"/>
      <c r="BS6" s="1206"/>
      <c r="BT6" s="1206"/>
      <c r="BU6" s="1206"/>
      <c r="BV6" s="1206"/>
      <c r="BW6" s="1206"/>
      <c r="BX6" s="1206"/>
      <c r="BY6" s="1214" t="s">
        <v>129</v>
      </c>
      <c r="BZ6" s="1214"/>
      <c r="CA6" s="1218">
        <f>+CA10+CA15</f>
        <v>22228</v>
      </c>
      <c r="CB6" s="1206"/>
      <c r="CC6" s="1206"/>
      <c r="CD6" s="1206"/>
      <c r="CE6" s="1206"/>
      <c r="CF6" s="1206"/>
      <c r="CG6" s="1206"/>
      <c r="CH6" s="1206"/>
      <c r="CI6" s="1206"/>
      <c r="CJ6" s="1206"/>
      <c r="CK6" s="1206"/>
      <c r="CL6" s="1206"/>
      <c r="CM6" s="1206"/>
      <c r="CN6" s="1206"/>
      <c r="CO6" s="1219"/>
      <c r="CP6" s="1210" t="s">
        <v>128</v>
      </c>
      <c r="CQ6" s="1210"/>
      <c r="CR6" s="1206">
        <f>+CR10+CR15</f>
        <v>14296</v>
      </c>
      <c r="CS6" s="1206"/>
      <c r="CT6" s="1206"/>
      <c r="CU6" s="1206"/>
      <c r="CV6" s="1206"/>
      <c r="CW6" s="1206"/>
      <c r="CX6" s="1206"/>
      <c r="CY6" s="1206"/>
      <c r="CZ6" s="1206"/>
      <c r="DA6" s="1206"/>
      <c r="DB6" s="1206"/>
      <c r="DC6" s="1206"/>
      <c r="DD6" s="1206"/>
      <c r="DE6" s="1206"/>
      <c r="DF6" s="1214" t="s">
        <v>129</v>
      </c>
      <c r="DG6" s="1214"/>
      <c r="DH6" s="1218">
        <f>+DH10+DH15</f>
        <v>14296</v>
      </c>
      <c r="DI6" s="1206"/>
      <c r="DJ6" s="1206"/>
      <c r="DK6" s="1206"/>
      <c r="DL6" s="1206"/>
      <c r="DM6" s="1206"/>
      <c r="DN6" s="1206"/>
      <c r="DO6" s="1206"/>
      <c r="DP6" s="1206"/>
      <c r="DQ6" s="1206"/>
      <c r="DR6" s="1206"/>
      <c r="DS6" s="1206"/>
      <c r="DT6" s="1206"/>
      <c r="DU6" s="1206"/>
      <c r="DV6" s="1206"/>
      <c r="DW6" s="1206"/>
      <c r="DX6" s="1206"/>
      <c r="DY6" s="1219"/>
      <c r="DZ6" s="1210" t="s">
        <v>128</v>
      </c>
      <c r="EA6" s="1210"/>
      <c r="EB6" s="1206">
        <f>+EB10+EB15</f>
        <v>14296</v>
      </c>
      <c r="EC6" s="1206"/>
      <c r="ED6" s="1206"/>
      <c r="EE6" s="1206"/>
      <c r="EF6" s="1206"/>
      <c r="EG6" s="1206"/>
      <c r="EH6" s="1206"/>
      <c r="EI6" s="1206"/>
      <c r="EJ6" s="1206"/>
      <c r="EK6" s="1206"/>
      <c r="EL6" s="1206"/>
      <c r="EM6" s="1206"/>
      <c r="EN6" s="1206"/>
      <c r="EO6" s="1214" t="s">
        <v>129</v>
      </c>
      <c r="EP6" s="1214"/>
      <c r="EQ6" s="1218">
        <f>+EQ10+EQ15</f>
        <v>7932</v>
      </c>
      <c r="ER6" s="1206"/>
      <c r="ES6" s="1206"/>
      <c r="ET6" s="1206"/>
      <c r="EU6" s="1206"/>
      <c r="EV6" s="1206"/>
      <c r="EW6" s="1206"/>
      <c r="EX6" s="1206"/>
      <c r="EY6" s="1206"/>
      <c r="EZ6" s="1206"/>
      <c r="FA6" s="1206"/>
      <c r="FB6" s="1206"/>
      <c r="FC6" s="1206"/>
      <c r="FD6" s="1206"/>
      <c r="FE6" s="1206"/>
      <c r="FF6" s="1206"/>
      <c r="FG6" s="1206"/>
      <c r="FH6" s="1219"/>
      <c r="FI6" s="1210" t="s">
        <v>128</v>
      </c>
      <c r="FJ6" s="1210"/>
      <c r="FK6" s="1206">
        <f>+FK10+FK15</f>
        <v>0</v>
      </c>
      <c r="FL6" s="1206"/>
      <c r="FM6" s="1206"/>
      <c r="FN6" s="1206"/>
      <c r="FO6" s="1206"/>
      <c r="FP6" s="1206"/>
      <c r="FQ6" s="1206"/>
      <c r="FR6" s="1206"/>
      <c r="FS6" s="1206"/>
      <c r="FT6" s="1206"/>
      <c r="FU6" s="1206"/>
      <c r="FV6" s="1214" t="s">
        <v>129</v>
      </c>
      <c r="FW6" s="1222"/>
    </row>
    <row r="7" spans="2:179" ht="12.75">
      <c r="B7" s="355"/>
      <c r="C7" s="1201"/>
      <c r="D7" s="1201"/>
      <c r="E7" s="1201"/>
      <c r="F7" s="1201"/>
      <c r="G7" s="1201"/>
      <c r="H7" s="1201"/>
      <c r="I7" s="1201"/>
      <c r="J7" s="1201"/>
      <c r="K7" s="1201"/>
      <c r="L7" s="1201"/>
      <c r="M7" s="1201"/>
      <c r="N7" s="1201"/>
      <c r="O7" s="1201"/>
      <c r="P7" s="1201"/>
      <c r="Q7" s="1201"/>
      <c r="R7" s="1201"/>
      <c r="S7" s="1201"/>
      <c r="T7" s="1201"/>
      <c r="U7" s="1201"/>
      <c r="V7" s="1201"/>
      <c r="W7" s="1201"/>
      <c r="X7" s="1261"/>
      <c r="Y7" s="1224"/>
      <c r="Z7" s="1225"/>
      <c r="AA7" s="1225"/>
      <c r="AB7" s="1225"/>
      <c r="AC7" s="1225"/>
      <c r="AD7" s="1225"/>
      <c r="AE7" s="1225"/>
      <c r="AF7" s="1225"/>
      <c r="AG7" s="1225"/>
      <c r="AH7" s="1225"/>
      <c r="AI7" s="1225"/>
      <c r="AJ7" s="1225"/>
      <c r="AK7" s="1225"/>
      <c r="AL7" s="1225"/>
      <c r="AM7" s="1225"/>
      <c r="AN7" s="1225"/>
      <c r="AO7" s="1225"/>
      <c r="AP7" s="1225"/>
      <c r="AQ7" s="1225"/>
      <c r="AR7" s="1225"/>
      <c r="AS7" s="1225"/>
      <c r="AT7" s="1207"/>
      <c r="AU7" s="1208"/>
      <c r="AV7" s="1208"/>
      <c r="AW7" s="1208"/>
      <c r="AX7" s="1208"/>
      <c r="AY7" s="1208"/>
      <c r="AZ7" s="1208"/>
      <c r="BA7" s="1208"/>
      <c r="BB7" s="1208"/>
      <c r="BC7" s="1208"/>
      <c r="BD7" s="1208"/>
      <c r="BE7" s="1208"/>
      <c r="BF7" s="1208"/>
      <c r="BG7" s="1208"/>
      <c r="BH7" s="1208"/>
      <c r="BI7" s="1208"/>
      <c r="BJ7" s="1208"/>
      <c r="BK7" s="1221"/>
      <c r="BL7" s="1212"/>
      <c r="BM7" s="1212"/>
      <c r="BN7" s="1213"/>
      <c r="BO7" s="1213"/>
      <c r="BP7" s="1213"/>
      <c r="BQ7" s="1213"/>
      <c r="BR7" s="1213"/>
      <c r="BS7" s="1213"/>
      <c r="BT7" s="1213"/>
      <c r="BU7" s="1213"/>
      <c r="BV7" s="1213"/>
      <c r="BW7" s="1213"/>
      <c r="BX7" s="1213"/>
      <c r="BY7" s="1216"/>
      <c r="BZ7" s="1216"/>
      <c r="CA7" s="1220"/>
      <c r="CB7" s="1208"/>
      <c r="CC7" s="1208"/>
      <c r="CD7" s="1208"/>
      <c r="CE7" s="1208"/>
      <c r="CF7" s="1208"/>
      <c r="CG7" s="1208"/>
      <c r="CH7" s="1208"/>
      <c r="CI7" s="1208"/>
      <c r="CJ7" s="1208"/>
      <c r="CK7" s="1208"/>
      <c r="CL7" s="1208"/>
      <c r="CM7" s="1208"/>
      <c r="CN7" s="1208"/>
      <c r="CO7" s="1221"/>
      <c r="CP7" s="1212"/>
      <c r="CQ7" s="1212"/>
      <c r="CR7" s="1213"/>
      <c r="CS7" s="1213"/>
      <c r="CT7" s="1213"/>
      <c r="CU7" s="1213"/>
      <c r="CV7" s="1213"/>
      <c r="CW7" s="1213"/>
      <c r="CX7" s="1213"/>
      <c r="CY7" s="1213"/>
      <c r="CZ7" s="1213"/>
      <c r="DA7" s="1213"/>
      <c r="DB7" s="1213"/>
      <c r="DC7" s="1213"/>
      <c r="DD7" s="1213"/>
      <c r="DE7" s="1213"/>
      <c r="DF7" s="1216"/>
      <c r="DG7" s="1216"/>
      <c r="DH7" s="1220"/>
      <c r="DI7" s="1208"/>
      <c r="DJ7" s="1208"/>
      <c r="DK7" s="1208"/>
      <c r="DL7" s="1208"/>
      <c r="DM7" s="1208"/>
      <c r="DN7" s="1208"/>
      <c r="DO7" s="1208"/>
      <c r="DP7" s="1208"/>
      <c r="DQ7" s="1208"/>
      <c r="DR7" s="1208"/>
      <c r="DS7" s="1208"/>
      <c r="DT7" s="1208"/>
      <c r="DU7" s="1208"/>
      <c r="DV7" s="1208"/>
      <c r="DW7" s="1208"/>
      <c r="DX7" s="1208"/>
      <c r="DY7" s="1221"/>
      <c r="DZ7" s="1212"/>
      <c r="EA7" s="1212"/>
      <c r="EB7" s="1213"/>
      <c r="EC7" s="1213"/>
      <c r="ED7" s="1213"/>
      <c r="EE7" s="1213"/>
      <c r="EF7" s="1213"/>
      <c r="EG7" s="1213"/>
      <c r="EH7" s="1213"/>
      <c r="EI7" s="1213"/>
      <c r="EJ7" s="1213"/>
      <c r="EK7" s="1213"/>
      <c r="EL7" s="1213"/>
      <c r="EM7" s="1213"/>
      <c r="EN7" s="1213"/>
      <c r="EO7" s="1216"/>
      <c r="EP7" s="1216"/>
      <c r="EQ7" s="1220"/>
      <c r="ER7" s="1208"/>
      <c r="ES7" s="1208"/>
      <c r="ET7" s="1208"/>
      <c r="EU7" s="1208"/>
      <c r="EV7" s="1208"/>
      <c r="EW7" s="1208"/>
      <c r="EX7" s="1208"/>
      <c r="EY7" s="1208"/>
      <c r="EZ7" s="1208"/>
      <c r="FA7" s="1208"/>
      <c r="FB7" s="1208"/>
      <c r="FC7" s="1208"/>
      <c r="FD7" s="1208"/>
      <c r="FE7" s="1208"/>
      <c r="FF7" s="1208"/>
      <c r="FG7" s="1208"/>
      <c r="FH7" s="1221"/>
      <c r="FI7" s="1212"/>
      <c r="FJ7" s="1212"/>
      <c r="FK7" s="1213"/>
      <c r="FL7" s="1213"/>
      <c r="FM7" s="1213"/>
      <c r="FN7" s="1213"/>
      <c r="FO7" s="1213"/>
      <c r="FP7" s="1213"/>
      <c r="FQ7" s="1213"/>
      <c r="FR7" s="1213"/>
      <c r="FS7" s="1213"/>
      <c r="FT7" s="1213"/>
      <c r="FU7" s="1213"/>
      <c r="FV7" s="1216"/>
      <c r="FW7" s="1223"/>
    </row>
    <row r="8" spans="2:179" ht="12.75">
      <c r="B8" s="355"/>
      <c r="C8" s="1201"/>
      <c r="D8" s="1201"/>
      <c r="E8" s="1201"/>
      <c r="F8" s="1201"/>
      <c r="G8" s="1201"/>
      <c r="H8" s="1201"/>
      <c r="I8" s="1201"/>
      <c r="J8" s="1201"/>
      <c r="K8" s="1201"/>
      <c r="L8" s="1201"/>
      <c r="M8" s="1201"/>
      <c r="N8" s="1201"/>
      <c r="O8" s="1201"/>
      <c r="P8" s="1201"/>
      <c r="Q8" s="1201"/>
      <c r="R8" s="1201"/>
      <c r="S8" s="1201"/>
      <c r="T8" s="1201"/>
      <c r="U8" s="1201"/>
      <c r="V8" s="1201"/>
      <c r="W8" s="1201"/>
      <c r="X8" s="1260">
        <v>5150</v>
      </c>
      <c r="Y8" s="1357" t="s">
        <v>305</v>
      </c>
      <c r="Z8" s="1227"/>
      <c r="AA8" s="1227"/>
      <c r="AB8" s="1227"/>
      <c r="AC8" s="1227"/>
      <c r="AD8" s="1227"/>
      <c r="AE8" s="1228" t="s">
        <v>296</v>
      </c>
      <c r="AF8" s="1228"/>
      <c r="AG8" s="1228"/>
      <c r="AH8" s="1229" t="s">
        <v>485</v>
      </c>
      <c r="AI8" s="1229"/>
      <c r="AJ8" s="1229"/>
      <c r="AK8" s="1229"/>
      <c r="AL8" s="1229"/>
      <c r="AM8" s="1229"/>
      <c r="AN8" s="1229"/>
      <c r="AO8" s="1229"/>
      <c r="AP8" s="1229"/>
      <c r="AQ8" s="1229"/>
      <c r="AR8" s="1229"/>
      <c r="AS8" s="1229"/>
      <c r="AT8" s="1230">
        <f>+AT13+AT17</f>
        <v>0</v>
      </c>
      <c r="AU8" s="1231"/>
      <c r="AV8" s="1231"/>
      <c r="AW8" s="1231"/>
      <c r="AX8" s="1231"/>
      <c r="AY8" s="1231"/>
      <c r="AZ8" s="1231"/>
      <c r="BA8" s="1231"/>
      <c r="BB8" s="1231"/>
      <c r="BC8" s="1231"/>
      <c r="BD8" s="1231"/>
      <c r="BE8" s="1231"/>
      <c r="BF8" s="1231"/>
      <c r="BG8" s="1231"/>
      <c r="BH8" s="1231"/>
      <c r="BI8" s="1231"/>
      <c r="BJ8" s="1231"/>
      <c r="BK8" s="1232"/>
      <c r="BL8" s="1234" t="s">
        <v>128</v>
      </c>
      <c r="BM8" s="1234"/>
      <c r="BN8" s="1231">
        <f>+BN13+BN17</f>
        <v>0</v>
      </c>
      <c r="BO8" s="1231"/>
      <c r="BP8" s="1231"/>
      <c r="BQ8" s="1231"/>
      <c r="BR8" s="1231"/>
      <c r="BS8" s="1231"/>
      <c r="BT8" s="1231"/>
      <c r="BU8" s="1231"/>
      <c r="BV8" s="1231"/>
      <c r="BW8" s="1231"/>
      <c r="BX8" s="1231"/>
      <c r="BY8" s="1235" t="s">
        <v>129</v>
      </c>
      <c r="BZ8" s="1235"/>
      <c r="CA8" s="1237">
        <f>+CA13+CA17</f>
        <v>0</v>
      </c>
      <c r="CB8" s="1231"/>
      <c r="CC8" s="1231"/>
      <c r="CD8" s="1231"/>
      <c r="CE8" s="1231"/>
      <c r="CF8" s="1231"/>
      <c r="CG8" s="1231"/>
      <c r="CH8" s="1231"/>
      <c r="CI8" s="1231"/>
      <c r="CJ8" s="1231"/>
      <c r="CK8" s="1231"/>
      <c r="CL8" s="1231"/>
      <c r="CM8" s="1231"/>
      <c r="CN8" s="1231"/>
      <c r="CO8" s="1232"/>
      <c r="CP8" s="1234" t="s">
        <v>128</v>
      </c>
      <c r="CQ8" s="1234"/>
      <c r="CR8" s="1231">
        <f>+CR13+CR17</f>
        <v>0</v>
      </c>
      <c r="CS8" s="1231"/>
      <c r="CT8" s="1231"/>
      <c r="CU8" s="1231"/>
      <c r="CV8" s="1231"/>
      <c r="CW8" s="1231"/>
      <c r="CX8" s="1231"/>
      <c r="CY8" s="1231"/>
      <c r="CZ8" s="1231"/>
      <c r="DA8" s="1231"/>
      <c r="DB8" s="1231"/>
      <c r="DC8" s="1231"/>
      <c r="DD8" s="1231"/>
      <c r="DE8" s="1231"/>
      <c r="DF8" s="1235" t="s">
        <v>129</v>
      </c>
      <c r="DG8" s="1235"/>
      <c r="DH8" s="1237">
        <f>+DH13+DH17</f>
        <v>0</v>
      </c>
      <c r="DI8" s="1231"/>
      <c r="DJ8" s="1231"/>
      <c r="DK8" s="1231"/>
      <c r="DL8" s="1231"/>
      <c r="DM8" s="1231"/>
      <c r="DN8" s="1231"/>
      <c r="DO8" s="1231"/>
      <c r="DP8" s="1231"/>
      <c r="DQ8" s="1231"/>
      <c r="DR8" s="1231"/>
      <c r="DS8" s="1231"/>
      <c r="DT8" s="1231"/>
      <c r="DU8" s="1231"/>
      <c r="DV8" s="1231"/>
      <c r="DW8" s="1231"/>
      <c r="DX8" s="1231"/>
      <c r="DY8" s="1232"/>
      <c r="DZ8" s="1234" t="s">
        <v>128</v>
      </c>
      <c r="EA8" s="1234"/>
      <c r="EB8" s="1231">
        <f>+EB13+EB17</f>
        <v>0</v>
      </c>
      <c r="EC8" s="1231"/>
      <c r="ED8" s="1231"/>
      <c r="EE8" s="1231"/>
      <c r="EF8" s="1231"/>
      <c r="EG8" s="1231"/>
      <c r="EH8" s="1231"/>
      <c r="EI8" s="1231"/>
      <c r="EJ8" s="1231"/>
      <c r="EK8" s="1231"/>
      <c r="EL8" s="1231"/>
      <c r="EM8" s="1231"/>
      <c r="EN8" s="1231"/>
      <c r="EO8" s="1235" t="s">
        <v>129</v>
      </c>
      <c r="EP8" s="1235"/>
      <c r="EQ8" s="1237">
        <f>+EQ13+EQ17</f>
        <v>0</v>
      </c>
      <c r="ER8" s="1231"/>
      <c r="ES8" s="1231"/>
      <c r="ET8" s="1231"/>
      <c r="EU8" s="1231"/>
      <c r="EV8" s="1231"/>
      <c r="EW8" s="1231"/>
      <c r="EX8" s="1231"/>
      <c r="EY8" s="1231"/>
      <c r="EZ8" s="1231"/>
      <c r="FA8" s="1231"/>
      <c r="FB8" s="1231"/>
      <c r="FC8" s="1231"/>
      <c r="FD8" s="1231"/>
      <c r="FE8" s="1231"/>
      <c r="FF8" s="1231"/>
      <c r="FG8" s="1231"/>
      <c r="FH8" s="1232"/>
      <c r="FI8" s="1234" t="s">
        <v>128</v>
      </c>
      <c r="FJ8" s="1234"/>
      <c r="FK8" s="1231">
        <f>+FK13+FK17</f>
        <v>0</v>
      </c>
      <c r="FL8" s="1231"/>
      <c r="FM8" s="1231"/>
      <c r="FN8" s="1231"/>
      <c r="FO8" s="1231"/>
      <c r="FP8" s="1231"/>
      <c r="FQ8" s="1231"/>
      <c r="FR8" s="1231"/>
      <c r="FS8" s="1231"/>
      <c r="FT8" s="1231"/>
      <c r="FU8" s="1231"/>
      <c r="FV8" s="1235" t="s">
        <v>129</v>
      </c>
      <c r="FW8" s="1240"/>
    </row>
    <row r="9" spans="2:179" ht="12.75">
      <c r="B9" s="357"/>
      <c r="C9" s="1351"/>
      <c r="D9" s="1351"/>
      <c r="E9" s="1351"/>
      <c r="F9" s="1351"/>
      <c r="G9" s="1351"/>
      <c r="H9" s="1351"/>
      <c r="I9" s="1351"/>
      <c r="J9" s="1351"/>
      <c r="K9" s="1351"/>
      <c r="L9" s="1351"/>
      <c r="M9" s="1351"/>
      <c r="N9" s="1351"/>
      <c r="O9" s="1351"/>
      <c r="P9" s="1351"/>
      <c r="Q9" s="1351"/>
      <c r="R9" s="1351"/>
      <c r="S9" s="1351"/>
      <c r="T9" s="1351"/>
      <c r="U9" s="1351"/>
      <c r="V9" s="1351"/>
      <c r="W9" s="1351"/>
      <c r="X9" s="1261"/>
      <c r="Y9" s="1354"/>
      <c r="Z9" s="1355"/>
      <c r="AA9" s="1355"/>
      <c r="AB9" s="1355"/>
      <c r="AC9" s="1355"/>
      <c r="AD9" s="1355"/>
      <c r="AE9" s="1355"/>
      <c r="AF9" s="1355"/>
      <c r="AG9" s="1355"/>
      <c r="AH9" s="1355"/>
      <c r="AI9" s="1355"/>
      <c r="AJ9" s="1355"/>
      <c r="AK9" s="1355"/>
      <c r="AL9" s="1355"/>
      <c r="AM9" s="1355"/>
      <c r="AN9" s="1355"/>
      <c r="AO9" s="1355"/>
      <c r="AP9" s="1355"/>
      <c r="AQ9" s="1355"/>
      <c r="AR9" s="1355"/>
      <c r="AS9" s="1355"/>
      <c r="AT9" s="1207"/>
      <c r="AU9" s="1208"/>
      <c r="AV9" s="1208"/>
      <c r="AW9" s="1208"/>
      <c r="AX9" s="1208"/>
      <c r="AY9" s="1208"/>
      <c r="AZ9" s="1208"/>
      <c r="BA9" s="1208"/>
      <c r="BB9" s="1208"/>
      <c r="BC9" s="1208"/>
      <c r="BD9" s="1208"/>
      <c r="BE9" s="1208"/>
      <c r="BF9" s="1208"/>
      <c r="BG9" s="1208"/>
      <c r="BH9" s="1208"/>
      <c r="BI9" s="1208"/>
      <c r="BJ9" s="1208"/>
      <c r="BK9" s="1221"/>
      <c r="BL9" s="1254"/>
      <c r="BM9" s="1254"/>
      <c r="BN9" s="1208"/>
      <c r="BO9" s="1208"/>
      <c r="BP9" s="1208"/>
      <c r="BQ9" s="1208"/>
      <c r="BR9" s="1208"/>
      <c r="BS9" s="1208"/>
      <c r="BT9" s="1208"/>
      <c r="BU9" s="1208"/>
      <c r="BV9" s="1208"/>
      <c r="BW9" s="1208"/>
      <c r="BX9" s="1208"/>
      <c r="BY9" s="1255"/>
      <c r="BZ9" s="1255"/>
      <c r="CA9" s="1220"/>
      <c r="CB9" s="1208"/>
      <c r="CC9" s="1208"/>
      <c r="CD9" s="1208"/>
      <c r="CE9" s="1208"/>
      <c r="CF9" s="1208"/>
      <c r="CG9" s="1208"/>
      <c r="CH9" s="1208"/>
      <c r="CI9" s="1208"/>
      <c r="CJ9" s="1208"/>
      <c r="CK9" s="1208"/>
      <c r="CL9" s="1208"/>
      <c r="CM9" s="1208"/>
      <c r="CN9" s="1208"/>
      <c r="CO9" s="1221"/>
      <c r="CP9" s="1254"/>
      <c r="CQ9" s="1254"/>
      <c r="CR9" s="1208"/>
      <c r="CS9" s="1208"/>
      <c r="CT9" s="1208"/>
      <c r="CU9" s="1208"/>
      <c r="CV9" s="1208"/>
      <c r="CW9" s="1208"/>
      <c r="CX9" s="1208"/>
      <c r="CY9" s="1208"/>
      <c r="CZ9" s="1208"/>
      <c r="DA9" s="1208"/>
      <c r="DB9" s="1208"/>
      <c r="DC9" s="1208"/>
      <c r="DD9" s="1208"/>
      <c r="DE9" s="1208"/>
      <c r="DF9" s="1255"/>
      <c r="DG9" s="1255"/>
      <c r="DH9" s="1220"/>
      <c r="DI9" s="1208"/>
      <c r="DJ9" s="1208"/>
      <c r="DK9" s="1208"/>
      <c r="DL9" s="1208"/>
      <c r="DM9" s="1208"/>
      <c r="DN9" s="1208"/>
      <c r="DO9" s="1208"/>
      <c r="DP9" s="1208"/>
      <c r="DQ9" s="1208"/>
      <c r="DR9" s="1208"/>
      <c r="DS9" s="1208"/>
      <c r="DT9" s="1208"/>
      <c r="DU9" s="1208"/>
      <c r="DV9" s="1208"/>
      <c r="DW9" s="1208"/>
      <c r="DX9" s="1208"/>
      <c r="DY9" s="1221"/>
      <c r="DZ9" s="1254"/>
      <c r="EA9" s="1254"/>
      <c r="EB9" s="1208"/>
      <c r="EC9" s="1208"/>
      <c r="ED9" s="1208"/>
      <c r="EE9" s="1208"/>
      <c r="EF9" s="1208"/>
      <c r="EG9" s="1208"/>
      <c r="EH9" s="1208"/>
      <c r="EI9" s="1208"/>
      <c r="EJ9" s="1208"/>
      <c r="EK9" s="1208"/>
      <c r="EL9" s="1208"/>
      <c r="EM9" s="1208"/>
      <c r="EN9" s="1208"/>
      <c r="EO9" s="1255"/>
      <c r="EP9" s="1255"/>
      <c r="EQ9" s="1220"/>
      <c r="ER9" s="1208"/>
      <c r="ES9" s="1208"/>
      <c r="ET9" s="1208"/>
      <c r="EU9" s="1208"/>
      <c r="EV9" s="1208"/>
      <c r="EW9" s="1208"/>
      <c r="EX9" s="1208"/>
      <c r="EY9" s="1208"/>
      <c r="EZ9" s="1208"/>
      <c r="FA9" s="1208"/>
      <c r="FB9" s="1208"/>
      <c r="FC9" s="1208"/>
      <c r="FD9" s="1208"/>
      <c r="FE9" s="1208"/>
      <c r="FF9" s="1208"/>
      <c r="FG9" s="1208"/>
      <c r="FH9" s="1221"/>
      <c r="FI9" s="1254"/>
      <c r="FJ9" s="1254"/>
      <c r="FK9" s="1208"/>
      <c r="FL9" s="1208"/>
      <c r="FM9" s="1208"/>
      <c r="FN9" s="1208"/>
      <c r="FO9" s="1208"/>
      <c r="FP9" s="1208"/>
      <c r="FQ9" s="1208"/>
      <c r="FR9" s="1208"/>
      <c r="FS9" s="1208"/>
      <c r="FT9" s="1208"/>
      <c r="FU9" s="1208"/>
      <c r="FV9" s="1255"/>
      <c r="FW9" s="1257"/>
    </row>
    <row r="10" spans="2:179" ht="12.75">
      <c r="B10" s="354"/>
      <c r="C10" s="1241" t="s">
        <v>69</v>
      </c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358"/>
      <c r="X10" s="360"/>
      <c r="Y10" s="1357"/>
      <c r="Z10" s="1227"/>
      <c r="AA10" s="1227"/>
      <c r="AB10" s="1227"/>
      <c r="AC10" s="1227"/>
      <c r="AD10" s="1227"/>
      <c r="AE10" s="1359"/>
      <c r="AF10" s="1359"/>
      <c r="AG10" s="1359"/>
      <c r="AH10" s="1229"/>
      <c r="AI10" s="1229"/>
      <c r="AJ10" s="1229"/>
      <c r="AK10" s="1229"/>
      <c r="AL10" s="1229"/>
      <c r="AM10" s="1229"/>
      <c r="AN10" s="1229"/>
      <c r="AO10" s="1229"/>
      <c r="AP10" s="1229"/>
      <c r="AQ10" s="1229"/>
      <c r="AR10" s="1229"/>
      <c r="AS10" s="1229"/>
      <c r="AT10" s="1230"/>
      <c r="AU10" s="1231"/>
      <c r="AV10" s="1231"/>
      <c r="AW10" s="1231"/>
      <c r="AX10" s="1231"/>
      <c r="AY10" s="1231"/>
      <c r="AZ10" s="1231"/>
      <c r="BA10" s="1231"/>
      <c r="BB10" s="1231"/>
      <c r="BC10" s="1231"/>
      <c r="BD10" s="1231"/>
      <c r="BE10" s="1231"/>
      <c r="BF10" s="1231"/>
      <c r="BG10" s="1231"/>
      <c r="BH10" s="1231"/>
      <c r="BI10" s="1231"/>
      <c r="BJ10" s="1231"/>
      <c r="BK10" s="1232"/>
      <c r="BL10" s="1234" t="s">
        <v>128</v>
      </c>
      <c r="BM10" s="1234"/>
      <c r="BN10" s="1231"/>
      <c r="BO10" s="1231"/>
      <c r="BP10" s="1231"/>
      <c r="BQ10" s="1231"/>
      <c r="BR10" s="1231"/>
      <c r="BS10" s="1231"/>
      <c r="BT10" s="1231"/>
      <c r="BU10" s="1231"/>
      <c r="BV10" s="1231"/>
      <c r="BW10" s="1231"/>
      <c r="BX10" s="1231"/>
      <c r="BY10" s="1235" t="s">
        <v>129</v>
      </c>
      <c r="BZ10" s="1235"/>
      <c r="CA10" s="1237">
        <v>22228</v>
      </c>
      <c r="CB10" s="1231"/>
      <c r="CC10" s="1231"/>
      <c r="CD10" s="1231"/>
      <c r="CE10" s="1231"/>
      <c r="CF10" s="1231"/>
      <c r="CG10" s="1231"/>
      <c r="CH10" s="1231"/>
      <c r="CI10" s="1231"/>
      <c r="CJ10" s="1231"/>
      <c r="CK10" s="1231"/>
      <c r="CL10" s="1231"/>
      <c r="CM10" s="1231"/>
      <c r="CN10" s="1231"/>
      <c r="CO10" s="1232"/>
      <c r="CP10" s="1234" t="s">
        <v>128</v>
      </c>
      <c r="CQ10" s="1234"/>
      <c r="CR10" s="1231">
        <v>14296</v>
      </c>
      <c r="CS10" s="1231"/>
      <c r="CT10" s="1231"/>
      <c r="CU10" s="1231"/>
      <c r="CV10" s="1231"/>
      <c r="CW10" s="1231"/>
      <c r="CX10" s="1231"/>
      <c r="CY10" s="1231"/>
      <c r="CZ10" s="1231"/>
      <c r="DA10" s="1231"/>
      <c r="DB10" s="1231"/>
      <c r="DC10" s="1231"/>
      <c r="DD10" s="1231"/>
      <c r="DE10" s="1231"/>
      <c r="DF10" s="1235" t="s">
        <v>129</v>
      </c>
      <c r="DG10" s="1235"/>
      <c r="DH10" s="1237">
        <v>14296</v>
      </c>
      <c r="DI10" s="1231"/>
      <c r="DJ10" s="1231"/>
      <c r="DK10" s="1231"/>
      <c r="DL10" s="1231"/>
      <c r="DM10" s="1231"/>
      <c r="DN10" s="1231"/>
      <c r="DO10" s="1231"/>
      <c r="DP10" s="1231"/>
      <c r="DQ10" s="1231"/>
      <c r="DR10" s="1231"/>
      <c r="DS10" s="1231"/>
      <c r="DT10" s="1231"/>
      <c r="DU10" s="1231"/>
      <c r="DV10" s="1231"/>
      <c r="DW10" s="1231"/>
      <c r="DX10" s="1231"/>
      <c r="DY10" s="1232"/>
      <c r="DZ10" s="1234" t="s">
        <v>128</v>
      </c>
      <c r="EA10" s="1234"/>
      <c r="EB10" s="1231">
        <v>14296</v>
      </c>
      <c r="EC10" s="1231"/>
      <c r="ED10" s="1231"/>
      <c r="EE10" s="1231"/>
      <c r="EF10" s="1231"/>
      <c r="EG10" s="1231"/>
      <c r="EH10" s="1231"/>
      <c r="EI10" s="1231"/>
      <c r="EJ10" s="1231"/>
      <c r="EK10" s="1231"/>
      <c r="EL10" s="1231"/>
      <c r="EM10" s="1231"/>
      <c r="EN10" s="1231"/>
      <c r="EO10" s="1235" t="s">
        <v>129</v>
      </c>
      <c r="EP10" s="1235"/>
      <c r="EQ10" s="1237">
        <f>+AT10+CA10-CR10</f>
        <v>7932</v>
      </c>
      <c r="ER10" s="1231"/>
      <c r="ES10" s="1231"/>
      <c r="ET10" s="1231"/>
      <c r="EU10" s="1231"/>
      <c r="EV10" s="1231"/>
      <c r="EW10" s="1231"/>
      <c r="EX10" s="1231"/>
      <c r="EY10" s="1231"/>
      <c r="EZ10" s="1231"/>
      <c r="FA10" s="1231"/>
      <c r="FB10" s="1231"/>
      <c r="FC10" s="1231"/>
      <c r="FD10" s="1231"/>
      <c r="FE10" s="1231"/>
      <c r="FF10" s="1231"/>
      <c r="FG10" s="1231"/>
      <c r="FH10" s="1232"/>
      <c r="FI10" s="1234" t="s">
        <v>128</v>
      </c>
      <c r="FJ10" s="1234"/>
      <c r="FK10" s="1231">
        <f>+BN10-DH10+EB10</f>
        <v>0</v>
      </c>
      <c r="FL10" s="1231"/>
      <c r="FM10" s="1231"/>
      <c r="FN10" s="1231"/>
      <c r="FO10" s="1231"/>
      <c r="FP10" s="1231"/>
      <c r="FQ10" s="1231"/>
      <c r="FR10" s="1231"/>
      <c r="FS10" s="1231"/>
      <c r="FT10" s="1231"/>
      <c r="FU10" s="1231"/>
      <c r="FV10" s="1235" t="s">
        <v>129</v>
      </c>
      <c r="FW10" s="1240"/>
    </row>
    <row r="11" spans="2:179" ht="12.75">
      <c r="B11" s="355"/>
      <c r="C11" s="1242" t="s">
        <v>714</v>
      </c>
      <c r="D11" s="1242"/>
      <c r="E11" s="1242"/>
      <c r="F11" s="1242"/>
      <c r="G11" s="1242"/>
      <c r="H11" s="1242"/>
      <c r="I11" s="1242"/>
      <c r="J11" s="1242"/>
      <c r="K11" s="1242"/>
      <c r="L11" s="1242"/>
      <c r="M11" s="1242"/>
      <c r="N11" s="1242"/>
      <c r="O11" s="1242"/>
      <c r="P11" s="1242"/>
      <c r="Q11" s="1242"/>
      <c r="R11" s="1242"/>
      <c r="S11" s="1242"/>
      <c r="T11" s="1242"/>
      <c r="U11" s="1242"/>
      <c r="V11" s="1242"/>
      <c r="W11" s="1243"/>
      <c r="X11" s="1262">
        <v>5141</v>
      </c>
      <c r="Y11" s="1248" t="s">
        <v>305</v>
      </c>
      <c r="Z11" s="1202"/>
      <c r="AA11" s="1202"/>
      <c r="AB11" s="1202"/>
      <c r="AC11" s="1202"/>
      <c r="AD11" s="1202"/>
      <c r="AE11" s="1249" t="s">
        <v>219</v>
      </c>
      <c r="AF11" s="1249"/>
      <c r="AG11" s="1249"/>
      <c r="AH11" s="1204" t="s">
        <v>484</v>
      </c>
      <c r="AI11" s="1204"/>
      <c r="AJ11" s="1204"/>
      <c r="AK11" s="1204"/>
      <c r="AL11" s="1204"/>
      <c r="AM11" s="1204"/>
      <c r="AN11" s="1204"/>
      <c r="AO11" s="1204"/>
      <c r="AP11" s="1204"/>
      <c r="AQ11" s="1204"/>
      <c r="AR11" s="1204"/>
      <c r="AS11" s="1204"/>
      <c r="AT11" s="1252"/>
      <c r="AU11" s="1213"/>
      <c r="AV11" s="1213"/>
      <c r="AW11" s="1213"/>
      <c r="AX11" s="1213"/>
      <c r="AY11" s="1213"/>
      <c r="AZ11" s="1213"/>
      <c r="BA11" s="1213"/>
      <c r="BB11" s="1213"/>
      <c r="BC11" s="1213"/>
      <c r="BD11" s="1213"/>
      <c r="BE11" s="1213"/>
      <c r="BF11" s="1213"/>
      <c r="BG11" s="1213"/>
      <c r="BH11" s="1213"/>
      <c r="BI11" s="1213"/>
      <c r="BJ11" s="1213"/>
      <c r="BK11" s="1239"/>
      <c r="BL11" s="1212"/>
      <c r="BM11" s="1212"/>
      <c r="BN11" s="1213"/>
      <c r="BO11" s="1213"/>
      <c r="BP11" s="1213"/>
      <c r="BQ11" s="1213"/>
      <c r="BR11" s="1213"/>
      <c r="BS11" s="1213"/>
      <c r="BT11" s="1213"/>
      <c r="BU11" s="1213"/>
      <c r="BV11" s="1213"/>
      <c r="BW11" s="1213"/>
      <c r="BX11" s="1213"/>
      <c r="BY11" s="1216"/>
      <c r="BZ11" s="1216"/>
      <c r="CA11" s="1238"/>
      <c r="CB11" s="1213"/>
      <c r="CC11" s="1213"/>
      <c r="CD11" s="1213"/>
      <c r="CE11" s="1213"/>
      <c r="CF11" s="1213"/>
      <c r="CG11" s="1213"/>
      <c r="CH11" s="1213"/>
      <c r="CI11" s="1213"/>
      <c r="CJ11" s="1213"/>
      <c r="CK11" s="1213"/>
      <c r="CL11" s="1213"/>
      <c r="CM11" s="1213"/>
      <c r="CN11" s="1213"/>
      <c r="CO11" s="1239"/>
      <c r="CP11" s="1212"/>
      <c r="CQ11" s="1212"/>
      <c r="CR11" s="1213"/>
      <c r="CS11" s="1213"/>
      <c r="CT11" s="1213"/>
      <c r="CU11" s="1213"/>
      <c r="CV11" s="1213"/>
      <c r="CW11" s="1213"/>
      <c r="CX11" s="1213"/>
      <c r="CY11" s="1213"/>
      <c r="CZ11" s="1213"/>
      <c r="DA11" s="1213"/>
      <c r="DB11" s="1213"/>
      <c r="DC11" s="1213"/>
      <c r="DD11" s="1213"/>
      <c r="DE11" s="1213"/>
      <c r="DF11" s="1216"/>
      <c r="DG11" s="1216"/>
      <c r="DH11" s="1238"/>
      <c r="DI11" s="1213"/>
      <c r="DJ11" s="1213"/>
      <c r="DK11" s="1213"/>
      <c r="DL11" s="1213"/>
      <c r="DM11" s="1213"/>
      <c r="DN11" s="1213"/>
      <c r="DO11" s="1213"/>
      <c r="DP11" s="1213"/>
      <c r="DQ11" s="1213"/>
      <c r="DR11" s="1213"/>
      <c r="DS11" s="1213"/>
      <c r="DT11" s="1213"/>
      <c r="DU11" s="1213"/>
      <c r="DV11" s="1213"/>
      <c r="DW11" s="1213"/>
      <c r="DX11" s="1213"/>
      <c r="DY11" s="1239"/>
      <c r="DZ11" s="1212"/>
      <c r="EA11" s="1212"/>
      <c r="EB11" s="1213"/>
      <c r="EC11" s="1213"/>
      <c r="ED11" s="1213"/>
      <c r="EE11" s="1213"/>
      <c r="EF11" s="1213"/>
      <c r="EG11" s="1213"/>
      <c r="EH11" s="1213"/>
      <c r="EI11" s="1213"/>
      <c r="EJ11" s="1213"/>
      <c r="EK11" s="1213"/>
      <c r="EL11" s="1213"/>
      <c r="EM11" s="1213"/>
      <c r="EN11" s="1213"/>
      <c r="EO11" s="1216"/>
      <c r="EP11" s="1216"/>
      <c r="EQ11" s="1238"/>
      <c r="ER11" s="1213"/>
      <c r="ES11" s="1213"/>
      <c r="ET11" s="1213"/>
      <c r="EU11" s="1213"/>
      <c r="EV11" s="1213"/>
      <c r="EW11" s="1213"/>
      <c r="EX11" s="1213"/>
      <c r="EY11" s="1213"/>
      <c r="EZ11" s="1213"/>
      <c r="FA11" s="1213"/>
      <c r="FB11" s="1213"/>
      <c r="FC11" s="1213"/>
      <c r="FD11" s="1213"/>
      <c r="FE11" s="1213"/>
      <c r="FF11" s="1213"/>
      <c r="FG11" s="1213"/>
      <c r="FH11" s="1239"/>
      <c r="FI11" s="1212"/>
      <c r="FJ11" s="1212"/>
      <c r="FK11" s="1213"/>
      <c r="FL11" s="1213"/>
      <c r="FM11" s="1213"/>
      <c r="FN11" s="1213"/>
      <c r="FO11" s="1213"/>
      <c r="FP11" s="1213"/>
      <c r="FQ11" s="1213"/>
      <c r="FR11" s="1213"/>
      <c r="FS11" s="1213"/>
      <c r="FT11" s="1213"/>
      <c r="FU11" s="1213"/>
      <c r="FV11" s="1216"/>
      <c r="FW11" s="1223"/>
    </row>
    <row r="12" spans="2:179" ht="12.75">
      <c r="B12" s="355"/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2"/>
      <c r="P12" s="1242"/>
      <c r="Q12" s="1242"/>
      <c r="R12" s="1242"/>
      <c r="S12" s="1242"/>
      <c r="T12" s="1242"/>
      <c r="U12" s="1242"/>
      <c r="V12" s="1242"/>
      <c r="W12" s="1243"/>
      <c r="X12" s="1261"/>
      <c r="Y12" s="1224"/>
      <c r="Z12" s="1225"/>
      <c r="AA12" s="1225"/>
      <c r="AB12" s="1225"/>
      <c r="AC12" s="1225"/>
      <c r="AD12" s="1225"/>
      <c r="AE12" s="1225"/>
      <c r="AF12" s="1225"/>
      <c r="AG12" s="1225"/>
      <c r="AH12" s="1225"/>
      <c r="AI12" s="1225"/>
      <c r="AJ12" s="1225"/>
      <c r="AK12" s="1225"/>
      <c r="AL12" s="1225"/>
      <c r="AM12" s="1225"/>
      <c r="AN12" s="1225"/>
      <c r="AO12" s="1225"/>
      <c r="AP12" s="1225"/>
      <c r="AQ12" s="1225"/>
      <c r="AR12" s="1225"/>
      <c r="AS12" s="1225"/>
      <c r="AT12" s="1207"/>
      <c r="AU12" s="1208"/>
      <c r="AV12" s="1208"/>
      <c r="AW12" s="1208"/>
      <c r="AX12" s="1208"/>
      <c r="AY12" s="1208"/>
      <c r="AZ12" s="1208"/>
      <c r="BA12" s="1208"/>
      <c r="BB12" s="1208"/>
      <c r="BC12" s="1208"/>
      <c r="BD12" s="1208"/>
      <c r="BE12" s="1208"/>
      <c r="BF12" s="1208"/>
      <c r="BG12" s="1208"/>
      <c r="BH12" s="1208"/>
      <c r="BI12" s="1208"/>
      <c r="BJ12" s="1208"/>
      <c r="BK12" s="1221"/>
      <c r="BL12" s="1254"/>
      <c r="BM12" s="1254"/>
      <c r="BN12" s="1208"/>
      <c r="BO12" s="1208"/>
      <c r="BP12" s="1208"/>
      <c r="BQ12" s="1208"/>
      <c r="BR12" s="1208"/>
      <c r="BS12" s="1208"/>
      <c r="BT12" s="1208"/>
      <c r="BU12" s="1208"/>
      <c r="BV12" s="1208"/>
      <c r="BW12" s="1208"/>
      <c r="BX12" s="1208"/>
      <c r="BY12" s="1255"/>
      <c r="BZ12" s="1255"/>
      <c r="CA12" s="1220"/>
      <c r="CB12" s="1208"/>
      <c r="CC12" s="1208"/>
      <c r="CD12" s="1208"/>
      <c r="CE12" s="1208"/>
      <c r="CF12" s="1208"/>
      <c r="CG12" s="1208"/>
      <c r="CH12" s="1208"/>
      <c r="CI12" s="1208"/>
      <c r="CJ12" s="1208"/>
      <c r="CK12" s="1208"/>
      <c r="CL12" s="1208"/>
      <c r="CM12" s="1208"/>
      <c r="CN12" s="1208"/>
      <c r="CO12" s="1221"/>
      <c r="CP12" s="1254"/>
      <c r="CQ12" s="1254"/>
      <c r="CR12" s="1208"/>
      <c r="CS12" s="1208"/>
      <c r="CT12" s="1208"/>
      <c r="CU12" s="1208"/>
      <c r="CV12" s="1208"/>
      <c r="CW12" s="1208"/>
      <c r="CX12" s="1208"/>
      <c r="CY12" s="1208"/>
      <c r="CZ12" s="1208"/>
      <c r="DA12" s="1208"/>
      <c r="DB12" s="1208"/>
      <c r="DC12" s="1208"/>
      <c r="DD12" s="1208"/>
      <c r="DE12" s="1208"/>
      <c r="DF12" s="1255"/>
      <c r="DG12" s="1255"/>
      <c r="DH12" s="1220"/>
      <c r="DI12" s="1208"/>
      <c r="DJ12" s="1208"/>
      <c r="DK12" s="1208"/>
      <c r="DL12" s="1208"/>
      <c r="DM12" s="1208"/>
      <c r="DN12" s="1208"/>
      <c r="DO12" s="1208"/>
      <c r="DP12" s="1208"/>
      <c r="DQ12" s="1208"/>
      <c r="DR12" s="1208"/>
      <c r="DS12" s="1208"/>
      <c r="DT12" s="1208"/>
      <c r="DU12" s="1208"/>
      <c r="DV12" s="1208"/>
      <c r="DW12" s="1208"/>
      <c r="DX12" s="1208"/>
      <c r="DY12" s="1221"/>
      <c r="DZ12" s="1254"/>
      <c r="EA12" s="1254"/>
      <c r="EB12" s="1208"/>
      <c r="EC12" s="1208"/>
      <c r="ED12" s="1208"/>
      <c r="EE12" s="1208"/>
      <c r="EF12" s="1208"/>
      <c r="EG12" s="1208"/>
      <c r="EH12" s="1208"/>
      <c r="EI12" s="1208"/>
      <c r="EJ12" s="1208"/>
      <c r="EK12" s="1208"/>
      <c r="EL12" s="1208"/>
      <c r="EM12" s="1208"/>
      <c r="EN12" s="1208"/>
      <c r="EO12" s="1255"/>
      <c r="EP12" s="1255"/>
      <c r="EQ12" s="1220"/>
      <c r="ER12" s="1208"/>
      <c r="ES12" s="1208"/>
      <c r="ET12" s="1208"/>
      <c r="EU12" s="1208"/>
      <c r="EV12" s="1208"/>
      <c r="EW12" s="1208"/>
      <c r="EX12" s="1208"/>
      <c r="EY12" s="1208"/>
      <c r="EZ12" s="1208"/>
      <c r="FA12" s="1208"/>
      <c r="FB12" s="1208"/>
      <c r="FC12" s="1208"/>
      <c r="FD12" s="1208"/>
      <c r="FE12" s="1208"/>
      <c r="FF12" s="1208"/>
      <c r="FG12" s="1208"/>
      <c r="FH12" s="1221"/>
      <c r="FI12" s="1254"/>
      <c r="FJ12" s="1254"/>
      <c r="FK12" s="1208"/>
      <c r="FL12" s="1208"/>
      <c r="FM12" s="1208"/>
      <c r="FN12" s="1208"/>
      <c r="FO12" s="1208"/>
      <c r="FP12" s="1208"/>
      <c r="FQ12" s="1208"/>
      <c r="FR12" s="1208"/>
      <c r="FS12" s="1208"/>
      <c r="FT12" s="1208"/>
      <c r="FU12" s="1208"/>
      <c r="FV12" s="1255"/>
      <c r="FW12" s="1257"/>
    </row>
    <row r="13" spans="2:179" ht="12.75">
      <c r="B13" s="355"/>
      <c r="C13" s="1242"/>
      <c r="D13" s="1242"/>
      <c r="E13" s="1242"/>
      <c r="F13" s="1242"/>
      <c r="G13" s="1242"/>
      <c r="H13" s="1242"/>
      <c r="I13" s="1242"/>
      <c r="J13" s="1242"/>
      <c r="K13" s="1242"/>
      <c r="L13" s="1242"/>
      <c r="M13" s="1242"/>
      <c r="N13" s="1242"/>
      <c r="O13" s="1242"/>
      <c r="P13" s="1242"/>
      <c r="Q13" s="1242"/>
      <c r="R13" s="1242"/>
      <c r="S13" s="1242"/>
      <c r="T13" s="1242"/>
      <c r="U13" s="1242"/>
      <c r="V13" s="1242"/>
      <c r="W13" s="1243"/>
      <c r="X13" s="1260">
        <v>5151</v>
      </c>
      <c r="Y13" s="1248" t="s">
        <v>305</v>
      </c>
      <c r="Z13" s="1202"/>
      <c r="AA13" s="1202"/>
      <c r="AB13" s="1202"/>
      <c r="AC13" s="1202"/>
      <c r="AD13" s="1202"/>
      <c r="AE13" s="1203" t="s">
        <v>296</v>
      </c>
      <c r="AF13" s="1203"/>
      <c r="AG13" s="1203"/>
      <c r="AH13" s="1204" t="s">
        <v>485</v>
      </c>
      <c r="AI13" s="1204"/>
      <c r="AJ13" s="1204"/>
      <c r="AK13" s="1204"/>
      <c r="AL13" s="1204"/>
      <c r="AM13" s="1204"/>
      <c r="AN13" s="1204"/>
      <c r="AO13" s="1204"/>
      <c r="AP13" s="1204"/>
      <c r="AQ13" s="1204"/>
      <c r="AR13" s="1204"/>
      <c r="AS13" s="1204"/>
      <c r="AT13" s="1252"/>
      <c r="AU13" s="1213"/>
      <c r="AV13" s="1213"/>
      <c r="AW13" s="1213"/>
      <c r="AX13" s="1213"/>
      <c r="AY13" s="1213"/>
      <c r="AZ13" s="1213"/>
      <c r="BA13" s="1213"/>
      <c r="BB13" s="1213"/>
      <c r="BC13" s="1213"/>
      <c r="BD13" s="1213"/>
      <c r="BE13" s="1213"/>
      <c r="BF13" s="1213"/>
      <c r="BG13" s="1213"/>
      <c r="BH13" s="1213"/>
      <c r="BI13" s="1213"/>
      <c r="BJ13" s="1213"/>
      <c r="BK13" s="1239"/>
      <c r="BL13" s="1211" t="s">
        <v>128</v>
      </c>
      <c r="BM13" s="1212"/>
      <c r="BN13" s="1213"/>
      <c r="BO13" s="1213"/>
      <c r="BP13" s="1213"/>
      <c r="BQ13" s="1213"/>
      <c r="BR13" s="1213"/>
      <c r="BS13" s="1213"/>
      <c r="BT13" s="1213"/>
      <c r="BU13" s="1213"/>
      <c r="BV13" s="1213"/>
      <c r="BW13" s="1213"/>
      <c r="BX13" s="1213"/>
      <c r="BY13" s="1216" t="s">
        <v>129</v>
      </c>
      <c r="BZ13" s="1217"/>
      <c r="CA13" s="1238"/>
      <c r="CB13" s="1213"/>
      <c r="CC13" s="1213"/>
      <c r="CD13" s="1213"/>
      <c r="CE13" s="1213"/>
      <c r="CF13" s="1213"/>
      <c r="CG13" s="1213"/>
      <c r="CH13" s="1213"/>
      <c r="CI13" s="1213"/>
      <c r="CJ13" s="1213"/>
      <c r="CK13" s="1213"/>
      <c r="CL13" s="1213"/>
      <c r="CM13" s="1213"/>
      <c r="CN13" s="1213"/>
      <c r="CO13" s="1239"/>
      <c r="CP13" s="1211" t="s">
        <v>128</v>
      </c>
      <c r="CQ13" s="1212"/>
      <c r="CR13" s="1213"/>
      <c r="CS13" s="1213"/>
      <c r="CT13" s="1213"/>
      <c r="CU13" s="1213"/>
      <c r="CV13" s="1213"/>
      <c r="CW13" s="1213"/>
      <c r="CX13" s="1213"/>
      <c r="CY13" s="1213"/>
      <c r="CZ13" s="1213"/>
      <c r="DA13" s="1213"/>
      <c r="DB13" s="1213"/>
      <c r="DC13" s="1213"/>
      <c r="DD13" s="1213"/>
      <c r="DE13" s="1213"/>
      <c r="DF13" s="1216" t="s">
        <v>129</v>
      </c>
      <c r="DG13" s="1217"/>
      <c r="DH13" s="1238"/>
      <c r="DI13" s="1213"/>
      <c r="DJ13" s="1213"/>
      <c r="DK13" s="1213"/>
      <c r="DL13" s="1213"/>
      <c r="DM13" s="1213"/>
      <c r="DN13" s="1213"/>
      <c r="DO13" s="1213"/>
      <c r="DP13" s="1213"/>
      <c r="DQ13" s="1213"/>
      <c r="DR13" s="1213"/>
      <c r="DS13" s="1213"/>
      <c r="DT13" s="1213"/>
      <c r="DU13" s="1213"/>
      <c r="DV13" s="1213"/>
      <c r="DW13" s="1213"/>
      <c r="DX13" s="1213"/>
      <c r="DY13" s="1239"/>
      <c r="DZ13" s="1211" t="s">
        <v>128</v>
      </c>
      <c r="EA13" s="1212"/>
      <c r="EB13" s="1213"/>
      <c r="EC13" s="1213"/>
      <c r="ED13" s="1213"/>
      <c r="EE13" s="1213"/>
      <c r="EF13" s="1213"/>
      <c r="EG13" s="1213"/>
      <c r="EH13" s="1213"/>
      <c r="EI13" s="1213"/>
      <c r="EJ13" s="1213"/>
      <c r="EK13" s="1213"/>
      <c r="EL13" s="1213"/>
      <c r="EM13" s="1213"/>
      <c r="EN13" s="1213"/>
      <c r="EO13" s="1216" t="s">
        <v>129</v>
      </c>
      <c r="EP13" s="1217"/>
      <c r="EQ13" s="1237">
        <f>+AT13+CA13-CR13</f>
        <v>0</v>
      </c>
      <c r="ER13" s="1231"/>
      <c r="ES13" s="1231"/>
      <c r="ET13" s="1231"/>
      <c r="EU13" s="1231"/>
      <c r="EV13" s="1231"/>
      <c r="EW13" s="1231"/>
      <c r="EX13" s="1231"/>
      <c r="EY13" s="1231"/>
      <c r="EZ13" s="1231"/>
      <c r="FA13" s="1231"/>
      <c r="FB13" s="1231"/>
      <c r="FC13" s="1231"/>
      <c r="FD13" s="1231"/>
      <c r="FE13" s="1231"/>
      <c r="FF13" s="1231"/>
      <c r="FG13" s="1231"/>
      <c r="FH13" s="1232"/>
      <c r="FI13" s="1211" t="s">
        <v>128</v>
      </c>
      <c r="FJ13" s="1212"/>
      <c r="FK13" s="1213">
        <f>+BN13-DH13+EB13</f>
        <v>0</v>
      </c>
      <c r="FL13" s="1213"/>
      <c r="FM13" s="1213"/>
      <c r="FN13" s="1213"/>
      <c r="FO13" s="1213"/>
      <c r="FP13" s="1213"/>
      <c r="FQ13" s="1213"/>
      <c r="FR13" s="1213"/>
      <c r="FS13" s="1213"/>
      <c r="FT13" s="1213"/>
      <c r="FU13" s="1213"/>
      <c r="FV13" s="1216" t="s">
        <v>129</v>
      </c>
      <c r="FW13" s="1223"/>
    </row>
    <row r="14" spans="2:179" ht="12.75">
      <c r="B14" s="357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4"/>
      <c r="R14" s="1244"/>
      <c r="S14" s="1244"/>
      <c r="T14" s="1244"/>
      <c r="U14" s="1244"/>
      <c r="V14" s="1244"/>
      <c r="W14" s="1245"/>
      <c r="X14" s="1261"/>
      <c r="Y14" s="1354"/>
      <c r="Z14" s="1355"/>
      <c r="AA14" s="1355"/>
      <c r="AB14" s="1355"/>
      <c r="AC14" s="1355"/>
      <c r="AD14" s="1355"/>
      <c r="AE14" s="1355"/>
      <c r="AF14" s="1355"/>
      <c r="AG14" s="1355"/>
      <c r="AH14" s="1355"/>
      <c r="AI14" s="1355"/>
      <c r="AJ14" s="1355"/>
      <c r="AK14" s="1355"/>
      <c r="AL14" s="1355"/>
      <c r="AM14" s="1355"/>
      <c r="AN14" s="1355"/>
      <c r="AO14" s="1355"/>
      <c r="AP14" s="1355"/>
      <c r="AQ14" s="1355"/>
      <c r="AR14" s="1355"/>
      <c r="AS14" s="1355"/>
      <c r="AT14" s="1207"/>
      <c r="AU14" s="1208"/>
      <c r="AV14" s="1208"/>
      <c r="AW14" s="1208"/>
      <c r="AX14" s="1208"/>
      <c r="AY14" s="1208"/>
      <c r="AZ14" s="1208"/>
      <c r="BA14" s="1208"/>
      <c r="BB14" s="1208"/>
      <c r="BC14" s="1208"/>
      <c r="BD14" s="1208"/>
      <c r="BE14" s="1208"/>
      <c r="BF14" s="1208"/>
      <c r="BG14" s="1208"/>
      <c r="BH14" s="1208"/>
      <c r="BI14" s="1208"/>
      <c r="BJ14" s="1208"/>
      <c r="BK14" s="1221"/>
      <c r="BL14" s="1253"/>
      <c r="BM14" s="1254"/>
      <c r="BN14" s="1208"/>
      <c r="BO14" s="1208"/>
      <c r="BP14" s="1208"/>
      <c r="BQ14" s="1208"/>
      <c r="BR14" s="1208"/>
      <c r="BS14" s="1208"/>
      <c r="BT14" s="1208"/>
      <c r="BU14" s="1208"/>
      <c r="BV14" s="1208"/>
      <c r="BW14" s="1208"/>
      <c r="BX14" s="1208"/>
      <c r="BY14" s="1255"/>
      <c r="BZ14" s="1256"/>
      <c r="CA14" s="1220"/>
      <c r="CB14" s="1208"/>
      <c r="CC14" s="1208"/>
      <c r="CD14" s="1208"/>
      <c r="CE14" s="1208"/>
      <c r="CF14" s="1208"/>
      <c r="CG14" s="1208"/>
      <c r="CH14" s="1208"/>
      <c r="CI14" s="1208"/>
      <c r="CJ14" s="1208"/>
      <c r="CK14" s="1208"/>
      <c r="CL14" s="1208"/>
      <c r="CM14" s="1208"/>
      <c r="CN14" s="1208"/>
      <c r="CO14" s="1221"/>
      <c r="CP14" s="1253"/>
      <c r="CQ14" s="1254"/>
      <c r="CR14" s="1208"/>
      <c r="CS14" s="1208"/>
      <c r="CT14" s="1208"/>
      <c r="CU14" s="1208"/>
      <c r="CV14" s="1208"/>
      <c r="CW14" s="1208"/>
      <c r="CX14" s="1208"/>
      <c r="CY14" s="1208"/>
      <c r="CZ14" s="1208"/>
      <c r="DA14" s="1208"/>
      <c r="DB14" s="1208"/>
      <c r="DC14" s="1208"/>
      <c r="DD14" s="1208"/>
      <c r="DE14" s="1208"/>
      <c r="DF14" s="1255"/>
      <c r="DG14" s="1256"/>
      <c r="DH14" s="1220"/>
      <c r="DI14" s="1208"/>
      <c r="DJ14" s="1208"/>
      <c r="DK14" s="1208"/>
      <c r="DL14" s="1208"/>
      <c r="DM14" s="1208"/>
      <c r="DN14" s="1208"/>
      <c r="DO14" s="1208"/>
      <c r="DP14" s="1208"/>
      <c r="DQ14" s="1208"/>
      <c r="DR14" s="1208"/>
      <c r="DS14" s="1208"/>
      <c r="DT14" s="1208"/>
      <c r="DU14" s="1208"/>
      <c r="DV14" s="1208"/>
      <c r="DW14" s="1208"/>
      <c r="DX14" s="1208"/>
      <c r="DY14" s="1221"/>
      <c r="DZ14" s="1253"/>
      <c r="EA14" s="1254"/>
      <c r="EB14" s="1208"/>
      <c r="EC14" s="1208"/>
      <c r="ED14" s="1208"/>
      <c r="EE14" s="1208"/>
      <c r="EF14" s="1208"/>
      <c r="EG14" s="1208"/>
      <c r="EH14" s="1208"/>
      <c r="EI14" s="1208"/>
      <c r="EJ14" s="1208"/>
      <c r="EK14" s="1208"/>
      <c r="EL14" s="1208"/>
      <c r="EM14" s="1208"/>
      <c r="EN14" s="1208"/>
      <c r="EO14" s="1255"/>
      <c r="EP14" s="1256"/>
      <c r="EQ14" s="1220"/>
      <c r="ER14" s="1208"/>
      <c r="ES14" s="1208"/>
      <c r="ET14" s="1208"/>
      <c r="EU14" s="1208"/>
      <c r="EV14" s="1208"/>
      <c r="EW14" s="1208"/>
      <c r="EX14" s="1208"/>
      <c r="EY14" s="1208"/>
      <c r="EZ14" s="1208"/>
      <c r="FA14" s="1208"/>
      <c r="FB14" s="1208"/>
      <c r="FC14" s="1208"/>
      <c r="FD14" s="1208"/>
      <c r="FE14" s="1208"/>
      <c r="FF14" s="1208"/>
      <c r="FG14" s="1208"/>
      <c r="FH14" s="1221"/>
      <c r="FI14" s="1253"/>
      <c r="FJ14" s="1254"/>
      <c r="FK14" s="1208"/>
      <c r="FL14" s="1208"/>
      <c r="FM14" s="1208"/>
      <c r="FN14" s="1208"/>
      <c r="FO14" s="1208"/>
      <c r="FP14" s="1208"/>
      <c r="FQ14" s="1208"/>
      <c r="FR14" s="1208"/>
      <c r="FS14" s="1208"/>
      <c r="FT14" s="1208"/>
      <c r="FU14" s="1208"/>
      <c r="FV14" s="1255"/>
      <c r="FW14" s="1257"/>
    </row>
    <row r="15" spans="2:179" ht="12.75">
      <c r="B15" s="354"/>
      <c r="C15" s="1242" t="s">
        <v>507</v>
      </c>
      <c r="D15" s="1242"/>
      <c r="E15" s="1242"/>
      <c r="F15" s="1242"/>
      <c r="G15" s="1242"/>
      <c r="H15" s="1242"/>
      <c r="I15" s="1242"/>
      <c r="J15" s="1242"/>
      <c r="K15" s="1242"/>
      <c r="L15" s="1242"/>
      <c r="M15" s="1242"/>
      <c r="N15" s="1242"/>
      <c r="O15" s="1242"/>
      <c r="P15" s="1242"/>
      <c r="Q15" s="1242"/>
      <c r="R15" s="1242"/>
      <c r="S15" s="1242"/>
      <c r="T15" s="1242"/>
      <c r="U15" s="1242"/>
      <c r="V15" s="1242"/>
      <c r="W15" s="1243"/>
      <c r="X15" s="1260">
        <v>5142</v>
      </c>
      <c r="Y15" s="1357" t="s">
        <v>305</v>
      </c>
      <c r="Z15" s="1227"/>
      <c r="AA15" s="1227"/>
      <c r="AB15" s="1227"/>
      <c r="AC15" s="1227"/>
      <c r="AD15" s="1227"/>
      <c r="AE15" s="1228" t="s">
        <v>219</v>
      </c>
      <c r="AF15" s="1228"/>
      <c r="AG15" s="1228"/>
      <c r="AH15" s="1229" t="s">
        <v>484</v>
      </c>
      <c r="AI15" s="1229"/>
      <c r="AJ15" s="1229"/>
      <c r="AK15" s="1229"/>
      <c r="AL15" s="1229"/>
      <c r="AM15" s="1229"/>
      <c r="AN15" s="1229"/>
      <c r="AO15" s="1229"/>
      <c r="AP15" s="1229"/>
      <c r="AQ15" s="1229"/>
      <c r="AR15" s="1229"/>
      <c r="AS15" s="1229"/>
      <c r="AT15" s="1230"/>
      <c r="AU15" s="1231"/>
      <c r="AV15" s="1231"/>
      <c r="AW15" s="1231"/>
      <c r="AX15" s="1231"/>
      <c r="AY15" s="1231"/>
      <c r="AZ15" s="1231"/>
      <c r="BA15" s="1231"/>
      <c r="BB15" s="1231"/>
      <c r="BC15" s="1231"/>
      <c r="BD15" s="1231"/>
      <c r="BE15" s="1231"/>
      <c r="BF15" s="1231"/>
      <c r="BG15" s="1231"/>
      <c r="BH15" s="1231"/>
      <c r="BI15" s="1231"/>
      <c r="BJ15" s="1231"/>
      <c r="BK15" s="1232"/>
      <c r="BL15" s="1234" t="s">
        <v>128</v>
      </c>
      <c r="BM15" s="1234"/>
      <c r="BN15" s="1231"/>
      <c r="BO15" s="1231"/>
      <c r="BP15" s="1231"/>
      <c r="BQ15" s="1231"/>
      <c r="BR15" s="1231"/>
      <c r="BS15" s="1231"/>
      <c r="BT15" s="1231"/>
      <c r="BU15" s="1231"/>
      <c r="BV15" s="1231"/>
      <c r="BW15" s="1231"/>
      <c r="BX15" s="1231"/>
      <c r="BY15" s="1235" t="s">
        <v>129</v>
      </c>
      <c r="BZ15" s="1235"/>
      <c r="CA15" s="1237"/>
      <c r="CB15" s="1231"/>
      <c r="CC15" s="1231"/>
      <c r="CD15" s="1231"/>
      <c r="CE15" s="1231"/>
      <c r="CF15" s="1231"/>
      <c r="CG15" s="1231"/>
      <c r="CH15" s="1231"/>
      <c r="CI15" s="1231"/>
      <c r="CJ15" s="1231"/>
      <c r="CK15" s="1231"/>
      <c r="CL15" s="1231"/>
      <c r="CM15" s="1231"/>
      <c r="CN15" s="1231"/>
      <c r="CO15" s="1232"/>
      <c r="CP15" s="1234" t="s">
        <v>128</v>
      </c>
      <c r="CQ15" s="1234"/>
      <c r="CR15" s="1231"/>
      <c r="CS15" s="1231"/>
      <c r="CT15" s="1231"/>
      <c r="CU15" s="1231"/>
      <c r="CV15" s="1231"/>
      <c r="CW15" s="1231"/>
      <c r="CX15" s="1231"/>
      <c r="CY15" s="1231"/>
      <c r="CZ15" s="1231"/>
      <c r="DA15" s="1231"/>
      <c r="DB15" s="1231"/>
      <c r="DC15" s="1231"/>
      <c r="DD15" s="1231"/>
      <c r="DE15" s="1231"/>
      <c r="DF15" s="1235" t="s">
        <v>129</v>
      </c>
      <c r="DG15" s="1235"/>
      <c r="DH15" s="1237"/>
      <c r="DI15" s="1231"/>
      <c r="DJ15" s="1231"/>
      <c r="DK15" s="1231"/>
      <c r="DL15" s="1231"/>
      <c r="DM15" s="1231"/>
      <c r="DN15" s="1231"/>
      <c r="DO15" s="1231"/>
      <c r="DP15" s="1231"/>
      <c r="DQ15" s="1231"/>
      <c r="DR15" s="1231"/>
      <c r="DS15" s="1231"/>
      <c r="DT15" s="1231"/>
      <c r="DU15" s="1231"/>
      <c r="DV15" s="1231"/>
      <c r="DW15" s="1231"/>
      <c r="DX15" s="1231"/>
      <c r="DY15" s="1232"/>
      <c r="DZ15" s="1234" t="s">
        <v>128</v>
      </c>
      <c r="EA15" s="1234"/>
      <c r="EB15" s="1231"/>
      <c r="EC15" s="1231"/>
      <c r="ED15" s="1231"/>
      <c r="EE15" s="1231"/>
      <c r="EF15" s="1231"/>
      <c r="EG15" s="1231"/>
      <c r="EH15" s="1231"/>
      <c r="EI15" s="1231"/>
      <c r="EJ15" s="1231"/>
      <c r="EK15" s="1231"/>
      <c r="EL15" s="1231"/>
      <c r="EM15" s="1231"/>
      <c r="EN15" s="1231"/>
      <c r="EO15" s="1235" t="s">
        <v>129</v>
      </c>
      <c r="EP15" s="1235"/>
      <c r="EQ15" s="1237">
        <f>+AT15+CA15-CR15</f>
        <v>0</v>
      </c>
      <c r="ER15" s="1231"/>
      <c r="ES15" s="1231"/>
      <c r="ET15" s="1231"/>
      <c r="EU15" s="1231"/>
      <c r="EV15" s="1231"/>
      <c r="EW15" s="1231"/>
      <c r="EX15" s="1231"/>
      <c r="EY15" s="1231"/>
      <c r="EZ15" s="1231"/>
      <c r="FA15" s="1231"/>
      <c r="FB15" s="1231"/>
      <c r="FC15" s="1231"/>
      <c r="FD15" s="1231"/>
      <c r="FE15" s="1231"/>
      <c r="FF15" s="1231"/>
      <c r="FG15" s="1231"/>
      <c r="FH15" s="1232"/>
      <c r="FI15" s="1234" t="s">
        <v>128</v>
      </c>
      <c r="FJ15" s="1234"/>
      <c r="FK15" s="1231">
        <f>+BN15-DH15+EB15</f>
        <v>0</v>
      </c>
      <c r="FL15" s="1231"/>
      <c r="FM15" s="1231"/>
      <c r="FN15" s="1231"/>
      <c r="FO15" s="1231"/>
      <c r="FP15" s="1231"/>
      <c r="FQ15" s="1231"/>
      <c r="FR15" s="1231"/>
      <c r="FS15" s="1231"/>
      <c r="FT15" s="1231"/>
      <c r="FU15" s="1231"/>
      <c r="FV15" s="1235" t="s">
        <v>129</v>
      </c>
      <c r="FW15" s="1240"/>
    </row>
    <row r="16" spans="2:179" ht="12.75">
      <c r="B16" s="355"/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2"/>
      <c r="N16" s="1242"/>
      <c r="O16" s="1242"/>
      <c r="P16" s="1242"/>
      <c r="Q16" s="1242"/>
      <c r="R16" s="1242"/>
      <c r="S16" s="1242"/>
      <c r="T16" s="1242"/>
      <c r="U16" s="1242"/>
      <c r="V16" s="1242"/>
      <c r="W16" s="1243"/>
      <c r="X16" s="1262"/>
      <c r="Y16" s="1224"/>
      <c r="Z16" s="1225"/>
      <c r="AA16" s="1225"/>
      <c r="AB16" s="1225"/>
      <c r="AC16" s="1225"/>
      <c r="AD16" s="1225"/>
      <c r="AE16" s="1225"/>
      <c r="AF16" s="1225"/>
      <c r="AG16" s="1225"/>
      <c r="AH16" s="1225"/>
      <c r="AI16" s="1225"/>
      <c r="AJ16" s="1225"/>
      <c r="AK16" s="1225"/>
      <c r="AL16" s="1225"/>
      <c r="AM16" s="1225"/>
      <c r="AN16" s="1225"/>
      <c r="AO16" s="1225"/>
      <c r="AP16" s="1225"/>
      <c r="AQ16" s="1225"/>
      <c r="AR16" s="1225"/>
      <c r="AS16" s="1225"/>
      <c r="AT16" s="1207"/>
      <c r="AU16" s="1208"/>
      <c r="AV16" s="1208"/>
      <c r="AW16" s="1208"/>
      <c r="AX16" s="1208"/>
      <c r="AY16" s="1208"/>
      <c r="AZ16" s="1208"/>
      <c r="BA16" s="1208"/>
      <c r="BB16" s="1208"/>
      <c r="BC16" s="1208"/>
      <c r="BD16" s="1208"/>
      <c r="BE16" s="1208"/>
      <c r="BF16" s="1208"/>
      <c r="BG16" s="1208"/>
      <c r="BH16" s="1208"/>
      <c r="BI16" s="1208"/>
      <c r="BJ16" s="1208"/>
      <c r="BK16" s="1221"/>
      <c r="BL16" s="1254"/>
      <c r="BM16" s="1254"/>
      <c r="BN16" s="1208"/>
      <c r="BO16" s="1208"/>
      <c r="BP16" s="1208"/>
      <c r="BQ16" s="1208"/>
      <c r="BR16" s="1208"/>
      <c r="BS16" s="1208"/>
      <c r="BT16" s="1208"/>
      <c r="BU16" s="1208"/>
      <c r="BV16" s="1208"/>
      <c r="BW16" s="1208"/>
      <c r="BX16" s="1208"/>
      <c r="BY16" s="1255"/>
      <c r="BZ16" s="1255"/>
      <c r="CA16" s="1220"/>
      <c r="CB16" s="1208"/>
      <c r="CC16" s="1208"/>
      <c r="CD16" s="1208"/>
      <c r="CE16" s="1208"/>
      <c r="CF16" s="1208"/>
      <c r="CG16" s="1208"/>
      <c r="CH16" s="1208"/>
      <c r="CI16" s="1208"/>
      <c r="CJ16" s="1208"/>
      <c r="CK16" s="1208"/>
      <c r="CL16" s="1208"/>
      <c r="CM16" s="1208"/>
      <c r="CN16" s="1208"/>
      <c r="CO16" s="1221"/>
      <c r="CP16" s="1254"/>
      <c r="CQ16" s="1254"/>
      <c r="CR16" s="1208"/>
      <c r="CS16" s="1208"/>
      <c r="CT16" s="1208"/>
      <c r="CU16" s="1208"/>
      <c r="CV16" s="1208"/>
      <c r="CW16" s="1208"/>
      <c r="CX16" s="1208"/>
      <c r="CY16" s="1208"/>
      <c r="CZ16" s="1208"/>
      <c r="DA16" s="1208"/>
      <c r="DB16" s="1208"/>
      <c r="DC16" s="1208"/>
      <c r="DD16" s="1208"/>
      <c r="DE16" s="1208"/>
      <c r="DF16" s="1255"/>
      <c r="DG16" s="1255"/>
      <c r="DH16" s="1220"/>
      <c r="DI16" s="1208"/>
      <c r="DJ16" s="1208"/>
      <c r="DK16" s="1208"/>
      <c r="DL16" s="1208"/>
      <c r="DM16" s="1208"/>
      <c r="DN16" s="1208"/>
      <c r="DO16" s="1208"/>
      <c r="DP16" s="1208"/>
      <c r="DQ16" s="1208"/>
      <c r="DR16" s="1208"/>
      <c r="DS16" s="1208"/>
      <c r="DT16" s="1208"/>
      <c r="DU16" s="1208"/>
      <c r="DV16" s="1208"/>
      <c r="DW16" s="1208"/>
      <c r="DX16" s="1208"/>
      <c r="DY16" s="1221"/>
      <c r="DZ16" s="1254"/>
      <c r="EA16" s="1254"/>
      <c r="EB16" s="1208"/>
      <c r="EC16" s="1208"/>
      <c r="ED16" s="1208"/>
      <c r="EE16" s="1208"/>
      <c r="EF16" s="1208"/>
      <c r="EG16" s="1208"/>
      <c r="EH16" s="1208"/>
      <c r="EI16" s="1208"/>
      <c r="EJ16" s="1208"/>
      <c r="EK16" s="1208"/>
      <c r="EL16" s="1208"/>
      <c r="EM16" s="1208"/>
      <c r="EN16" s="1208"/>
      <c r="EO16" s="1255"/>
      <c r="EP16" s="1255"/>
      <c r="EQ16" s="1220"/>
      <c r="ER16" s="1208"/>
      <c r="ES16" s="1208"/>
      <c r="ET16" s="1208"/>
      <c r="EU16" s="1208"/>
      <c r="EV16" s="1208"/>
      <c r="EW16" s="1208"/>
      <c r="EX16" s="1208"/>
      <c r="EY16" s="1208"/>
      <c r="EZ16" s="1208"/>
      <c r="FA16" s="1208"/>
      <c r="FB16" s="1208"/>
      <c r="FC16" s="1208"/>
      <c r="FD16" s="1208"/>
      <c r="FE16" s="1208"/>
      <c r="FF16" s="1208"/>
      <c r="FG16" s="1208"/>
      <c r="FH16" s="1221"/>
      <c r="FI16" s="1254"/>
      <c r="FJ16" s="1254"/>
      <c r="FK16" s="1208"/>
      <c r="FL16" s="1208"/>
      <c r="FM16" s="1208"/>
      <c r="FN16" s="1208"/>
      <c r="FO16" s="1208"/>
      <c r="FP16" s="1208"/>
      <c r="FQ16" s="1208"/>
      <c r="FR16" s="1208"/>
      <c r="FS16" s="1208"/>
      <c r="FT16" s="1208"/>
      <c r="FU16" s="1208"/>
      <c r="FV16" s="1255"/>
      <c r="FW16" s="1257"/>
    </row>
    <row r="17" spans="2:179" ht="12.75">
      <c r="B17" s="355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3"/>
      <c r="X17" s="1262">
        <v>5152</v>
      </c>
      <c r="Y17" s="1357" t="s">
        <v>305</v>
      </c>
      <c r="Z17" s="1227"/>
      <c r="AA17" s="1227"/>
      <c r="AB17" s="1227"/>
      <c r="AC17" s="1227"/>
      <c r="AD17" s="1227"/>
      <c r="AE17" s="1228" t="s">
        <v>296</v>
      </c>
      <c r="AF17" s="1228"/>
      <c r="AG17" s="1228"/>
      <c r="AH17" s="1229" t="s">
        <v>485</v>
      </c>
      <c r="AI17" s="1229"/>
      <c r="AJ17" s="1229"/>
      <c r="AK17" s="1229"/>
      <c r="AL17" s="1229"/>
      <c r="AM17" s="1229"/>
      <c r="AN17" s="1229"/>
      <c r="AO17" s="1229"/>
      <c r="AP17" s="1229"/>
      <c r="AQ17" s="1229"/>
      <c r="AR17" s="1229"/>
      <c r="AS17" s="1229"/>
      <c r="AT17" s="1230"/>
      <c r="AU17" s="1231"/>
      <c r="AV17" s="1231"/>
      <c r="AW17" s="1231"/>
      <c r="AX17" s="1231"/>
      <c r="AY17" s="1231"/>
      <c r="AZ17" s="1231"/>
      <c r="BA17" s="1231"/>
      <c r="BB17" s="1231"/>
      <c r="BC17" s="1231"/>
      <c r="BD17" s="1231"/>
      <c r="BE17" s="1231"/>
      <c r="BF17" s="1231"/>
      <c r="BG17" s="1231"/>
      <c r="BH17" s="1231"/>
      <c r="BI17" s="1231"/>
      <c r="BJ17" s="1231"/>
      <c r="BK17" s="1232"/>
      <c r="BL17" s="1234" t="s">
        <v>128</v>
      </c>
      <c r="BM17" s="1234"/>
      <c r="BN17" s="1231"/>
      <c r="BO17" s="1231"/>
      <c r="BP17" s="1231"/>
      <c r="BQ17" s="1231"/>
      <c r="BR17" s="1231"/>
      <c r="BS17" s="1231"/>
      <c r="BT17" s="1231"/>
      <c r="BU17" s="1231"/>
      <c r="BV17" s="1231"/>
      <c r="BW17" s="1231"/>
      <c r="BX17" s="1231"/>
      <c r="BY17" s="1235" t="s">
        <v>129</v>
      </c>
      <c r="BZ17" s="1235"/>
      <c r="CA17" s="1237"/>
      <c r="CB17" s="1231"/>
      <c r="CC17" s="1231"/>
      <c r="CD17" s="1231"/>
      <c r="CE17" s="1231"/>
      <c r="CF17" s="1231"/>
      <c r="CG17" s="1231"/>
      <c r="CH17" s="1231"/>
      <c r="CI17" s="1231"/>
      <c r="CJ17" s="1231"/>
      <c r="CK17" s="1231"/>
      <c r="CL17" s="1231"/>
      <c r="CM17" s="1231"/>
      <c r="CN17" s="1231"/>
      <c r="CO17" s="1232"/>
      <c r="CP17" s="1234" t="s">
        <v>128</v>
      </c>
      <c r="CQ17" s="1234"/>
      <c r="CR17" s="1231"/>
      <c r="CS17" s="1231"/>
      <c r="CT17" s="1231"/>
      <c r="CU17" s="1231"/>
      <c r="CV17" s="1231"/>
      <c r="CW17" s="1231"/>
      <c r="CX17" s="1231"/>
      <c r="CY17" s="1231"/>
      <c r="CZ17" s="1231"/>
      <c r="DA17" s="1231"/>
      <c r="DB17" s="1231"/>
      <c r="DC17" s="1231"/>
      <c r="DD17" s="1231"/>
      <c r="DE17" s="1231"/>
      <c r="DF17" s="1235" t="s">
        <v>129</v>
      </c>
      <c r="DG17" s="1235"/>
      <c r="DH17" s="1237"/>
      <c r="DI17" s="1231"/>
      <c r="DJ17" s="1231"/>
      <c r="DK17" s="1231"/>
      <c r="DL17" s="1231"/>
      <c r="DM17" s="1231"/>
      <c r="DN17" s="1231"/>
      <c r="DO17" s="1231"/>
      <c r="DP17" s="1231"/>
      <c r="DQ17" s="1231"/>
      <c r="DR17" s="1231"/>
      <c r="DS17" s="1231"/>
      <c r="DT17" s="1231"/>
      <c r="DU17" s="1231"/>
      <c r="DV17" s="1231"/>
      <c r="DW17" s="1231"/>
      <c r="DX17" s="1231"/>
      <c r="DY17" s="1232"/>
      <c r="DZ17" s="1234" t="s">
        <v>128</v>
      </c>
      <c r="EA17" s="1234"/>
      <c r="EB17" s="1231"/>
      <c r="EC17" s="1231"/>
      <c r="ED17" s="1231"/>
      <c r="EE17" s="1231"/>
      <c r="EF17" s="1231"/>
      <c r="EG17" s="1231"/>
      <c r="EH17" s="1231"/>
      <c r="EI17" s="1231"/>
      <c r="EJ17" s="1231"/>
      <c r="EK17" s="1231"/>
      <c r="EL17" s="1231"/>
      <c r="EM17" s="1231"/>
      <c r="EN17" s="1231"/>
      <c r="EO17" s="1235" t="s">
        <v>129</v>
      </c>
      <c r="EP17" s="1235"/>
      <c r="EQ17" s="1237">
        <f>+AT17+CA17-CR17</f>
        <v>0</v>
      </c>
      <c r="ER17" s="1231"/>
      <c r="ES17" s="1231"/>
      <c r="ET17" s="1231"/>
      <c r="EU17" s="1231"/>
      <c r="EV17" s="1231"/>
      <c r="EW17" s="1231"/>
      <c r="EX17" s="1231"/>
      <c r="EY17" s="1231"/>
      <c r="EZ17" s="1231"/>
      <c r="FA17" s="1231"/>
      <c r="FB17" s="1231"/>
      <c r="FC17" s="1231"/>
      <c r="FD17" s="1231"/>
      <c r="FE17" s="1231"/>
      <c r="FF17" s="1231"/>
      <c r="FG17" s="1231"/>
      <c r="FH17" s="1232"/>
      <c r="FI17" s="1234" t="s">
        <v>128</v>
      </c>
      <c r="FJ17" s="1234"/>
      <c r="FK17" s="1231">
        <f>+BN17-DH17+EB17</f>
        <v>0</v>
      </c>
      <c r="FL17" s="1231"/>
      <c r="FM17" s="1231"/>
      <c r="FN17" s="1231"/>
      <c r="FO17" s="1231"/>
      <c r="FP17" s="1231"/>
      <c r="FQ17" s="1231"/>
      <c r="FR17" s="1231"/>
      <c r="FS17" s="1231"/>
      <c r="FT17" s="1231"/>
      <c r="FU17" s="1231"/>
      <c r="FV17" s="1235" t="s">
        <v>129</v>
      </c>
      <c r="FW17" s="1240"/>
    </row>
    <row r="18" spans="2:179" ht="12.75">
      <c r="B18" s="357"/>
      <c r="C18" s="1244"/>
      <c r="D18" s="1244"/>
      <c r="E18" s="1244"/>
      <c r="F18" s="1244"/>
      <c r="G18" s="1244"/>
      <c r="H18" s="1244"/>
      <c r="I18" s="1244"/>
      <c r="J18" s="1244"/>
      <c r="K18" s="1244"/>
      <c r="L18" s="1244"/>
      <c r="M18" s="1244"/>
      <c r="N18" s="1244"/>
      <c r="O18" s="1244"/>
      <c r="P18" s="1244"/>
      <c r="Q18" s="1244"/>
      <c r="R18" s="1244"/>
      <c r="S18" s="1244"/>
      <c r="T18" s="1244"/>
      <c r="U18" s="1244"/>
      <c r="V18" s="1244"/>
      <c r="W18" s="1245"/>
      <c r="X18" s="1261"/>
      <c r="Y18" s="1354"/>
      <c r="Z18" s="1355"/>
      <c r="AA18" s="1355"/>
      <c r="AB18" s="1355"/>
      <c r="AC18" s="1355"/>
      <c r="AD18" s="1355"/>
      <c r="AE18" s="1355"/>
      <c r="AF18" s="1355"/>
      <c r="AG18" s="1355"/>
      <c r="AH18" s="1355"/>
      <c r="AI18" s="1355"/>
      <c r="AJ18" s="1355"/>
      <c r="AK18" s="1355"/>
      <c r="AL18" s="1355"/>
      <c r="AM18" s="1355"/>
      <c r="AN18" s="1355"/>
      <c r="AO18" s="1355"/>
      <c r="AP18" s="1355"/>
      <c r="AQ18" s="1355"/>
      <c r="AR18" s="1355"/>
      <c r="AS18" s="1355"/>
      <c r="AT18" s="1207"/>
      <c r="AU18" s="1208"/>
      <c r="AV18" s="1208"/>
      <c r="AW18" s="1208"/>
      <c r="AX18" s="1208"/>
      <c r="AY18" s="1208"/>
      <c r="AZ18" s="1208"/>
      <c r="BA18" s="1208"/>
      <c r="BB18" s="1208"/>
      <c r="BC18" s="1208"/>
      <c r="BD18" s="1208"/>
      <c r="BE18" s="1208"/>
      <c r="BF18" s="1208"/>
      <c r="BG18" s="1208"/>
      <c r="BH18" s="1208"/>
      <c r="BI18" s="1208"/>
      <c r="BJ18" s="1208"/>
      <c r="BK18" s="1221"/>
      <c r="BL18" s="1254"/>
      <c r="BM18" s="1254"/>
      <c r="BN18" s="1208"/>
      <c r="BO18" s="1208"/>
      <c r="BP18" s="1208"/>
      <c r="BQ18" s="1208"/>
      <c r="BR18" s="1208"/>
      <c r="BS18" s="1208"/>
      <c r="BT18" s="1208"/>
      <c r="BU18" s="1208"/>
      <c r="BV18" s="1208"/>
      <c r="BW18" s="1208"/>
      <c r="BX18" s="1208"/>
      <c r="BY18" s="1255"/>
      <c r="BZ18" s="1255"/>
      <c r="CA18" s="1220"/>
      <c r="CB18" s="1208"/>
      <c r="CC18" s="1208"/>
      <c r="CD18" s="1208"/>
      <c r="CE18" s="1208"/>
      <c r="CF18" s="1208"/>
      <c r="CG18" s="1208"/>
      <c r="CH18" s="1208"/>
      <c r="CI18" s="1208"/>
      <c r="CJ18" s="1208"/>
      <c r="CK18" s="1208"/>
      <c r="CL18" s="1208"/>
      <c r="CM18" s="1208"/>
      <c r="CN18" s="1208"/>
      <c r="CO18" s="1221"/>
      <c r="CP18" s="1254"/>
      <c r="CQ18" s="1254"/>
      <c r="CR18" s="1208"/>
      <c r="CS18" s="1208"/>
      <c r="CT18" s="1208"/>
      <c r="CU18" s="1208"/>
      <c r="CV18" s="1208"/>
      <c r="CW18" s="1208"/>
      <c r="CX18" s="1208"/>
      <c r="CY18" s="1208"/>
      <c r="CZ18" s="1208"/>
      <c r="DA18" s="1208"/>
      <c r="DB18" s="1208"/>
      <c r="DC18" s="1208"/>
      <c r="DD18" s="1208"/>
      <c r="DE18" s="1208"/>
      <c r="DF18" s="1255"/>
      <c r="DG18" s="1255"/>
      <c r="DH18" s="1220"/>
      <c r="DI18" s="1208"/>
      <c r="DJ18" s="1208"/>
      <c r="DK18" s="1208"/>
      <c r="DL18" s="1208"/>
      <c r="DM18" s="1208"/>
      <c r="DN18" s="1208"/>
      <c r="DO18" s="1208"/>
      <c r="DP18" s="1208"/>
      <c r="DQ18" s="1208"/>
      <c r="DR18" s="1208"/>
      <c r="DS18" s="1208"/>
      <c r="DT18" s="1208"/>
      <c r="DU18" s="1208"/>
      <c r="DV18" s="1208"/>
      <c r="DW18" s="1208"/>
      <c r="DX18" s="1208"/>
      <c r="DY18" s="1221"/>
      <c r="DZ18" s="1254"/>
      <c r="EA18" s="1254"/>
      <c r="EB18" s="1208"/>
      <c r="EC18" s="1208"/>
      <c r="ED18" s="1208"/>
      <c r="EE18" s="1208"/>
      <c r="EF18" s="1208"/>
      <c r="EG18" s="1208"/>
      <c r="EH18" s="1208"/>
      <c r="EI18" s="1208"/>
      <c r="EJ18" s="1208"/>
      <c r="EK18" s="1208"/>
      <c r="EL18" s="1208"/>
      <c r="EM18" s="1208"/>
      <c r="EN18" s="1208"/>
      <c r="EO18" s="1255"/>
      <c r="EP18" s="1255"/>
      <c r="EQ18" s="1220"/>
      <c r="ER18" s="1208"/>
      <c r="ES18" s="1208"/>
      <c r="ET18" s="1208"/>
      <c r="EU18" s="1208"/>
      <c r="EV18" s="1208"/>
      <c r="EW18" s="1208"/>
      <c r="EX18" s="1208"/>
      <c r="EY18" s="1208"/>
      <c r="EZ18" s="1208"/>
      <c r="FA18" s="1208"/>
      <c r="FB18" s="1208"/>
      <c r="FC18" s="1208"/>
      <c r="FD18" s="1208"/>
      <c r="FE18" s="1208"/>
      <c r="FF18" s="1208"/>
      <c r="FG18" s="1208"/>
      <c r="FH18" s="1221"/>
      <c r="FI18" s="1254"/>
      <c r="FJ18" s="1254"/>
      <c r="FK18" s="1208"/>
      <c r="FL18" s="1208"/>
      <c r="FM18" s="1208"/>
      <c r="FN18" s="1208"/>
      <c r="FO18" s="1208"/>
      <c r="FP18" s="1208"/>
      <c r="FQ18" s="1208"/>
      <c r="FR18" s="1208"/>
      <c r="FS18" s="1208"/>
      <c r="FT18" s="1208"/>
      <c r="FU18" s="1208"/>
      <c r="FV18" s="1255"/>
      <c r="FW18" s="1257"/>
    </row>
    <row r="19" spans="2:179" ht="13.5" thickBot="1">
      <c r="B19" s="362"/>
      <c r="C19" s="1360" t="s">
        <v>508</v>
      </c>
      <c r="D19" s="1360"/>
      <c r="E19" s="1360"/>
      <c r="F19" s="1360"/>
      <c r="G19" s="1360"/>
      <c r="H19" s="1360"/>
      <c r="I19" s="1360"/>
      <c r="J19" s="1360"/>
      <c r="K19" s="1360"/>
      <c r="L19" s="1360"/>
      <c r="M19" s="1360"/>
      <c r="N19" s="1360"/>
      <c r="O19" s="1360"/>
      <c r="P19" s="1360"/>
      <c r="Q19" s="1360"/>
      <c r="R19" s="1360"/>
      <c r="S19" s="1360"/>
      <c r="T19" s="1360"/>
      <c r="U19" s="1360"/>
      <c r="V19" s="1360"/>
      <c r="W19" s="1360"/>
      <c r="X19" s="363"/>
      <c r="Y19" s="1361"/>
      <c r="Z19" s="1362"/>
      <c r="AA19" s="1362"/>
      <c r="AB19" s="1362"/>
      <c r="AC19" s="1362"/>
      <c r="AD19" s="1362"/>
      <c r="AE19" s="1362"/>
      <c r="AF19" s="1362"/>
      <c r="AG19" s="1362"/>
      <c r="AH19" s="1362"/>
      <c r="AI19" s="1362"/>
      <c r="AJ19" s="1362"/>
      <c r="AK19" s="1362"/>
      <c r="AL19" s="1362"/>
      <c r="AM19" s="1362"/>
      <c r="AN19" s="1362"/>
      <c r="AO19" s="1362"/>
      <c r="AP19" s="1362"/>
      <c r="AQ19" s="1362"/>
      <c r="AR19" s="1362"/>
      <c r="AS19" s="1362"/>
      <c r="AT19" s="1363"/>
      <c r="AU19" s="1364"/>
      <c r="AV19" s="1364"/>
      <c r="AW19" s="1364"/>
      <c r="AX19" s="1364"/>
      <c r="AY19" s="1364"/>
      <c r="AZ19" s="1364"/>
      <c r="BA19" s="1364"/>
      <c r="BB19" s="1364"/>
      <c r="BC19" s="1364"/>
      <c r="BD19" s="1364"/>
      <c r="BE19" s="1364"/>
      <c r="BF19" s="1364"/>
      <c r="BG19" s="1364"/>
      <c r="BH19" s="1364"/>
      <c r="BI19" s="1364"/>
      <c r="BJ19" s="1364"/>
      <c r="BK19" s="1310"/>
      <c r="BL19" s="1364"/>
      <c r="BM19" s="1364"/>
      <c r="BN19" s="1364"/>
      <c r="BO19" s="1364"/>
      <c r="BP19" s="1364"/>
      <c r="BQ19" s="1364"/>
      <c r="BR19" s="1364"/>
      <c r="BS19" s="1364"/>
      <c r="BT19" s="1364"/>
      <c r="BU19" s="1364"/>
      <c r="BV19" s="1364"/>
      <c r="BW19" s="1364"/>
      <c r="BX19" s="1364"/>
      <c r="BY19" s="1364"/>
      <c r="BZ19" s="1364"/>
      <c r="CA19" s="1312"/>
      <c r="CB19" s="1364"/>
      <c r="CC19" s="1364"/>
      <c r="CD19" s="1364"/>
      <c r="CE19" s="1364"/>
      <c r="CF19" s="1364"/>
      <c r="CG19" s="1364"/>
      <c r="CH19" s="1364"/>
      <c r="CI19" s="1364"/>
      <c r="CJ19" s="1364"/>
      <c r="CK19" s="1364"/>
      <c r="CL19" s="1364"/>
      <c r="CM19" s="1364"/>
      <c r="CN19" s="1364"/>
      <c r="CO19" s="1310"/>
      <c r="CP19" s="1364"/>
      <c r="CQ19" s="1364"/>
      <c r="CR19" s="1364"/>
      <c r="CS19" s="1364"/>
      <c r="CT19" s="1364"/>
      <c r="CU19" s="1364"/>
      <c r="CV19" s="1364"/>
      <c r="CW19" s="1364"/>
      <c r="CX19" s="1364"/>
      <c r="CY19" s="1364"/>
      <c r="CZ19" s="1364"/>
      <c r="DA19" s="1364"/>
      <c r="DB19" s="1364"/>
      <c r="DC19" s="1364"/>
      <c r="DD19" s="1364"/>
      <c r="DE19" s="1364"/>
      <c r="DF19" s="1364"/>
      <c r="DG19" s="1364"/>
      <c r="DH19" s="1312"/>
      <c r="DI19" s="1364"/>
      <c r="DJ19" s="1364"/>
      <c r="DK19" s="1364"/>
      <c r="DL19" s="1364"/>
      <c r="DM19" s="1364"/>
      <c r="DN19" s="1364"/>
      <c r="DO19" s="1364"/>
      <c r="DP19" s="1364"/>
      <c r="DQ19" s="1364"/>
      <c r="DR19" s="1364"/>
      <c r="DS19" s="1364"/>
      <c r="DT19" s="1364"/>
      <c r="DU19" s="1364"/>
      <c r="DV19" s="1364"/>
      <c r="DW19" s="1364"/>
      <c r="DX19" s="1364"/>
      <c r="DY19" s="1310"/>
      <c r="DZ19" s="1364"/>
      <c r="EA19" s="1364"/>
      <c r="EB19" s="1364"/>
      <c r="EC19" s="1364"/>
      <c r="ED19" s="1364"/>
      <c r="EE19" s="1364"/>
      <c r="EF19" s="1364"/>
      <c r="EG19" s="1364"/>
      <c r="EH19" s="1364"/>
      <c r="EI19" s="1364"/>
      <c r="EJ19" s="1364"/>
      <c r="EK19" s="1364"/>
      <c r="EL19" s="1364"/>
      <c r="EM19" s="1364"/>
      <c r="EN19" s="1364"/>
      <c r="EO19" s="1364"/>
      <c r="EP19" s="1364"/>
      <c r="EQ19" s="1312"/>
      <c r="ER19" s="1364"/>
      <c r="ES19" s="1364"/>
      <c r="ET19" s="1364"/>
      <c r="EU19" s="1364"/>
      <c r="EV19" s="1364"/>
      <c r="EW19" s="1364"/>
      <c r="EX19" s="1364"/>
      <c r="EY19" s="1364"/>
      <c r="EZ19" s="1364"/>
      <c r="FA19" s="1364"/>
      <c r="FB19" s="1364"/>
      <c r="FC19" s="1364"/>
      <c r="FD19" s="1364"/>
      <c r="FE19" s="1364"/>
      <c r="FF19" s="1364"/>
      <c r="FG19" s="1364"/>
      <c r="FH19" s="1310"/>
      <c r="FI19" s="1364"/>
      <c r="FJ19" s="1364"/>
      <c r="FK19" s="1364"/>
      <c r="FL19" s="1364"/>
      <c r="FM19" s="1364"/>
      <c r="FN19" s="1364"/>
      <c r="FO19" s="1364"/>
      <c r="FP19" s="1364"/>
      <c r="FQ19" s="1364"/>
      <c r="FR19" s="1364"/>
      <c r="FS19" s="1364"/>
      <c r="FT19" s="1364"/>
      <c r="FU19" s="1364"/>
      <c r="FV19" s="1364"/>
      <c r="FW19" s="1365"/>
    </row>
    <row r="22" spans="1:191" ht="12.75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5"/>
      <c r="ES22" s="315"/>
      <c r="ET22" s="315"/>
      <c r="EU22" s="315"/>
      <c r="EV22" s="315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15"/>
      <c r="FH22" s="315"/>
      <c r="FI22" s="315"/>
      <c r="FJ22" s="315"/>
      <c r="FK22" s="315"/>
      <c r="FL22" s="315"/>
      <c r="FM22" s="315"/>
      <c r="FN22" s="315"/>
      <c r="FO22" s="315"/>
      <c r="FP22" s="315"/>
      <c r="FQ22" s="315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43"/>
      <c r="GE22" s="315"/>
      <c r="GF22" s="315"/>
      <c r="GG22" s="315"/>
      <c r="GH22" s="315"/>
      <c r="GI22" s="315"/>
    </row>
    <row r="23" spans="1:191" ht="12.7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43"/>
      <c r="GE23" s="315"/>
      <c r="GF23" s="315"/>
      <c r="GG23" s="315"/>
      <c r="GH23" s="315"/>
      <c r="GI23" s="315"/>
    </row>
    <row r="24" spans="1:191" ht="15">
      <c r="A24" s="1168" t="s">
        <v>509</v>
      </c>
      <c r="B24" s="1168"/>
      <c r="C24" s="1168"/>
      <c r="D24" s="1168"/>
      <c r="E24" s="1168"/>
      <c r="F24" s="1168"/>
      <c r="G24" s="1168"/>
      <c r="H24" s="1168"/>
      <c r="I24" s="1168"/>
      <c r="J24" s="1168"/>
      <c r="K24" s="1168"/>
      <c r="L24" s="1168"/>
      <c r="M24" s="1168"/>
      <c r="N24" s="1168"/>
      <c r="O24" s="1168"/>
      <c r="P24" s="1168"/>
      <c r="Q24" s="1168"/>
      <c r="R24" s="1168"/>
      <c r="S24" s="1168"/>
      <c r="T24" s="1168"/>
      <c r="U24" s="1168"/>
      <c r="V24" s="1168"/>
      <c r="W24" s="1168"/>
      <c r="X24" s="1168"/>
      <c r="Y24" s="1168"/>
      <c r="Z24" s="1168"/>
      <c r="AA24" s="1168"/>
      <c r="AB24" s="1168"/>
      <c r="AC24" s="1168"/>
      <c r="AD24" s="1168"/>
      <c r="AE24" s="1168"/>
      <c r="AF24" s="1168"/>
      <c r="AG24" s="1168"/>
      <c r="AH24" s="1168"/>
      <c r="AI24" s="1168"/>
      <c r="AJ24" s="1168"/>
      <c r="AK24" s="1168"/>
      <c r="AL24" s="1168"/>
      <c r="AM24" s="1168"/>
      <c r="AN24" s="1168"/>
      <c r="AO24" s="1168"/>
      <c r="AP24" s="1168"/>
      <c r="AQ24" s="1168"/>
      <c r="AR24" s="1168"/>
      <c r="AS24" s="1168"/>
      <c r="AT24" s="1168"/>
      <c r="AU24" s="1168"/>
      <c r="AV24" s="1168"/>
      <c r="AW24" s="1168"/>
      <c r="AX24" s="1168"/>
      <c r="AY24" s="1168"/>
      <c r="AZ24" s="1168"/>
      <c r="BA24" s="1168"/>
      <c r="BB24" s="1168"/>
      <c r="BC24" s="1168"/>
      <c r="BD24" s="1168"/>
      <c r="BE24" s="1168"/>
      <c r="BF24" s="1168"/>
      <c r="BG24" s="1168"/>
      <c r="BH24" s="1168"/>
      <c r="BI24" s="1168"/>
      <c r="BJ24" s="1168"/>
      <c r="BK24" s="1168"/>
      <c r="BL24" s="1168"/>
      <c r="BM24" s="1168"/>
      <c r="BN24" s="1168"/>
      <c r="BO24" s="1168"/>
      <c r="BP24" s="1168"/>
      <c r="BQ24" s="1168"/>
      <c r="BR24" s="1168"/>
      <c r="BS24" s="1168"/>
      <c r="BT24" s="1168"/>
      <c r="BU24" s="1168"/>
      <c r="BV24" s="1168"/>
      <c r="BW24" s="1168"/>
      <c r="BX24" s="1168"/>
      <c r="BY24" s="1168"/>
      <c r="BZ24" s="1168"/>
      <c r="CA24" s="1168"/>
      <c r="CB24" s="1168"/>
      <c r="CC24" s="1168"/>
      <c r="CD24" s="1168"/>
      <c r="CE24" s="1168"/>
      <c r="CF24" s="1168"/>
      <c r="CG24" s="1168"/>
      <c r="CH24" s="1168"/>
      <c r="CI24" s="1168"/>
      <c r="CJ24" s="1168"/>
      <c r="CK24" s="1168"/>
      <c r="CL24" s="1168"/>
      <c r="CM24" s="1168"/>
      <c r="CN24" s="1168"/>
      <c r="CO24" s="1168"/>
      <c r="CP24" s="1168"/>
      <c r="CQ24" s="1168"/>
      <c r="CR24" s="1168"/>
      <c r="CS24" s="1168"/>
      <c r="CT24" s="1168"/>
      <c r="CU24" s="1168"/>
      <c r="CV24" s="1168"/>
      <c r="CW24" s="1168"/>
      <c r="CX24" s="1168"/>
      <c r="CY24" s="1168"/>
      <c r="CZ24" s="1168"/>
      <c r="DA24" s="1168"/>
      <c r="DB24" s="1168"/>
      <c r="DC24" s="1168"/>
      <c r="DD24" s="1168"/>
      <c r="DE24" s="1168"/>
      <c r="DF24" s="1168"/>
      <c r="DG24" s="1168"/>
      <c r="DH24" s="1168"/>
      <c r="DI24" s="1168"/>
      <c r="DJ24" s="1168"/>
      <c r="DK24" s="1168"/>
      <c r="DL24" s="1168"/>
      <c r="DM24" s="1168"/>
      <c r="DN24" s="1168"/>
      <c r="DO24" s="1168"/>
      <c r="DP24" s="1168"/>
      <c r="DQ24" s="1168"/>
      <c r="DR24" s="1168"/>
      <c r="DS24" s="1168"/>
      <c r="DT24" s="1168"/>
      <c r="DU24" s="1168"/>
      <c r="DV24" s="1168"/>
      <c r="DW24" s="1168"/>
      <c r="DX24" s="1168"/>
      <c r="DY24" s="1168"/>
      <c r="DZ24" s="1168"/>
      <c r="EA24" s="1168"/>
      <c r="EB24" s="1168"/>
      <c r="EC24" s="1168"/>
      <c r="ED24" s="1168"/>
      <c r="EE24" s="1168"/>
      <c r="EF24" s="1168"/>
      <c r="EG24" s="1168"/>
      <c r="EH24" s="1168"/>
      <c r="EI24" s="1168"/>
      <c r="EJ24" s="1168"/>
      <c r="EK24" s="1168"/>
      <c r="EL24" s="1168"/>
      <c r="EM24" s="1168"/>
      <c r="EN24" s="1168"/>
      <c r="EO24" s="1168"/>
      <c r="EP24" s="1168"/>
      <c r="EQ24" s="1168"/>
      <c r="ER24" s="1168"/>
      <c r="ES24" s="1168"/>
      <c r="ET24" s="1168"/>
      <c r="EU24" s="1168"/>
      <c r="EV24" s="1168"/>
      <c r="EW24" s="1168"/>
      <c r="EX24" s="1168"/>
      <c r="EY24" s="1168"/>
      <c r="EZ24" s="1168"/>
      <c r="FA24" s="1168"/>
      <c r="FB24" s="1168"/>
      <c r="FC24" s="1168"/>
      <c r="FD24" s="1168"/>
      <c r="FE24" s="1168"/>
      <c r="FF24" s="1168"/>
      <c r="FG24" s="1168"/>
      <c r="FH24" s="1168"/>
      <c r="FI24" s="1168"/>
      <c r="FJ24" s="1168"/>
      <c r="FK24" s="1168"/>
      <c r="FL24" s="1168"/>
      <c r="FM24" s="1168"/>
      <c r="FN24" s="1168"/>
      <c r="FO24" s="1168"/>
      <c r="FP24" s="1168"/>
      <c r="FQ24" s="1168"/>
      <c r="FR24" s="1168"/>
      <c r="FS24" s="1168"/>
      <c r="FT24" s="1168"/>
      <c r="FU24" s="1168"/>
      <c r="FV24" s="1168"/>
      <c r="FW24" s="1168"/>
      <c r="FX24" s="1168"/>
      <c r="FY24" s="1168"/>
      <c r="FZ24" s="1168"/>
      <c r="GA24" s="1168"/>
      <c r="GB24" s="1168"/>
      <c r="GC24" s="1168"/>
      <c r="GD24" s="1168"/>
      <c r="GE24" s="308"/>
      <c r="GF24" s="308"/>
      <c r="GG24" s="308"/>
      <c r="GH24" s="308"/>
      <c r="GI24" s="308"/>
    </row>
    <row r="25" ht="13.5" thickBot="1"/>
    <row r="26" spans="1:191" s="364" customFormat="1" ht="0.75" customHeight="1">
      <c r="A26" s="1170" t="s">
        <v>229</v>
      </c>
      <c r="B26" s="1171"/>
      <c r="C26" s="1171"/>
      <c r="D26" s="1171"/>
      <c r="E26" s="1171"/>
      <c r="F26" s="1171"/>
      <c r="G26" s="1171"/>
      <c r="H26" s="1171"/>
      <c r="I26" s="1171"/>
      <c r="J26" s="1171"/>
      <c r="K26" s="1171"/>
      <c r="L26" s="1171"/>
      <c r="M26" s="1171"/>
      <c r="N26" s="1171"/>
      <c r="O26" s="1171"/>
      <c r="P26" s="1171"/>
      <c r="Q26" s="1171"/>
      <c r="R26" s="1171"/>
      <c r="S26" s="1171"/>
      <c r="T26" s="1171"/>
      <c r="U26" s="1171"/>
      <c r="V26" s="1171"/>
      <c r="W26" s="1171"/>
      <c r="X26" s="1171"/>
      <c r="Y26" s="1171"/>
      <c r="Z26" s="1171"/>
      <c r="AA26" s="1171"/>
      <c r="AB26" s="1171"/>
      <c r="AC26" s="1171"/>
      <c r="AD26" s="1171"/>
      <c r="AE26" s="1180"/>
      <c r="AF26" s="1176" t="s">
        <v>314</v>
      </c>
      <c r="AG26" s="1179" t="s">
        <v>471</v>
      </c>
      <c r="AH26" s="1171"/>
      <c r="AI26" s="1171"/>
      <c r="AJ26" s="1171"/>
      <c r="AK26" s="1171"/>
      <c r="AL26" s="1171"/>
      <c r="AM26" s="1171"/>
      <c r="AN26" s="1171"/>
      <c r="AO26" s="1171"/>
      <c r="AP26" s="1171"/>
      <c r="AQ26" s="1171"/>
      <c r="AR26" s="1171"/>
      <c r="AS26" s="1171"/>
      <c r="AT26" s="1171"/>
      <c r="AU26" s="1171"/>
      <c r="AV26" s="1180"/>
      <c r="AW26" s="1179" t="s">
        <v>510</v>
      </c>
      <c r="AX26" s="1171"/>
      <c r="AY26" s="1171"/>
      <c r="AZ26" s="1171"/>
      <c r="BA26" s="1171"/>
      <c r="BB26" s="1171"/>
      <c r="BC26" s="1171"/>
      <c r="BD26" s="1171"/>
      <c r="BE26" s="1171"/>
      <c r="BF26" s="1171"/>
      <c r="BG26" s="1171"/>
      <c r="BH26" s="1171"/>
      <c r="BI26" s="1171"/>
      <c r="BJ26" s="1171"/>
      <c r="BK26" s="1171"/>
      <c r="BL26" s="1171"/>
      <c r="BM26" s="1180"/>
      <c r="BN26" s="1339" t="s">
        <v>473</v>
      </c>
      <c r="BO26" s="1340"/>
      <c r="BP26" s="1340"/>
      <c r="BQ26" s="1340"/>
      <c r="BR26" s="1340"/>
      <c r="BS26" s="1340"/>
      <c r="BT26" s="1340"/>
      <c r="BU26" s="1340"/>
      <c r="BV26" s="1340"/>
      <c r="BW26" s="1340"/>
      <c r="BX26" s="1340"/>
      <c r="BY26" s="1340"/>
      <c r="BZ26" s="1340"/>
      <c r="CA26" s="1340"/>
      <c r="CB26" s="1340"/>
      <c r="CC26" s="1340"/>
      <c r="CD26" s="1340"/>
      <c r="CE26" s="1340"/>
      <c r="CF26" s="1340"/>
      <c r="CG26" s="1340"/>
      <c r="CH26" s="1340"/>
      <c r="CI26" s="1340"/>
      <c r="CJ26" s="1340"/>
      <c r="CK26" s="1340"/>
      <c r="CL26" s="1340"/>
      <c r="CM26" s="1340"/>
      <c r="CN26" s="1340"/>
      <c r="CO26" s="1340"/>
      <c r="CP26" s="1340"/>
      <c r="CQ26" s="1340"/>
      <c r="CR26" s="1340"/>
      <c r="CS26" s="1340"/>
      <c r="CT26" s="1340"/>
      <c r="CU26" s="1340"/>
      <c r="CV26" s="1340"/>
      <c r="CW26" s="1340"/>
      <c r="CX26" s="1340"/>
      <c r="CY26" s="1340"/>
      <c r="CZ26" s="1340"/>
      <c r="DA26" s="1340"/>
      <c r="DB26" s="1340"/>
      <c r="DC26" s="1340"/>
      <c r="DD26" s="1340"/>
      <c r="DE26" s="1340"/>
      <c r="DF26" s="1340"/>
      <c r="DG26" s="1340"/>
      <c r="DH26" s="1340"/>
      <c r="DI26" s="1340"/>
      <c r="DJ26" s="1340"/>
      <c r="DK26" s="1340"/>
      <c r="DL26" s="1340"/>
      <c r="DM26" s="1340"/>
      <c r="DN26" s="1340"/>
      <c r="DO26" s="1340"/>
      <c r="DP26" s="1340"/>
      <c r="DQ26" s="1340"/>
      <c r="DR26" s="1340"/>
      <c r="DS26" s="1340"/>
      <c r="DT26" s="1340"/>
      <c r="DU26" s="1340"/>
      <c r="DV26" s="1340"/>
      <c r="DW26" s="1340"/>
      <c r="DX26" s="1340"/>
      <c r="DY26" s="1340"/>
      <c r="DZ26" s="1340"/>
      <c r="EA26" s="1340"/>
      <c r="EB26" s="1340"/>
      <c r="EC26" s="1340"/>
      <c r="ED26" s="1340"/>
      <c r="EE26" s="1340"/>
      <c r="EF26" s="1340"/>
      <c r="EG26" s="1340"/>
      <c r="EH26" s="1340"/>
      <c r="EI26" s="1340"/>
      <c r="EJ26" s="1340"/>
      <c r="EK26" s="1340"/>
      <c r="EL26" s="1340"/>
      <c r="EM26" s="1340"/>
      <c r="EN26" s="1340"/>
      <c r="EO26" s="1340"/>
      <c r="EP26" s="1340"/>
      <c r="EQ26" s="1340"/>
      <c r="ER26" s="1340"/>
      <c r="ES26" s="1340"/>
      <c r="ET26" s="1340"/>
      <c r="EU26" s="1340"/>
      <c r="EV26" s="1340"/>
      <c r="EW26" s="1340"/>
      <c r="EX26" s="1340"/>
      <c r="EY26" s="1340"/>
      <c r="EZ26" s="1340"/>
      <c r="FA26" s="1340"/>
      <c r="FB26" s="1340"/>
      <c r="FC26" s="1340"/>
      <c r="FD26" s="1340"/>
      <c r="FE26" s="1340"/>
      <c r="FF26" s="1340"/>
      <c r="FG26" s="1340"/>
      <c r="FH26" s="1340"/>
      <c r="FI26" s="1340"/>
      <c r="FJ26" s="1340"/>
      <c r="FK26" s="1340"/>
      <c r="FL26" s="1341"/>
      <c r="FM26" s="1179" t="s">
        <v>474</v>
      </c>
      <c r="FN26" s="1171"/>
      <c r="FO26" s="1171"/>
      <c r="FP26" s="1171"/>
      <c r="FQ26" s="1171"/>
      <c r="FR26" s="1171"/>
      <c r="FS26" s="1171"/>
      <c r="FT26" s="1171"/>
      <c r="FU26" s="1171"/>
      <c r="FV26" s="1171"/>
      <c r="FW26" s="1171"/>
      <c r="FX26" s="1171"/>
      <c r="FY26" s="1171"/>
      <c r="FZ26" s="1171"/>
      <c r="GA26" s="1171"/>
      <c r="GB26" s="1171"/>
      <c r="GC26" s="1171"/>
      <c r="GD26" s="1188"/>
      <c r="GE26" s="315"/>
      <c r="GF26" s="315"/>
      <c r="GG26" s="315"/>
      <c r="GH26" s="315"/>
      <c r="GI26" s="315"/>
    </row>
    <row r="27" spans="1:191" s="364" customFormat="1" ht="38.25" customHeight="1" thickBot="1">
      <c r="A27" s="1174"/>
      <c r="B27" s="1175"/>
      <c r="C27" s="1175"/>
      <c r="D27" s="1175"/>
      <c r="E27" s="1175"/>
      <c r="F27" s="1175"/>
      <c r="G27" s="1175"/>
      <c r="H27" s="1175"/>
      <c r="I27" s="1175"/>
      <c r="J27" s="1175"/>
      <c r="K27" s="1175"/>
      <c r="L27" s="1175"/>
      <c r="M27" s="1175"/>
      <c r="N27" s="1175"/>
      <c r="O27" s="1175"/>
      <c r="P27" s="1175"/>
      <c r="Q27" s="1175"/>
      <c r="R27" s="1175"/>
      <c r="S27" s="1175"/>
      <c r="T27" s="1175"/>
      <c r="U27" s="1175"/>
      <c r="V27" s="1175"/>
      <c r="W27" s="1175"/>
      <c r="X27" s="1175"/>
      <c r="Y27" s="1175"/>
      <c r="Z27" s="1175"/>
      <c r="AA27" s="1175"/>
      <c r="AB27" s="1175"/>
      <c r="AC27" s="1175"/>
      <c r="AD27" s="1175"/>
      <c r="AE27" s="1184"/>
      <c r="AF27" s="1178"/>
      <c r="AG27" s="1181"/>
      <c r="AH27" s="1173"/>
      <c r="AI27" s="1173"/>
      <c r="AJ27" s="1173"/>
      <c r="AK27" s="1173"/>
      <c r="AL27" s="1173"/>
      <c r="AM27" s="1173"/>
      <c r="AN27" s="1173"/>
      <c r="AO27" s="1173"/>
      <c r="AP27" s="1173"/>
      <c r="AQ27" s="1173"/>
      <c r="AR27" s="1173"/>
      <c r="AS27" s="1173"/>
      <c r="AT27" s="1173"/>
      <c r="AU27" s="1173"/>
      <c r="AV27" s="1182"/>
      <c r="AW27" s="1181"/>
      <c r="AX27" s="1173"/>
      <c r="AY27" s="1173"/>
      <c r="AZ27" s="1173"/>
      <c r="BA27" s="1173"/>
      <c r="BB27" s="1173"/>
      <c r="BC27" s="1173"/>
      <c r="BD27" s="1173"/>
      <c r="BE27" s="1173"/>
      <c r="BF27" s="1173"/>
      <c r="BG27" s="1173"/>
      <c r="BH27" s="1173"/>
      <c r="BI27" s="1173"/>
      <c r="BJ27" s="1173"/>
      <c r="BK27" s="1173"/>
      <c r="BL27" s="1173"/>
      <c r="BM27" s="1182"/>
      <c r="BN27" s="1181" t="s">
        <v>511</v>
      </c>
      <c r="BO27" s="1173"/>
      <c r="BP27" s="1173"/>
      <c r="BQ27" s="1173"/>
      <c r="BR27" s="1173"/>
      <c r="BS27" s="1173"/>
      <c r="BT27" s="1173"/>
      <c r="BU27" s="1173"/>
      <c r="BV27" s="1173"/>
      <c r="BW27" s="1173"/>
      <c r="BX27" s="1173"/>
      <c r="BY27" s="1173"/>
      <c r="BZ27" s="1173"/>
      <c r="CA27" s="1173"/>
      <c r="CB27" s="1173"/>
      <c r="CC27" s="1173"/>
      <c r="CD27" s="1173"/>
      <c r="CE27" s="1173"/>
      <c r="CF27" s="1173"/>
      <c r="CG27" s="1173"/>
      <c r="CH27" s="1173"/>
      <c r="CI27" s="1173"/>
      <c r="CJ27" s="1173"/>
      <c r="CK27" s="1173"/>
      <c r="CL27" s="1182"/>
      <c r="CM27" s="1181" t="s">
        <v>512</v>
      </c>
      <c r="CN27" s="1173"/>
      <c r="CO27" s="1173"/>
      <c r="CP27" s="1173"/>
      <c r="CQ27" s="1173"/>
      <c r="CR27" s="1173"/>
      <c r="CS27" s="1173"/>
      <c r="CT27" s="1173"/>
      <c r="CU27" s="1173"/>
      <c r="CV27" s="1173"/>
      <c r="CW27" s="1173"/>
      <c r="CX27" s="1173"/>
      <c r="CY27" s="1173"/>
      <c r="CZ27" s="1173"/>
      <c r="DA27" s="1173"/>
      <c r="DB27" s="1173"/>
      <c r="DC27" s="1173"/>
      <c r="DD27" s="1173"/>
      <c r="DE27" s="1173"/>
      <c r="DF27" s="1173"/>
      <c r="DG27" s="1173"/>
      <c r="DH27" s="1173"/>
      <c r="DI27" s="1173"/>
      <c r="DJ27" s="1173"/>
      <c r="DK27" s="1173"/>
      <c r="DL27" s="1173"/>
      <c r="DM27" s="1173"/>
      <c r="DN27" s="1173"/>
      <c r="DO27" s="1173"/>
      <c r="DP27" s="1182"/>
      <c r="DQ27" s="1181" t="s">
        <v>513</v>
      </c>
      <c r="DR27" s="1173"/>
      <c r="DS27" s="1173"/>
      <c r="DT27" s="1173"/>
      <c r="DU27" s="1173"/>
      <c r="DV27" s="1173"/>
      <c r="DW27" s="1173"/>
      <c r="DX27" s="1173"/>
      <c r="DY27" s="1173"/>
      <c r="DZ27" s="1173"/>
      <c r="EA27" s="1173"/>
      <c r="EB27" s="1173"/>
      <c r="EC27" s="1173"/>
      <c r="ED27" s="1173"/>
      <c r="EE27" s="1173"/>
      <c r="EF27" s="1173"/>
      <c r="EG27" s="1173"/>
      <c r="EH27" s="1173"/>
      <c r="EI27" s="1173"/>
      <c r="EJ27" s="1173"/>
      <c r="EK27" s="1173"/>
      <c r="EL27" s="1173"/>
      <c r="EM27" s="1173"/>
      <c r="EN27" s="1173"/>
      <c r="EO27" s="1173"/>
      <c r="EP27" s="1173"/>
      <c r="EQ27" s="1173"/>
      <c r="ER27" s="1173"/>
      <c r="ES27" s="1173"/>
      <c r="ET27" s="1182"/>
      <c r="EU27" s="1181" t="s">
        <v>514</v>
      </c>
      <c r="EV27" s="1173"/>
      <c r="EW27" s="1173"/>
      <c r="EX27" s="1173"/>
      <c r="EY27" s="1173"/>
      <c r="EZ27" s="1173"/>
      <c r="FA27" s="1173"/>
      <c r="FB27" s="1173"/>
      <c r="FC27" s="1173"/>
      <c r="FD27" s="1173"/>
      <c r="FE27" s="1173"/>
      <c r="FF27" s="1173"/>
      <c r="FG27" s="1173"/>
      <c r="FH27" s="1173"/>
      <c r="FI27" s="1173"/>
      <c r="FJ27" s="1173"/>
      <c r="FK27" s="1173"/>
      <c r="FL27" s="1182"/>
      <c r="FM27" s="1181"/>
      <c r="FN27" s="1173"/>
      <c r="FO27" s="1173"/>
      <c r="FP27" s="1173"/>
      <c r="FQ27" s="1173"/>
      <c r="FR27" s="1173"/>
      <c r="FS27" s="1173"/>
      <c r="FT27" s="1173"/>
      <c r="FU27" s="1173"/>
      <c r="FV27" s="1173"/>
      <c r="FW27" s="1173"/>
      <c r="FX27" s="1173"/>
      <c r="FY27" s="1173"/>
      <c r="FZ27" s="1173"/>
      <c r="GA27" s="1173"/>
      <c r="GB27" s="1173"/>
      <c r="GC27" s="1173"/>
      <c r="GD27" s="1366"/>
      <c r="GE27" s="315"/>
      <c r="GF27" s="315"/>
      <c r="GG27" s="315"/>
      <c r="GH27" s="315"/>
      <c r="GI27" s="315"/>
    </row>
    <row r="28" spans="1:191" s="364" customFormat="1" ht="12.75">
      <c r="A28" s="354"/>
      <c r="B28" s="1258" t="s">
        <v>515</v>
      </c>
      <c r="C28" s="1258"/>
      <c r="D28" s="1258"/>
      <c r="E28" s="1258"/>
      <c r="F28" s="1258"/>
      <c r="G28" s="1258"/>
      <c r="H28" s="1258"/>
      <c r="I28" s="1258"/>
      <c r="J28" s="1258"/>
      <c r="K28" s="1258"/>
      <c r="L28" s="1258"/>
      <c r="M28" s="1258"/>
      <c r="N28" s="1258"/>
      <c r="O28" s="1258"/>
      <c r="P28" s="1258"/>
      <c r="Q28" s="1258"/>
      <c r="R28" s="1258"/>
      <c r="S28" s="1258"/>
      <c r="T28" s="1258"/>
      <c r="U28" s="1258"/>
      <c r="V28" s="1258"/>
      <c r="W28" s="1258"/>
      <c r="X28" s="1258"/>
      <c r="Y28" s="1258"/>
      <c r="Z28" s="1258"/>
      <c r="AA28" s="1258"/>
      <c r="AB28" s="1258"/>
      <c r="AC28" s="1258"/>
      <c r="AD28" s="1258"/>
      <c r="AE28" s="1259"/>
      <c r="AF28" s="1260">
        <v>5160</v>
      </c>
      <c r="AG28" s="1352" t="s">
        <v>305</v>
      </c>
      <c r="AH28" s="1353"/>
      <c r="AI28" s="1353"/>
      <c r="AJ28" s="1353"/>
      <c r="AK28" s="1353"/>
      <c r="AL28" s="1353"/>
      <c r="AM28" s="1291" t="s">
        <v>219</v>
      </c>
      <c r="AN28" s="1291"/>
      <c r="AO28" s="1291"/>
      <c r="AP28" s="1356" t="s">
        <v>484</v>
      </c>
      <c r="AQ28" s="1356"/>
      <c r="AR28" s="1356"/>
      <c r="AS28" s="1356"/>
      <c r="AT28" s="1356"/>
      <c r="AU28" s="1356"/>
      <c r="AV28" s="1356"/>
      <c r="AW28" s="1205">
        <f>+AW32+AW37</f>
        <v>31999</v>
      </c>
      <c r="AX28" s="1206"/>
      <c r="AY28" s="1206"/>
      <c r="AZ28" s="1206"/>
      <c r="BA28" s="1206"/>
      <c r="BB28" s="1206"/>
      <c r="BC28" s="1206"/>
      <c r="BD28" s="1206"/>
      <c r="BE28" s="1206"/>
      <c r="BF28" s="1206"/>
      <c r="BG28" s="1206"/>
      <c r="BH28" s="1206"/>
      <c r="BI28" s="1206"/>
      <c r="BJ28" s="1206"/>
      <c r="BK28" s="1206"/>
      <c r="BL28" s="1206"/>
      <c r="BM28" s="1219"/>
      <c r="BN28" s="1206">
        <f>+BN32+BN37</f>
        <v>-16524</v>
      </c>
      <c r="BO28" s="1206"/>
      <c r="BP28" s="1206"/>
      <c r="BQ28" s="1206"/>
      <c r="BR28" s="1206"/>
      <c r="BS28" s="1206"/>
      <c r="BT28" s="1206"/>
      <c r="BU28" s="1206"/>
      <c r="BV28" s="1206"/>
      <c r="BW28" s="1206"/>
      <c r="BX28" s="1206"/>
      <c r="BY28" s="1206"/>
      <c r="BZ28" s="1206"/>
      <c r="CA28" s="1206"/>
      <c r="CB28" s="1206"/>
      <c r="CC28" s="1206"/>
      <c r="CD28" s="1206"/>
      <c r="CE28" s="1206"/>
      <c r="CF28" s="1206"/>
      <c r="CG28" s="1206"/>
      <c r="CH28" s="1206"/>
      <c r="CI28" s="1206"/>
      <c r="CJ28" s="1206"/>
      <c r="CK28" s="1206"/>
      <c r="CL28" s="1219"/>
      <c r="CM28" s="1210" t="s">
        <v>128</v>
      </c>
      <c r="CN28" s="1210"/>
      <c r="CO28" s="1206">
        <f>+CO32+CO37</f>
        <v>440</v>
      </c>
      <c r="CP28" s="1206"/>
      <c r="CQ28" s="1206"/>
      <c r="CR28" s="1206"/>
      <c r="CS28" s="1206"/>
      <c r="CT28" s="1206"/>
      <c r="CU28" s="1206"/>
      <c r="CV28" s="1206"/>
      <c r="CW28" s="1206"/>
      <c r="CX28" s="1206"/>
      <c r="CY28" s="1206"/>
      <c r="CZ28" s="1206"/>
      <c r="DA28" s="1206"/>
      <c r="DB28" s="1206"/>
      <c r="DC28" s="1206"/>
      <c r="DD28" s="1206"/>
      <c r="DE28" s="1206"/>
      <c r="DF28" s="1206"/>
      <c r="DG28" s="1206"/>
      <c r="DH28" s="1206"/>
      <c r="DI28" s="1206"/>
      <c r="DJ28" s="1206"/>
      <c r="DK28" s="1206"/>
      <c r="DL28" s="1206"/>
      <c r="DM28" s="1206"/>
      <c r="DN28" s="1206"/>
      <c r="DO28" s="1214" t="s">
        <v>129</v>
      </c>
      <c r="DP28" s="1214"/>
      <c r="DQ28" s="1209" t="s">
        <v>128</v>
      </c>
      <c r="DR28" s="1210"/>
      <c r="DS28" s="1206">
        <f>+DS32+DS37</f>
        <v>0</v>
      </c>
      <c r="DT28" s="1206"/>
      <c r="DU28" s="1206"/>
      <c r="DV28" s="1206"/>
      <c r="DW28" s="1206"/>
      <c r="DX28" s="1206"/>
      <c r="DY28" s="1206"/>
      <c r="DZ28" s="1206"/>
      <c r="EA28" s="1206"/>
      <c r="EB28" s="1206"/>
      <c r="EC28" s="1206"/>
      <c r="ED28" s="1206"/>
      <c r="EE28" s="1206"/>
      <c r="EF28" s="1206"/>
      <c r="EG28" s="1206"/>
      <c r="EH28" s="1206"/>
      <c r="EI28" s="1206"/>
      <c r="EJ28" s="1206"/>
      <c r="EK28" s="1206"/>
      <c r="EL28" s="1206"/>
      <c r="EM28" s="1206"/>
      <c r="EN28" s="1206"/>
      <c r="EO28" s="1206"/>
      <c r="EP28" s="1206"/>
      <c r="EQ28" s="1206"/>
      <c r="ER28" s="1206"/>
      <c r="ES28" s="1214" t="s">
        <v>129</v>
      </c>
      <c r="ET28" s="1215"/>
      <c r="EU28" s="1210" t="s">
        <v>128</v>
      </c>
      <c r="EV28" s="1210"/>
      <c r="EW28" s="1206">
        <f>+EW32+EW37</f>
        <v>3608</v>
      </c>
      <c r="EX28" s="1206"/>
      <c r="EY28" s="1206"/>
      <c r="EZ28" s="1206"/>
      <c r="FA28" s="1206"/>
      <c r="FB28" s="1206"/>
      <c r="FC28" s="1206"/>
      <c r="FD28" s="1206"/>
      <c r="FE28" s="1206"/>
      <c r="FF28" s="1206"/>
      <c r="FG28" s="1206"/>
      <c r="FH28" s="1206"/>
      <c r="FI28" s="1206"/>
      <c r="FJ28" s="1206"/>
      <c r="FK28" s="1214" t="s">
        <v>129</v>
      </c>
      <c r="FL28" s="1214"/>
      <c r="FM28" s="1218">
        <f>+FM32+FM37</f>
        <v>11427</v>
      </c>
      <c r="FN28" s="1206"/>
      <c r="FO28" s="1206"/>
      <c r="FP28" s="1206"/>
      <c r="FQ28" s="1206"/>
      <c r="FR28" s="1206"/>
      <c r="FS28" s="1206"/>
      <c r="FT28" s="1206"/>
      <c r="FU28" s="1206"/>
      <c r="FV28" s="1206"/>
      <c r="FW28" s="1206"/>
      <c r="FX28" s="1206"/>
      <c r="FY28" s="1206"/>
      <c r="FZ28" s="1206"/>
      <c r="GA28" s="1206"/>
      <c r="GB28" s="1206"/>
      <c r="GC28" s="1206"/>
      <c r="GD28" s="1367"/>
      <c r="GE28" s="315"/>
      <c r="GF28" s="315"/>
      <c r="GG28" s="315"/>
      <c r="GH28" s="315"/>
      <c r="GI28" s="315"/>
    </row>
    <row r="29" spans="1:191" s="364" customFormat="1" ht="12.75">
      <c r="A29" s="355"/>
      <c r="B29" s="1242"/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R29" s="1242"/>
      <c r="S29" s="1242"/>
      <c r="T29" s="1242"/>
      <c r="U29" s="1242"/>
      <c r="V29" s="1242"/>
      <c r="W29" s="1242"/>
      <c r="X29" s="1242"/>
      <c r="Y29" s="1242"/>
      <c r="Z29" s="1242"/>
      <c r="AA29" s="1242"/>
      <c r="AB29" s="1242"/>
      <c r="AC29" s="1242"/>
      <c r="AD29" s="1242"/>
      <c r="AE29" s="1243"/>
      <c r="AF29" s="1261"/>
      <c r="AG29" s="1224"/>
      <c r="AH29" s="1225"/>
      <c r="AI29" s="1225"/>
      <c r="AJ29" s="1225"/>
      <c r="AK29" s="1225"/>
      <c r="AL29" s="1225"/>
      <c r="AM29" s="1225"/>
      <c r="AN29" s="1225"/>
      <c r="AO29" s="1225"/>
      <c r="AP29" s="1225"/>
      <c r="AQ29" s="1225"/>
      <c r="AR29" s="1225"/>
      <c r="AS29" s="1225"/>
      <c r="AT29" s="1225"/>
      <c r="AU29" s="1225"/>
      <c r="AV29" s="1225"/>
      <c r="AW29" s="1207"/>
      <c r="AX29" s="1208"/>
      <c r="AY29" s="1208"/>
      <c r="AZ29" s="1208"/>
      <c r="BA29" s="1208"/>
      <c r="BB29" s="1208"/>
      <c r="BC29" s="1208"/>
      <c r="BD29" s="1208"/>
      <c r="BE29" s="1208"/>
      <c r="BF29" s="1208"/>
      <c r="BG29" s="1208"/>
      <c r="BH29" s="1208"/>
      <c r="BI29" s="1208"/>
      <c r="BJ29" s="1208"/>
      <c r="BK29" s="1208"/>
      <c r="BL29" s="1208"/>
      <c r="BM29" s="1221"/>
      <c r="BN29" s="1208"/>
      <c r="BO29" s="1208"/>
      <c r="BP29" s="1208"/>
      <c r="BQ29" s="1208"/>
      <c r="BR29" s="1208"/>
      <c r="BS29" s="1208"/>
      <c r="BT29" s="1208"/>
      <c r="BU29" s="1208"/>
      <c r="BV29" s="1208"/>
      <c r="BW29" s="1208"/>
      <c r="BX29" s="1208"/>
      <c r="BY29" s="1208"/>
      <c r="BZ29" s="1208"/>
      <c r="CA29" s="1208"/>
      <c r="CB29" s="1208"/>
      <c r="CC29" s="1208"/>
      <c r="CD29" s="1208"/>
      <c r="CE29" s="1208"/>
      <c r="CF29" s="1208"/>
      <c r="CG29" s="1208"/>
      <c r="CH29" s="1208"/>
      <c r="CI29" s="1208"/>
      <c r="CJ29" s="1208"/>
      <c r="CK29" s="1208"/>
      <c r="CL29" s="1221"/>
      <c r="CM29" s="1212"/>
      <c r="CN29" s="1212"/>
      <c r="CO29" s="1213"/>
      <c r="CP29" s="1213"/>
      <c r="CQ29" s="1213"/>
      <c r="CR29" s="1213"/>
      <c r="CS29" s="1213"/>
      <c r="CT29" s="1213"/>
      <c r="CU29" s="1213"/>
      <c r="CV29" s="1213"/>
      <c r="CW29" s="1213"/>
      <c r="CX29" s="1213"/>
      <c r="CY29" s="1213"/>
      <c r="CZ29" s="1213"/>
      <c r="DA29" s="1213"/>
      <c r="DB29" s="1213"/>
      <c r="DC29" s="1213"/>
      <c r="DD29" s="1213"/>
      <c r="DE29" s="1213"/>
      <c r="DF29" s="1213"/>
      <c r="DG29" s="1213"/>
      <c r="DH29" s="1213"/>
      <c r="DI29" s="1213"/>
      <c r="DJ29" s="1213"/>
      <c r="DK29" s="1213"/>
      <c r="DL29" s="1213"/>
      <c r="DM29" s="1213"/>
      <c r="DN29" s="1213"/>
      <c r="DO29" s="1216"/>
      <c r="DP29" s="1216"/>
      <c r="DQ29" s="1211"/>
      <c r="DR29" s="1212"/>
      <c r="DS29" s="1213"/>
      <c r="DT29" s="1213"/>
      <c r="DU29" s="1213"/>
      <c r="DV29" s="1213"/>
      <c r="DW29" s="1213"/>
      <c r="DX29" s="1213"/>
      <c r="DY29" s="1213"/>
      <c r="DZ29" s="1213"/>
      <c r="EA29" s="1213"/>
      <c r="EB29" s="1213"/>
      <c r="EC29" s="1213"/>
      <c r="ED29" s="1213"/>
      <c r="EE29" s="1213"/>
      <c r="EF29" s="1213"/>
      <c r="EG29" s="1213"/>
      <c r="EH29" s="1213"/>
      <c r="EI29" s="1213"/>
      <c r="EJ29" s="1213"/>
      <c r="EK29" s="1213"/>
      <c r="EL29" s="1213"/>
      <c r="EM29" s="1213"/>
      <c r="EN29" s="1213"/>
      <c r="EO29" s="1213"/>
      <c r="EP29" s="1213"/>
      <c r="EQ29" s="1213"/>
      <c r="ER29" s="1213"/>
      <c r="ES29" s="1216"/>
      <c r="ET29" s="1217"/>
      <c r="EU29" s="1212"/>
      <c r="EV29" s="1212"/>
      <c r="EW29" s="1208"/>
      <c r="EX29" s="1208"/>
      <c r="EY29" s="1208"/>
      <c r="EZ29" s="1208"/>
      <c r="FA29" s="1208"/>
      <c r="FB29" s="1208"/>
      <c r="FC29" s="1208"/>
      <c r="FD29" s="1208"/>
      <c r="FE29" s="1208"/>
      <c r="FF29" s="1208"/>
      <c r="FG29" s="1208"/>
      <c r="FH29" s="1208"/>
      <c r="FI29" s="1208"/>
      <c r="FJ29" s="1208"/>
      <c r="FK29" s="1216"/>
      <c r="FL29" s="1216"/>
      <c r="FM29" s="1220"/>
      <c r="FN29" s="1208"/>
      <c r="FO29" s="1208"/>
      <c r="FP29" s="1208"/>
      <c r="FQ29" s="1208"/>
      <c r="FR29" s="1208"/>
      <c r="FS29" s="1208"/>
      <c r="FT29" s="1208"/>
      <c r="FU29" s="1208"/>
      <c r="FV29" s="1208"/>
      <c r="FW29" s="1208"/>
      <c r="FX29" s="1208"/>
      <c r="FY29" s="1208"/>
      <c r="FZ29" s="1208"/>
      <c r="GA29" s="1208"/>
      <c r="GB29" s="1208"/>
      <c r="GC29" s="1208"/>
      <c r="GD29" s="1368"/>
      <c r="GE29" s="315"/>
      <c r="GF29" s="315"/>
      <c r="GG29" s="315"/>
      <c r="GH29" s="315"/>
      <c r="GI29" s="315"/>
    </row>
    <row r="30" spans="1:191" s="364" customFormat="1" ht="12.75">
      <c r="A30" s="355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3"/>
      <c r="AF30" s="1260">
        <v>5170</v>
      </c>
      <c r="AG30" s="1357" t="s">
        <v>305</v>
      </c>
      <c r="AH30" s="1227"/>
      <c r="AI30" s="1227"/>
      <c r="AJ30" s="1227"/>
      <c r="AK30" s="1227"/>
      <c r="AL30" s="1227"/>
      <c r="AM30" s="1228" t="s">
        <v>296</v>
      </c>
      <c r="AN30" s="1228"/>
      <c r="AO30" s="1228"/>
      <c r="AP30" s="1229" t="s">
        <v>485</v>
      </c>
      <c r="AQ30" s="1229"/>
      <c r="AR30" s="1229"/>
      <c r="AS30" s="1229"/>
      <c r="AT30" s="1229"/>
      <c r="AU30" s="1229"/>
      <c r="AV30" s="1229"/>
      <c r="AW30" s="1230">
        <f>+AW35+AW39</f>
        <v>24470</v>
      </c>
      <c r="AX30" s="1231"/>
      <c r="AY30" s="1231"/>
      <c r="AZ30" s="1231"/>
      <c r="BA30" s="1231"/>
      <c r="BB30" s="1231"/>
      <c r="BC30" s="1231"/>
      <c r="BD30" s="1231"/>
      <c r="BE30" s="1231"/>
      <c r="BF30" s="1231"/>
      <c r="BG30" s="1231"/>
      <c r="BH30" s="1231"/>
      <c r="BI30" s="1231"/>
      <c r="BJ30" s="1231"/>
      <c r="BK30" s="1231"/>
      <c r="BL30" s="1231"/>
      <c r="BM30" s="1232"/>
      <c r="BN30" s="1231">
        <f>+BN35+BN39</f>
        <v>8798</v>
      </c>
      <c r="BO30" s="1231"/>
      <c r="BP30" s="1231"/>
      <c r="BQ30" s="1231"/>
      <c r="BR30" s="1231"/>
      <c r="BS30" s="1231"/>
      <c r="BT30" s="1231"/>
      <c r="BU30" s="1231"/>
      <c r="BV30" s="1231"/>
      <c r="BW30" s="1231"/>
      <c r="BX30" s="1231"/>
      <c r="BY30" s="1231"/>
      <c r="BZ30" s="1231"/>
      <c r="CA30" s="1231"/>
      <c r="CB30" s="1231"/>
      <c r="CC30" s="1231"/>
      <c r="CD30" s="1231"/>
      <c r="CE30" s="1231"/>
      <c r="CF30" s="1231"/>
      <c r="CG30" s="1231"/>
      <c r="CH30" s="1231"/>
      <c r="CI30" s="1231"/>
      <c r="CJ30" s="1231"/>
      <c r="CK30" s="1231"/>
      <c r="CL30" s="1232"/>
      <c r="CM30" s="1234" t="s">
        <v>128</v>
      </c>
      <c r="CN30" s="1234"/>
      <c r="CO30" s="1231">
        <f>+CO35+CO39</f>
        <v>0</v>
      </c>
      <c r="CP30" s="1231"/>
      <c r="CQ30" s="1231"/>
      <c r="CR30" s="1231"/>
      <c r="CS30" s="1231"/>
      <c r="CT30" s="1231"/>
      <c r="CU30" s="1231"/>
      <c r="CV30" s="1231"/>
      <c r="CW30" s="1231"/>
      <c r="CX30" s="1231"/>
      <c r="CY30" s="1231"/>
      <c r="CZ30" s="1231"/>
      <c r="DA30" s="1231"/>
      <c r="DB30" s="1231"/>
      <c r="DC30" s="1231"/>
      <c r="DD30" s="1231"/>
      <c r="DE30" s="1231"/>
      <c r="DF30" s="1231"/>
      <c r="DG30" s="1231"/>
      <c r="DH30" s="1231"/>
      <c r="DI30" s="1231"/>
      <c r="DJ30" s="1231"/>
      <c r="DK30" s="1231"/>
      <c r="DL30" s="1231"/>
      <c r="DM30" s="1231"/>
      <c r="DN30" s="1231"/>
      <c r="DO30" s="1235" t="s">
        <v>129</v>
      </c>
      <c r="DP30" s="1235"/>
      <c r="DQ30" s="1233" t="s">
        <v>128</v>
      </c>
      <c r="DR30" s="1234"/>
      <c r="DS30" s="1231">
        <f>+DS35+DS39</f>
        <v>0</v>
      </c>
      <c r="DT30" s="1231"/>
      <c r="DU30" s="1231"/>
      <c r="DV30" s="1231"/>
      <c r="DW30" s="1231"/>
      <c r="DX30" s="1231"/>
      <c r="DY30" s="1231"/>
      <c r="DZ30" s="1231"/>
      <c r="EA30" s="1231"/>
      <c r="EB30" s="1231"/>
      <c r="EC30" s="1231"/>
      <c r="ED30" s="1231"/>
      <c r="EE30" s="1231"/>
      <c r="EF30" s="1231"/>
      <c r="EG30" s="1231"/>
      <c r="EH30" s="1231"/>
      <c r="EI30" s="1231"/>
      <c r="EJ30" s="1231"/>
      <c r="EK30" s="1231"/>
      <c r="EL30" s="1231"/>
      <c r="EM30" s="1231"/>
      <c r="EN30" s="1231"/>
      <c r="EO30" s="1231"/>
      <c r="EP30" s="1231"/>
      <c r="EQ30" s="1231"/>
      <c r="ER30" s="1231"/>
      <c r="ES30" s="1235" t="s">
        <v>129</v>
      </c>
      <c r="ET30" s="1236"/>
      <c r="EU30" s="1234" t="s">
        <v>128</v>
      </c>
      <c r="EV30" s="1234"/>
      <c r="EW30" s="1231">
        <f>+EW35+EW39</f>
        <v>1269</v>
      </c>
      <c r="EX30" s="1231"/>
      <c r="EY30" s="1231"/>
      <c r="EZ30" s="1231"/>
      <c r="FA30" s="1231"/>
      <c r="FB30" s="1231"/>
      <c r="FC30" s="1231"/>
      <c r="FD30" s="1231"/>
      <c r="FE30" s="1231"/>
      <c r="FF30" s="1231"/>
      <c r="FG30" s="1231"/>
      <c r="FH30" s="1231"/>
      <c r="FI30" s="1231"/>
      <c r="FJ30" s="1231"/>
      <c r="FK30" s="1235" t="s">
        <v>129</v>
      </c>
      <c r="FL30" s="1235"/>
      <c r="FM30" s="1237">
        <f>+FM35+FM39</f>
        <v>31999</v>
      </c>
      <c r="FN30" s="1231"/>
      <c r="FO30" s="1231"/>
      <c r="FP30" s="1231"/>
      <c r="FQ30" s="1231"/>
      <c r="FR30" s="1231"/>
      <c r="FS30" s="1231"/>
      <c r="FT30" s="1231"/>
      <c r="FU30" s="1231"/>
      <c r="FV30" s="1231"/>
      <c r="FW30" s="1231"/>
      <c r="FX30" s="1231"/>
      <c r="FY30" s="1231"/>
      <c r="FZ30" s="1231"/>
      <c r="GA30" s="1231"/>
      <c r="GB30" s="1231"/>
      <c r="GC30" s="1231"/>
      <c r="GD30" s="1369"/>
      <c r="GE30" s="315"/>
      <c r="GF30" s="315"/>
      <c r="GG30" s="315"/>
      <c r="GH30" s="315"/>
      <c r="GI30" s="315"/>
    </row>
    <row r="31" spans="1:191" s="364" customFormat="1" ht="12.75">
      <c r="A31" s="357"/>
      <c r="B31" s="1244"/>
      <c r="C31" s="1244"/>
      <c r="D31" s="1244"/>
      <c r="E31" s="1244"/>
      <c r="F31" s="1244"/>
      <c r="G31" s="1244"/>
      <c r="H31" s="1244"/>
      <c r="I31" s="1244"/>
      <c r="J31" s="1244"/>
      <c r="K31" s="1244"/>
      <c r="L31" s="1244"/>
      <c r="M31" s="1244"/>
      <c r="N31" s="1244"/>
      <c r="O31" s="1244"/>
      <c r="P31" s="1244"/>
      <c r="Q31" s="1244"/>
      <c r="R31" s="1244"/>
      <c r="S31" s="1244"/>
      <c r="T31" s="1244"/>
      <c r="U31" s="1244"/>
      <c r="V31" s="1244"/>
      <c r="W31" s="1244"/>
      <c r="X31" s="1244"/>
      <c r="Y31" s="1244"/>
      <c r="Z31" s="1244"/>
      <c r="AA31" s="1244"/>
      <c r="AB31" s="1244"/>
      <c r="AC31" s="1244"/>
      <c r="AD31" s="1244"/>
      <c r="AE31" s="1245"/>
      <c r="AF31" s="1261"/>
      <c r="AG31" s="1354"/>
      <c r="AH31" s="1355"/>
      <c r="AI31" s="1355"/>
      <c r="AJ31" s="1355"/>
      <c r="AK31" s="1355"/>
      <c r="AL31" s="1355"/>
      <c r="AM31" s="1355"/>
      <c r="AN31" s="1355"/>
      <c r="AO31" s="1355"/>
      <c r="AP31" s="1355"/>
      <c r="AQ31" s="1355"/>
      <c r="AR31" s="1355"/>
      <c r="AS31" s="1355"/>
      <c r="AT31" s="1355"/>
      <c r="AU31" s="1355"/>
      <c r="AV31" s="1355"/>
      <c r="AW31" s="1207"/>
      <c r="AX31" s="1208"/>
      <c r="AY31" s="1208"/>
      <c r="AZ31" s="1208"/>
      <c r="BA31" s="1208"/>
      <c r="BB31" s="1208"/>
      <c r="BC31" s="1208"/>
      <c r="BD31" s="1208"/>
      <c r="BE31" s="1208"/>
      <c r="BF31" s="1208"/>
      <c r="BG31" s="1208"/>
      <c r="BH31" s="1208"/>
      <c r="BI31" s="1208"/>
      <c r="BJ31" s="1208"/>
      <c r="BK31" s="1208"/>
      <c r="BL31" s="1208"/>
      <c r="BM31" s="1221"/>
      <c r="BN31" s="1208"/>
      <c r="BO31" s="1208"/>
      <c r="BP31" s="1208"/>
      <c r="BQ31" s="1208"/>
      <c r="BR31" s="1208"/>
      <c r="BS31" s="1208"/>
      <c r="BT31" s="1208"/>
      <c r="BU31" s="1208"/>
      <c r="BV31" s="1208"/>
      <c r="BW31" s="1208"/>
      <c r="BX31" s="1208"/>
      <c r="BY31" s="1208"/>
      <c r="BZ31" s="1208"/>
      <c r="CA31" s="1208"/>
      <c r="CB31" s="1208"/>
      <c r="CC31" s="1208"/>
      <c r="CD31" s="1208"/>
      <c r="CE31" s="1208"/>
      <c r="CF31" s="1208"/>
      <c r="CG31" s="1208"/>
      <c r="CH31" s="1208"/>
      <c r="CI31" s="1208"/>
      <c r="CJ31" s="1208"/>
      <c r="CK31" s="1208"/>
      <c r="CL31" s="1221"/>
      <c r="CM31" s="1254"/>
      <c r="CN31" s="1254"/>
      <c r="CO31" s="1208"/>
      <c r="CP31" s="1208"/>
      <c r="CQ31" s="1208"/>
      <c r="CR31" s="1208"/>
      <c r="CS31" s="1208"/>
      <c r="CT31" s="1208"/>
      <c r="CU31" s="1208"/>
      <c r="CV31" s="1208"/>
      <c r="CW31" s="1208"/>
      <c r="CX31" s="1208"/>
      <c r="CY31" s="1208"/>
      <c r="CZ31" s="1208"/>
      <c r="DA31" s="1208"/>
      <c r="DB31" s="1208"/>
      <c r="DC31" s="1208"/>
      <c r="DD31" s="1208"/>
      <c r="DE31" s="1208"/>
      <c r="DF31" s="1208"/>
      <c r="DG31" s="1208"/>
      <c r="DH31" s="1208"/>
      <c r="DI31" s="1208"/>
      <c r="DJ31" s="1208"/>
      <c r="DK31" s="1208"/>
      <c r="DL31" s="1208"/>
      <c r="DM31" s="1208"/>
      <c r="DN31" s="1208"/>
      <c r="DO31" s="1255"/>
      <c r="DP31" s="1255"/>
      <c r="DQ31" s="1253"/>
      <c r="DR31" s="1254"/>
      <c r="DS31" s="1208"/>
      <c r="DT31" s="1208"/>
      <c r="DU31" s="1208"/>
      <c r="DV31" s="1208"/>
      <c r="DW31" s="1208"/>
      <c r="DX31" s="1208"/>
      <c r="DY31" s="1208"/>
      <c r="DZ31" s="1208"/>
      <c r="EA31" s="1208"/>
      <c r="EB31" s="1208"/>
      <c r="EC31" s="1208"/>
      <c r="ED31" s="1208"/>
      <c r="EE31" s="1208"/>
      <c r="EF31" s="1208"/>
      <c r="EG31" s="1208"/>
      <c r="EH31" s="1208"/>
      <c r="EI31" s="1208"/>
      <c r="EJ31" s="1208"/>
      <c r="EK31" s="1208"/>
      <c r="EL31" s="1208"/>
      <c r="EM31" s="1208"/>
      <c r="EN31" s="1208"/>
      <c r="EO31" s="1208"/>
      <c r="EP31" s="1208"/>
      <c r="EQ31" s="1208"/>
      <c r="ER31" s="1208"/>
      <c r="ES31" s="1255"/>
      <c r="ET31" s="1256"/>
      <c r="EU31" s="1254"/>
      <c r="EV31" s="1254"/>
      <c r="EW31" s="1208"/>
      <c r="EX31" s="1208"/>
      <c r="EY31" s="1208"/>
      <c r="EZ31" s="1208"/>
      <c r="FA31" s="1208"/>
      <c r="FB31" s="1208"/>
      <c r="FC31" s="1208"/>
      <c r="FD31" s="1208"/>
      <c r="FE31" s="1208"/>
      <c r="FF31" s="1208"/>
      <c r="FG31" s="1208"/>
      <c r="FH31" s="1208"/>
      <c r="FI31" s="1208"/>
      <c r="FJ31" s="1208"/>
      <c r="FK31" s="1255"/>
      <c r="FL31" s="1255"/>
      <c r="FM31" s="1220"/>
      <c r="FN31" s="1208"/>
      <c r="FO31" s="1208"/>
      <c r="FP31" s="1208"/>
      <c r="FQ31" s="1208"/>
      <c r="FR31" s="1208"/>
      <c r="FS31" s="1208"/>
      <c r="FT31" s="1208"/>
      <c r="FU31" s="1208"/>
      <c r="FV31" s="1208"/>
      <c r="FW31" s="1208"/>
      <c r="FX31" s="1208"/>
      <c r="FY31" s="1208"/>
      <c r="FZ31" s="1208"/>
      <c r="GA31" s="1208"/>
      <c r="GB31" s="1208"/>
      <c r="GC31" s="1208"/>
      <c r="GD31" s="1368"/>
      <c r="GE31" s="315"/>
      <c r="GF31" s="315"/>
      <c r="GG31" s="315"/>
      <c r="GH31" s="315"/>
      <c r="GI31" s="315"/>
    </row>
    <row r="32" spans="1:191" s="364" customFormat="1" ht="12.75" customHeight="1">
      <c r="A32" s="354"/>
      <c r="B32" s="1241" t="s">
        <v>69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358"/>
      <c r="AF32" s="365"/>
      <c r="AG32" s="1357"/>
      <c r="AH32" s="1227"/>
      <c r="AI32" s="1227"/>
      <c r="AJ32" s="1227"/>
      <c r="AK32" s="1227"/>
      <c r="AL32" s="1227"/>
      <c r="AM32" s="1359"/>
      <c r="AN32" s="1359"/>
      <c r="AO32" s="1359"/>
      <c r="AP32" s="1229"/>
      <c r="AQ32" s="1229"/>
      <c r="AR32" s="1229"/>
      <c r="AS32" s="1229"/>
      <c r="AT32" s="1229"/>
      <c r="AU32" s="1229"/>
      <c r="AV32" s="1229"/>
      <c r="AW32" s="1230">
        <f>FM35-AT10</f>
        <v>31999</v>
      </c>
      <c r="AX32" s="1231"/>
      <c r="AY32" s="1231"/>
      <c r="AZ32" s="1231"/>
      <c r="BA32" s="1231"/>
      <c r="BB32" s="1231"/>
      <c r="BC32" s="1231"/>
      <c r="BD32" s="1231"/>
      <c r="BE32" s="1231"/>
      <c r="BF32" s="1231"/>
      <c r="BG32" s="1231"/>
      <c r="BH32" s="1231"/>
      <c r="BI32" s="1231"/>
      <c r="BJ32" s="1231"/>
      <c r="BK32" s="1231"/>
      <c r="BL32" s="1231"/>
      <c r="BM32" s="1232"/>
      <c r="BN32" s="1231">
        <v>-16524</v>
      </c>
      <c r="BO32" s="1231"/>
      <c r="BP32" s="1231"/>
      <c r="BQ32" s="1231"/>
      <c r="BR32" s="1231"/>
      <c r="BS32" s="1231"/>
      <c r="BT32" s="1231"/>
      <c r="BU32" s="1231"/>
      <c r="BV32" s="1231"/>
      <c r="BW32" s="1231"/>
      <c r="BX32" s="1231"/>
      <c r="BY32" s="1231"/>
      <c r="BZ32" s="1231"/>
      <c r="CA32" s="1231"/>
      <c r="CB32" s="1231"/>
      <c r="CC32" s="1231"/>
      <c r="CD32" s="1231"/>
      <c r="CE32" s="1231"/>
      <c r="CF32" s="1231"/>
      <c r="CG32" s="1231"/>
      <c r="CH32" s="1231"/>
      <c r="CI32" s="1231"/>
      <c r="CJ32" s="1231"/>
      <c r="CK32" s="1231"/>
      <c r="CL32" s="1232"/>
      <c r="CM32" s="1234" t="s">
        <v>128</v>
      </c>
      <c r="CN32" s="1234"/>
      <c r="CO32" s="1231">
        <v>440</v>
      </c>
      <c r="CP32" s="1231"/>
      <c r="CQ32" s="1231"/>
      <c r="CR32" s="1231"/>
      <c r="CS32" s="1231"/>
      <c r="CT32" s="1231"/>
      <c r="CU32" s="1231"/>
      <c r="CV32" s="1231"/>
      <c r="CW32" s="1231"/>
      <c r="CX32" s="1231"/>
      <c r="CY32" s="1231"/>
      <c r="CZ32" s="1231"/>
      <c r="DA32" s="1231"/>
      <c r="DB32" s="1231"/>
      <c r="DC32" s="1231"/>
      <c r="DD32" s="1231"/>
      <c r="DE32" s="1231"/>
      <c r="DF32" s="1231"/>
      <c r="DG32" s="1231"/>
      <c r="DH32" s="1231"/>
      <c r="DI32" s="1231"/>
      <c r="DJ32" s="1231"/>
      <c r="DK32" s="1231"/>
      <c r="DL32" s="1231"/>
      <c r="DM32" s="1231"/>
      <c r="DN32" s="1231"/>
      <c r="DO32" s="1235" t="s">
        <v>129</v>
      </c>
      <c r="DP32" s="1235"/>
      <c r="DQ32" s="1233" t="s">
        <v>128</v>
      </c>
      <c r="DR32" s="1234"/>
      <c r="DS32" s="1231"/>
      <c r="DT32" s="1231"/>
      <c r="DU32" s="1231"/>
      <c r="DV32" s="1231"/>
      <c r="DW32" s="1231"/>
      <c r="DX32" s="1231"/>
      <c r="DY32" s="1231"/>
      <c r="DZ32" s="1231"/>
      <c r="EA32" s="1231"/>
      <c r="EB32" s="1231"/>
      <c r="EC32" s="1231"/>
      <c r="ED32" s="1231"/>
      <c r="EE32" s="1231"/>
      <c r="EF32" s="1231"/>
      <c r="EG32" s="1231"/>
      <c r="EH32" s="1231"/>
      <c r="EI32" s="1231"/>
      <c r="EJ32" s="1231"/>
      <c r="EK32" s="1231"/>
      <c r="EL32" s="1231"/>
      <c r="EM32" s="1231"/>
      <c r="EN32" s="1231"/>
      <c r="EO32" s="1231"/>
      <c r="EP32" s="1231"/>
      <c r="EQ32" s="1231"/>
      <c r="ER32" s="1231"/>
      <c r="ES32" s="1235" t="s">
        <v>129</v>
      </c>
      <c r="ET32" s="1236"/>
      <c r="EU32" s="1234" t="s">
        <v>128</v>
      </c>
      <c r="EV32" s="1234"/>
      <c r="EW32" s="1231">
        <v>3608</v>
      </c>
      <c r="EX32" s="1231"/>
      <c r="EY32" s="1231"/>
      <c r="EZ32" s="1231"/>
      <c r="FA32" s="1231"/>
      <c r="FB32" s="1231"/>
      <c r="FC32" s="1231"/>
      <c r="FD32" s="1231"/>
      <c r="FE32" s="1231"/>
      <c r="FF32" s="1231"/>
      <c r="FG32" s="1231"/>
      <c r="FH32" s="1231"/>
      <c r="FI32" s="1231"/>
      <c r="FJ32" s="1231"/>
      <c r="FK32" s="1235" t="s">
        <v>129</v>
      </c>
      <c r="FL32" s="1235"/>
      <c r="FM32" s="1237">
        <f>+AW32+BN32-CO32-DS32-EW32</f>
        <v>11427</v>
      </c>
      <c r="FN32" s="1231"/>
      <c r="FO32" s="1231"/>
      <c r="FP32" s="1231"/>
      <c r="FQ32" s="1231"/>
      <c r="FR32" s="1231"/>
      <c r="FS32" s="1231"/>
      <c r="FT32" s="1231"/>
      <c r="FU32" s="1231"/>
      <c r="FV32" s="1231"/>
      <c r="FW32" s="1231"/>
      <c r="FX32" s="1231"/>
      <c r="FY32" s="1231"/>
      <c r="FZ32" s="1231"/>
      <c r="GA32" s="1231"/>
      <c r="GB32" s="1231"/>
      <c r="GC32" s="1231"/>
      <c r="GD32" s="1369"/>
      <c r="GE32" s="315"/>
      <c r="GF32" s="315"/>
      <c r="GG32" s="315"/>
      <c r="GH32" s="315"/>
      <c r="GI32" s="315"/>
    </row>
    <row r="33" spans="1:191" s="364" customFormat="1" ht="12.75" customHeight="1">
      <c r="A33" s="355"/>
      <c r="B33" s="1242" t="s">
        <v>516</v>
      </c>
      <c r="C33" s="1242"/>
      <c r="D33" s="1242"/>
      <c r="E33" s="1242"/>
      <c r="F33" s="1242"/>
      <c r="G33" s="1242"/>
      <c r="H33" s="1242"/>
      <c r="I33" s="1242"/>
      <c r="J33" s="1242"/>
      <c r="K33" s="1242"/>
      <c r="L33" s="1242"/>
      <c r="M33" s="1242"/>
      <c r="N33" s="1242"/>
      <c r="O33" s="1242"/>
      <c r="P33" s="1242"/>
      <c r="Q33" s="1242"/>
      <c r="R33" s="1242"/>
      <c r="S33" s="1242"/>
      <c r="T33" s="1242"/>
      <c r="U33" s="1242"/>
      <c r="V33" s="1242"/>
      <c r="W33" s="1242"/>
      <c r="X33" s="1242"/>
      <c r="Y33" s="1242"/>
      <c r="Z33" s="1242"/>
      <c r="AA33" s="1242"/>
      <c r="AB33" s="1242"/>
      <c r="AC33" s="1242"/>
      <c r="AD33" s="1242"/>
      <c r="AE33" s="1243"/>
      <c r="AF33" s="1262">
        <v>5161</v>
      </c>
      <c r="AG33" s="1248" t="s">
        <v>305</v>
      </c>
      <c r="AH33" s="1202"/>
      <c r="AI33" s="1202"/>
      <c r="AJ33" s="1202"/>
      <c r="AK33" s="1202"/>
      <c r="AL33" s="1202"/>
      <c r="AM33" s="1249" t="s">
        <v>219</v>
      </c>
      <c r="AN33" s="1249"/>
      <c r="AO33" s="1249"/>
      <c r="AP33" s="1204" t="s">
        <v>484</v>
      </c>
      <c r="AQ33" s="1204"/>
      <c r="AR33" s="1204"/>
      <c r="AS33" s="1204"/>
      <c r="AT33" s="1204"/>
      <c r="AU33" s="1204"/>
      <c r="AV33" s="1204"/>
      <c r="AW33" s="1252"/>
      <c r="AX33" s="1213"/>
      <c r="AY33" s="1213"/>
      <c r="AZ33" s="1213"/>
      <c r="BA33" s="1213"/>
      <c r="BB33" s="1213"/>
      <c r="BC33" s="1213"/>
      <c r="BD33" s="1213"/>
      <c r="BE33" s="1213"/>
      <c r="BF33" s="1213"/>
      <c r="BG33" s="1213"/>
      <c r="BH33" s="1213"/>
      <c r="BI33" s="1213"/>
      <c r="BJ33" s="1213"/>
      <c r="BK33" s="1213"/>
      <c r="BL33" s="1213"/>
      <c r="BM33" s="1239"/>
      <c r="BN33" s="1213"/>
      <c r="BO33" s="1213"/>
      <c r="BP33" s="1213"/>
      <c r="BQ33" s="1213"/>
      <c r="BR33" s="1213"/>
      <c r="BS33" s="1213"/>
      <c r="BT33" s="1213"/>
      <c r="BU33" s="1213"/>
      <c r="BV33" s="1213"/>
      <c r="BW33" s="1213"/>
      <c r="BX33" s="1213"/>
      <c r="BY33" s="1213"/>
      <c r="BZ33" s="1213"/>
      <c r="CA33" s="1213"/>
      <c r="CB33" s="1213"/>
      <c r="CC33" s="1213"/>
      <c r="CD33" s="1213"/>
      <c r="CE33" s="1213"/>
      <c r="CF33" s="1213"/>
      <c r="CG33" s="1213"/>
      <c r="CH33" s="1213"/>
      <c r="CI33" s="1213"/>
      <c r="CJ33" s="1213"/>
      <c r="CK33" s="1213"/>
      <c r="CL33" s="1239"/>
      <c r="CM33" s="1212"/>
      <c r="CN33" s="1212"/>
      <c r="CO33" s="1213"/>
      <c r="CP33" s="1213"/>
      <c r="CQ33" s="1213"/>
      <c r="CR33" s="1213"/>
      <c r="CS33" s="1213"/>
      <c r="CT33" s="1213"/>
      <c r="CU33" s="1213"/>
      <c r="CV33" s="1213"/>
      <c r="CW33" s="1213"/>
      <c r="CX33" s="1213"/>
      <c r="CY33" s="1213"/>
      <c r="CZ33" s="1213"/>
      <c r="DA33" s="1213"/>
      <c r="DB33" s="1213"/>
      <c r="DC33" s="1213"/>
      <c r="DD33" s="1213"/>
      <c r="DE33" s="1213"/>
      <c r="DF33" s="1213"/>
      <c r="DG33" s="1213"/>
      <c r="DH33" s="1213"/>
      <c r="DI33" s="1213"/>
      <c r="DJ33" s="1213"/>
      <c r="DK33" s="1213"/>
      <c r="DL33" s="1213"/>
      <c r="DM33" s="1213"/>
      <c r="DN33" s="1213"/>
      <c r="DO33" s="1216"/>
      <c r="DP33" s="1216"/>
      <c r="DQ33" s="1211"/>
      <c r="DR33" s="1212"/>
      <c r="DS33" s="1213"/>
      <c r="DT33" s="1213"/>
      <c r="DU33" s="1213"/>
      <c r="DV33" s="1213"/>
      <c r="DW33" s="1213"/>
      <c r="DX33" s="1213"/>
      <c r="DY33" s="1213"/>
      <c r="DZ33" s="1213"/>
      <c r="EA33" s="1213"/>
      <c r="EB33" s="1213"/>
      <c r="EC33" s="1213"/>
      <c r="ED33" s="1213"/>
      <c r="EE33" s="1213"/>
      <c r="EF33" s="1213"/>
      <c r="EG33" s="1213"/>
      <c r="EH33" s="1213"/>
      <c r="EI33" s="1213"/>
      <c r="EJ33" s="1213"/>
      <c r="EK33" s="1213"/>
      <c r="EL33" s="1213"/>
      <c r="EM33" s="1213"/>
      <c r="EN33" s="1213"/>
      <c r="EO33" s="1213"/>
      <c r="EP33" s="1213"/>
      <c r="EQ33" s="1213"/>
      <c r="ER33" s="1213"/>
      <c r="ES33" s="1216"/>
      <c r="ET33" s="1217"/>
      <c r="EU33" s="1212"/>
      <c r="EV33" s="1212"/>
      <c r="EW33" s="1213"/>
      <c r="EX33" s="1213"/>
      <c r="EY33" s="1213"/>
      <c r="EZ33" s="1213"/>
      <c r="FA33" s="1213"/>
      <c r="FB33" s="1213"/>
      <c r="FC33" s="1213"/>
      <c r="FD33" s="1213"/>
      <c r="FE33" s="1213"/>
      <c r="FF33" s="1213"/>
      <c r="FG33" s="1213"/>
      <c r="FH33" s="1213"/>
      <c r="FI33" s="1213"/>
      <c r="FJ33" s="1213"/>
      <c r="FK33" s="1216"/>
      <c r="FL33" s="1216"/>
      <c r="FM33" s="1238"/>
      <c r="FN33" s="1213"/>
      <c r="FO33" s="1213"/>
      <c r="FP33" s="1213"/>
      <c r="FQ33" s="1213"/>
      <c r="FR33" s="1213"/>
      <c r="FS33" s="1213"/>
      <c r="FT33" s="1213"/>
      <c r="FU33" s="1213"/>
      <c r="FV33" s="1213"/>
      <c r="FW33" s="1213"/>
      <c r="FX33" s="1213"/>
      <c r="FY33" s="1213"/>
      <c r="FZ33" s="1213"/>
      <c r="GA33" s="1213"/>
      <c r="GB33" s="1213"/>
      <c r="GC33" s="1213"/>
      <c r="GD33" s="1370"/>
      <c r="GE33" s="315"/>
      <c r="GF33" s="315"/>
      <c r="GG33" s="315"/>
      <c r="GH33" s="315"/>
      <c r="GI33" s="315"/>
    </row>
    <row r="34" spans="1:191" s="364" customFormat="1" ht="12.75">
      <c r="A34" s="355"/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3"/>
      <c r="AF34" s="1261"/>
      <c r="AG34" s="1224"/>
      <c r="AH34" s="1225"/>
      <c r="AI34" s="1225"/>
      <c r="AJ34" s="1225"/>
      <c r="AK34" s="1225"/>
      <c r="AL34" s="1225"/>
      <c r="AM34" s="1225"/>
      <c r="AN34" s="1225"/>
      <c r="AO34" s="1225"/>
      <c r="AP34" s="1225"/>
      <c r="AQ34" s="1225"/>
      <c r="AR34" s="1225"/>
      <c r="AS34" s="1225"/>
      <c r="AT34" s="1225"/>
      <c r="AU34" s="1225"/>
      <c r="AV34" s="1225"/>
      <c r="AW34" s="1207"/>
      <c r="AX34" s="1208"/>
      <c r="AY34" s="1208"/>
      <c r="AZ34" s="1208"/>
      <c r="BA34" s="1208"/>
      <c r="BB34" s="1208"/>
      <c r="BC34" s="1208"/>
      <c r="BD34" s="1208"/>
      <c r="BE34" s="1208"/>
      <c r="BF34" s="1208"/>
      <c r="BG34" s="1208"/>
      <c r="BH34" s="1208"/>
      <c r="BI34" s="1208"/>
      <c r="BJ34" s="1208"/>
      <c r="BK34" s="1208"/>
      <c r="BL34" s="1208"/>
      <c r="BM34" s="1221"/>
      <c r="BN34" s="1208"/>
      <c r="BO34" s="1208"/>
      <c r="BP34" s="1208"/>
      <c r="BQ34" s="1208"/>
      <c r="BR34" s="1208"/>
      <c r="BS34" s="1208"/>
      <c r="BT34" s="1208"/>
      <c r="BU34" s="1208"/>
      <c r="BV34" s="1208"/>
      <c r="BW34" s="1208"/>
      <c r="BX34" s="1208"/>
      <c r="BY34" s="1208"/>
      <c r="BZ34" s="1208"/>
      <c r="CA34" s="1208"/>
      <c r="CB34" s="1208"/>
      <c r="CC34" s="1208"/>
      <c r="CD34" s="1208"/>
      <c r="CE34" s="1208"/>
      <c r="CF34" s="1208"/>
      <c r="CG34" s="1208"/>
      <c r="CH34" s="1208"/>
      <c r="CI34" s="1208"/>
      <c r="CJ34" s="1208"/>
      <c r="CK34" s="1208"/>
      <c r="CL34" s="1221"/>
      <c r="CM34" s="1254"/>
      <c r="CN34" s="1254"/>
      <c r="CO34" s="1208"/>
      <c r="CP34" s="1208"/>
      <c r="CQ34" s="1208"/>
      <c r="CR34" s="1208"/>
      <c r="CS34" s="1208"/>
      <c r="CT34" s="1208"/>
      <c r="CU34" s="1208"/>
      <c r="CV34" s="1208"/>
      <c r="CW34" s="1208"/>
      <c r="CX34" s="1208"/>
      <c r="CY34" s="1208"/>
      <c r="CZ34" s="1208"/>
      <c r="DA34" s="1208"/>
      <c r="DB34" s="1208"/>
      <c r="DC34" s="1208"/>
      <c r="DD34" s="1208"/>
      <c r="DE34" s="1208"/>
      <c r="DF34" s="1208"/>
      <c r="DG34" s="1208"/>
      <c r="DH34" s="1208"/>
      <c r="DI34" s="1208"/>
      <c r="DJ34" s="1208"/>
      <c r="DK34" s="1208"/>
      <c r="DL34" s="1208"/>
      <c r="DM34" s="1208"/>
      <c r="DN34" s="1208"/>
      <c r="DO34" s="1255"/>
      <c r="DP34" s="1255"/>
      <c r="DQ34" s="1253"/>
      <c r="DR34" s="1254"/>
      <c r="DS34" s="1208"/>
      <c r="DT34" s="1208"/>
      <c r="DU34" s="1208"/>
      <c r="DV34" s="1208"/>
      <c r="DW34" s="1208"/>
      <c r="DX34" s="1208"/>
      <c r="DY34" s="1208"/>
      <c r="DZ34" s="1208"/>
      <c r="EA34" s="1208"/>
      <c r="EB34" s="1208"/>
      <c r="EC34" s="1208"/>
      <c r="ED34" s="1208"/>
      <c r="EE34" s="1208"/>
      <c r="EF34" s="1208"/>
      <c r="EG34" s="1208"/>
      <c r="EH34" s="1208"/>
      <c r="EI34" s="1208"/>
      <c r="EJ34" s="1208"/>
      <c r="EK34" s="1208"/>
      <c r="EL34" s="1208"/>
      <c r="EM34" s="1208"/>
      <c r="EN34" s="1208"/>
      <c r="EO34" s="1208"/>
      <c r="EP34" s="1208"/>
      <c r="EQ34" s="1208"/>
      <c r="ER34" s="1208"/>
      <c r="ES34" s="1255"/>
      <c r="ET34" s="1256"/>
      <c r="EU34" s="1254"/>
      <c r="EV34" s="1254"/>
      <c r="EW34" s="1208"/>
      <c r="EX34" s="1208"/>
      <c r="EY34" s="1208"/>
      <c r="EZ34" s="1208"/>
      <c r="FA34" s="1208"/>
      <c r="FB34" s="1208"/>
      <c r="FC34" s="1208"/>
      <c r="FD34" s="1208"/>
      <c r="FE34" s="1208"/>
      <c r="FF34" s="1208"/>
      <c r="FG34" s="1208"/>
      <c r="FH34" s="1208"/>
      <c r="FI34" s="1208"/>
      <c r="FJ34" s="1208"/>
      <c r="FK34" s="1255"/>
      <c r="FL34" s="1255"/>
      <c r="FM34" s="1220"/>
      <c r="FN34" s="1208"/>
      <c r="FO34" s="1208"/>
      <c r="FP34" s="1208"/>
      <c r="FQ34" s="1208"/>
      <c r="FR34" s="1208"/>
      <c r="FS34" s="1208"/>
      <c r="FT34" s="1208"/>
      <c r="FU34" s="1208"/>
      <c r="FV34" s="1208"/>
      <c r="FW34" s="1208"/>
      <c r="FX34" s="1208"/>
      <c r="FY34" s="1208"/>
      <c r="FZ34" s="1208"/>
      <c r="GA34" s="1208"/>
      <c r="GB34" s="1208"/>
      <c r="GC34" s="1208"/>
      <c r="GD34" s="1368"/>
      <c r="GE34" s="315"/>
      <c r="GF34" s="315"/>
      <c r="GG34" s="315"/>
      <c r="GH34" s="315"/>
      <c r="GI34" s="315"/>
    </row>
    <row r="35" spans="1:191" s="364" customFormat="1" ht="12.75" customHeight="1">
      <c r="A35" s="355"/>
      <c r="B35" s="1242"/>
      <c r="C35" s="1242"/>
      <c r="D35" s="1242"/>
      <c r="E35" s="1242"/>
      <c r="F35" s="1242"/>
      <c r="G35" s="1242"/>
      <c r="H35" s="1242"/>
      <c r="I35" s="1242"/>
      <c r="J35" s="1242"/>
      <c r="K35" s="1242"/>
      <c r="L35" s="1242"/>
      <c r="M35" s="1242"/>
      <c r="N35" s="1242"/>
      <c r="O35" s="1242"/>
      <c r="P35" s="1242"/>
      <c r="Q35" s="1242"/>
      <c r="R35" s="1242"/>
      <c r="S35" s="1242"/>
      <c r="T35" s="1242"/>
      <c r="U35" s="1242"/>
      <c r="V35" s="1242"/>
      <c r="W35" s="1242"/>
      <c r="X35" s="1242"/>
      <c r="Y35" s="1242"/>
      <c r="Z35" s="1242"/>
      <c r="AA35" s="1242"/>
      <c r="AB35" s="1242"/>
      <c r="AC35" s="1242"/>
      <c r="AD35" s="1242"/>
      <c r="AE35" s="1243"/>
      <c r="AF35" s="1260">
        <v>5171</v>
      </c>
      <c r="AG35" s="1248" t="s">
        <v>305</v>
      </c>
      <c r="AH35" s="1202"/>
      <c r="AI35" s="1202"/>
      <c r="AJ35" s="1202"/>
      <c r="AK35" s="1202"/>
      <c r="AL35" s="1202"/>
      <c r="AM35" s="1203" t="s">
        <v>296</v>
      </c>
      <c r="AN35" s="1203"/>
      <c r="AO35" s="1203"/>
      <c r="AP35" s="1204" t="s">
        <v>485</v>
      </c>
      <c r="AQ35" s="1204"/>
      <c r="AR35" s="1204"/>
      <c r="AS35" s="1204"/>
      <c r="AT35" s="1204"/>
      <c r="AU35" s="1204"/>
      <c r="AV35" s="1204"/>
      <c r="AW35" s="1230">
        <v>24470</v>
      </c>
      <c r="AX35" s="1231"/>
      <c r="AY35" s="1231"/>
      <c r="AZ35" s="1231"/>
      <c r="BA35" s="1231"/>
      <c r="BB35" s="1231"/>
      <c r="BC35" s="1231"/>
      <c r="BD35" s="1231"/>
      <c r="BE35" s="1231"/>
      <c r="BF35" s="1231"/>
      <c r="BG35" s="1231"/>
      <c r="BH35" s="1231"/>
      <c r="BI35" s="1231"/>
      <c r="BJ35" s="1231"/>
      <c r="BK35" s="1231"/>
      <c r="BL35" s="1231"/>
      <c r="BM35" s="1232"/>
      <c r="BN35" s="1231">
        <v>8798</v>
      </c>
      <c r="BO35" s="1231"/>
      <c r="BP35" s="1231"/>
      <c r="BQ35" s="1231"/>
      <c r="BR35" s="1231"/>
      <c r="BS35" s="1231"/>
      <c r="BT35" s="1231"/>
      <c r="BU35" s="1231"/>
      <c r="BV35" s="1231"/>
      <c r="BW35" s="1231"/>
      <c r="BX35" s="1231"/>
      <c r="BY35" s="1231"/>
      <c r="BZ35" s="1231"/>
      <c r="CA35" s="1231"/>
      <c r="CB35" s="1231"/>
      <c r="CC35" s="1231"/>
      <c r="CD35" s="1231"/>
      <c r="CE35" s="1231"/>
      <c r="CF35" s="1231"/>
      <c r="CG35" s="1231"/>
      <c r="CH35" s="1231"/>
      <c r="CI35" s="1231"/>
      <c r="CJ35" s="1231"/>
      <c r="CK35" s="1231"/>
      <c r="CL35" s="1232"/>
      <c r="CM35" s="1234" t="s">
        <v>128</v>
      </c>
      <c r="CN35" s="1234"/>
      <c r="CO35" s="1231"/>
      <c r="CP35" s="1231"/>
      <c r="CQ35" s="1231"/>
      <c r="CR35" s="1231"/>
      <c r="CS35" s="1231"/>
      <c r="CT35" s="1231"/>
      <c r="CU35" s="1231"/>
      <c r="CV35" s="1231"/>
      <c r="CW35" s="1231"/>
      <c r="CX35" s="1231"/>
      <c r="CY35" s="1231"/>
      <c r="CZ35" s="1231"/>
      <c r="DA35" s="1231"/>
      <c r="DB35" s="1231"/>
      <c r="DC35" s="1231"/>
      <c r="DD35" s="1231"/>
      <c r="DE35" s="1231"/>
      <c r="DF35" s="1231"/>
      <c r="DG35" s="1231"/>
      <c r="DH35" s="1231"/>
      <c r="DI35" s="1231"/>
      <c r="DJ35" s="1231"/>
      <c r="DK35" s="1231"/>
      <c r="DL35" s="1231"/>
      <c r="DM35" s="1231"/>
      <c r="DN35" s="1231"/>
      <c r="DO35" s="1235" t="s">
        <v>129</v>
      </c>
      <c r="DP35" s="1235"/>
      <c r="DQ35" s="1233" t="s">
        <v>128</v>
      </c>
      <c r="DR35" s="1234"/>
      <c r="DS35" s="1231"/>
      <c r="DT35" s="1231"/>
      <c r="DU35" s="1231"/>
      <c r="DV35" s="1231"/>
      <c r="DW35" s="1231"/>
      <c r="DX35" s="1231"/>
      <c r="DY35" s="1231"/>
      <c r="DZ35" s="1231"/>
      <c r="EA35" s="1231"/>
      <c r="EB35" s="1231"/>
      <c r="EC35" s="1231"/>
      <c r="ED35" s="1231"/>
      <c r="EE35" s="1231"/>
      <c r="EF35" s="1231"/>
      <c r="EG35" s="1231"/>
      <c r="EH35" s="1231"/>
      <c r="EI35" s="1231"/>
      <c r="EJ35" s="1231"/>
      <c r="EK35" s="1231"/>
      <c r="EL35" s="1231"/>
      <c r="EM35" s="1231"/>
      <c r="EN35" s="1231"/>
      <c r="EO35" s="1231"/>
      <c r="EP35" s="1231"/>
      <c r="EQ35" s="1231"/>
      <c r="ER35" s="1231"/>
      <c r="ES35" s="1235" t="s">
        <v>129</v>
      </c>
      <c r="ET35" s="1236"/>
      <c r="EU35" s="1234" t="s">
        <v>128</v>
      </c>
      <c r="EV35" s="1234"/>
      <c r="EW35" s="1231">
        <v>1269</v>
      </c>
      <c r="EX35" s="1231"/>
      <c r="EY35" s="1231"/>
      <c r="EZ35" s="1231"/>
      <c r="FA35" s="1231"/>
      <c r="FB35" s="1231"/>
      <c r="FC35" s="1231"/>
      <c r="FD35" s="1231"/>
      <c r="FE35" s="1231"/>
      <c r="FF35" s="1231"/>
      <c r="FG35" s="1231"/>
      <c r="FH35" s="1231"/>
      <c r="FI35" s="1231"/>
      <c r="FJ35" s="1231"/>
      <c r="FK35" s="1235" t="s">
        <v>129</v>
      </c>
      <c r="FL35" s="1235"/>
      <c r="FM35" s="1237">
        <f>+AW35+BN35-CO35-DS35-EW35</f>
        <v>31999</v>
      </c>
      <c r="FN35" s="1231"/>
      <c r="FO35" s="1231"/>
      <c r="FP35" s="1231"/>
      <c r="FQ35" s="1231"/>
      <c r="FR35" s="1231"/>
      <c r="FS35" s="1231"/>
      <c r="FT35" s="1231"/>
      <c r="FU35" s="1231"/>
      <c r="FV35" s="1231"/>
      <c r="FW35" s="1231"/>
      <c r="FX35" s="1231"/>
      <c r="FY35" s="1231"/>
      <c r="FZ35" s="1231"/>
      <c r="GA35" s="1231"/>
      <c r="GB35" s="1231"/>
      <c r="GC35" s="1231"/>
      <c r="GD35" s="1369"/>
      <c r="GE35" s="315"/>
      <c r="GF35" s="315"/>
      <c r="GG35" s="315"/>
      <c r="GH35" s="315"/>
      <c r="GI35" s="315"/>
    </row>
    <row r="36" spans="1:191" s="364" customFormat="1" ht="12.75">
      <c r="A36" s="357"/>
      <c r="B36" s="1244"/>
      <c r="C36" s="1244"/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4"/>
      <c r="Q36" s="1244"/>
      <c r="R36" s="1244"/>
      <c r="S36" s="1244"/>
      <c r="T36" s="1244"/>
      <c r="U36" s="1244"/>
      <c r="V36" s="1244"/>
      <c r="W36" s="1244"/>
      <c r="X36" s="1244"/>
      <c r="Y36" s="1244"/>
      <c r="Z36" s="1244"/>
      <c r="AA36" s="1244"/>
      <c r="AB36" s="1244"/>
      <c r="AC36" s="1244"/>
      <c r="AD36" s="1244"/>
      <c r="AE36" s="1245"/>
      <c r="AF36" s="1261"/>
      <c r="AG36" s="1354"/>
      <c r="AH36" s="1355"/>
      <c r="AI36" s="1355"/>
      <c r="AJ36" s="1355"/>
      <c r="AK36" s="1355"/>
      <c r="AL36" s="1355"/>
      <c r="AM36" s="1355"/>
      <c r="AN36" s="1355"/>
      <c r="AO36" s="1355"/>
      <c r="AP36" s="1355"/>
      <c r="AQ36" s="1355"/>
      <c r="AR36" s="1355"/>
      <c r="AS36" s="1355"/>
      <c r="AT36" s="1355"/>
      <c r="AU36" s="1355"/>
      <c r="AV36" s="1355"/>
      <c r="AW36" s="1207"/>
      <c r="AX36" s="1208"/>
      <c r="AY36" s="1208"/>
      <c r="AZ36" s="1208"/>
      <c r="BA36" s="1208"/>
      <c r="BB36" s="1208"/>
      <c r="BC36" s="1208"/>
      <c r="BD36" s="1208"/>
      <c r="BE36" s="1208"/>
      <c r="BF36" s="1208"/>
      <c r="BG36" s="1208"/>
      <c r="BH36" s="1208"/>
      <c r="BI36" s="1208"/>
      <c r="BJ36" s="1208"/>
      <c r="BK36" s="1208"/>
      <c r="BL36" s="1208"/>
      <c r="BM36" s="1221"/>
      <c r="BN36" s="1208"/>
      <c r="BO36" s="1208"/>
      <c r="BP36" s="1208"/>
      <c r="BQ36" s="1208"/>
      <c r="BR36" s="1208"/>
      <c r="BS36" s="1208"/>
      <c r="BT36" s="1208"/>
      <c r="BU36" s="1208"/>
      <c r="BV36" s="1208"/>
      <c r="BW36" s="1208"/>
      <c r="BX36" s="1208"/>
      <c r="BY36" s="1208"/>
      <c r="BZ36" s="1208"/>
      <c r="CA36" s="1208"/>
      <c r="CB36" s="1208"/>
      <c r="CC36" s="1208"/>
      <c r="CD36" s="1208"/>
      <c r="CE36" s="1208"/>
      <c r="CF36" s="1208"/>
      <c r="CG36" s="1208"/>
      <c r="CH36" s="1208"/>
      <c r="CI36" s="1208"/>
      <c r="CJ36" s="1208"/>
      <c r="CK36" s="1208"/>
      <c r="CL36" s="1221"/>
      <c r="CM36" s="1254"/>
      <c r="CN36" s="1254"/>
      <c r="CO36" s="1208"/>
      <c r="CP36" s="1208"/>
      <c r="CQ36" s="1208"/>
      <c r="CR36" s="1208"/>
      <c r="CS36" s="1208"/>
      <c r="CT36" s="1208"/>
      <c r="CU36" s="1208"/>
      <c r="CV36" s="1208"/>
      <c r="CW36" s="1208"/>
      <c r="CX36" s="1208"/>
      <c r="CY36" s="1208"/>
      <c r="CZ36" s="1208"/>
      <c r="DA36" s="1208"/>
      <c r="DB36" s="1208"/>
      <c r="DC36" s="1208"/>
      <c r="DD36" s="1208"/>
      <c r="DE36" s="1208"/>
      <c r="DF36" s="1208"/>
      <c r="DG36" s="1208"/>
      <c r="DH36" s="1208"/>
      <c r="DI36" s="1208"/>
      <c r="DJ36" s="1208"/>
      <c r="DK36" s="1208"/>
      <c r="DL36" s="1208"/>
      <c r="DM36" s="1208"/>
      <c r="DN36" s="1208"/>
      <c r="DO36" s="1255"/>
      <c r="DP36" s="1255"/>
      <c r="DQ36" s="1253"/>
      <c r="DR36" s="1254"/>
      <c r="DS36" s="1208"/>
      <c r="DT36" s="1208"/>
      <c r="DU36" s="1208"/>
      <c r="DV36" s="1208"/>
      <c r="DW36" s="1208"/>
      <c r="DX36" s="1208"/>
      <c r="DY36" s="1208"/>
      <c r="DZ36" s="1208"/>
      <c r="EA36" s="1208"/>
      <c r="EB36" s="1208"/>
      <c r="EC36" s="1208"/>
      <c r="ED36" s="1208"/>
      <c r="EE36" s="1208"/>
      <c r="EF36" s="1208"/>
      <c r="EG36" s="1208"/>
      <c r="EH36" s="1208"/>
      <c r="EI36" s="1208"/>
      <c r="EJ36" s="1208"/>
      <c r="EK36" s="1208"/>
      <c r="EL36" s="1208"/>
      <c r="EM36" s="1208"/>
      <c r="EN36" s="1208"/>
      <c r="EO36" s="1208"/>
      <c r="EP36" s="1208"/>
      <c r="EQ36" s="1208"/>
      <c r="ER36" s="1208"/>
      <c r="ES36" s="1255"/>
      <c r="ET36" s="1256"/>
      <c r="EU36" s="1254"/>
      <c r="EV36" s="1254"/>
      <c r="EW36" s="1208"/>
      <c r="EX36" s="1208"/>
      <c r="EY36" s="1208"/>
      <c r="EZ36" s="1208"/>
      <c r="FA36" s="1208"/>
      <c r="FB36" s="1208"/>
      <c r="FC36" s="1208"/>
      <c r="FD36" s="1208"/>
      <c r="FE36" s="1208"/>
      <c r="FF36" s="1208"/>
      <c r="FG36" s="1208"/>
      <c r="FH36" s="1208"/>
      <c r="FI36" s="1208"/>
      <c r="FJ36" s="1208"/>
      <c r="FK36" s="1255"/>
      <c r="FL36" s="1255"/>
      <c r="FM36" s="1220"/>
      <c r="FN36" s="1208"/>
      <c r="FO36" s="1208"/>
      <c r="FP36" s="1208"/>
      <c r="FQ36" s="1208"/>
      <c r="FR36" s="1208"/>
      <c r="FS36" s="1208"/>
      <c r="FT36" s="1208"/>
      <c r="FU36" s="1208"/>
      <c r="FV36" s="1208"/>
      <c r="FW36" s="1208"/>
      <c r="FX36" s="1208"/>
      <c r="FY36" s="1208"/>
      <c r="FZ36" s="1208"/>
      <c r="GA36" s="1208"/>
      <c r="GB36" s="1208"/>
      <c r="GC36" s="1208"/>
      <c r="GD36" s="1368"/>
      <c r="GE36" s="315"/>
      <c r="GF36" s="315"/>
      <c r="GG36" s="315"/>
      <c r="GH36" s="315"/>
      <c r="GI36" s="315"/>
    </row>
    <row r="37" spans="1:191" s="364" customFormat="1" ht="12.75">
      <c r="A37" s="354"/>
      <c r="B37" s="1258" t="s">
        <v>507</v>
      </c>
      <c r="C37" s="1258"/>
      <c r="D37" s="1258"/>
      <c r="E37" s="1258"/>
      <c r="F37" s="1258"/>
      <c r="G37" s="1258"/>
      <c r="H37" s="1258"/>
      <c r="I37" s="1258"/>
      <c r="J37" s="1258"/>
      <c r="K37" s="1258"/>
      <c r="L37" s="1258"/>
      <c r="M37" s="1258"/>
      <c r="N37" s="1258"/>
      <c r="O37" s="1258"/>
      <c r="P37" s="1258"/>
      <c r="Q37" s="1258"/>
      <c r="R37" s="1258"/>
      <c r="S37" s="1258"/>
      <c r="T37" s="1258"/>
      <c r="U37" s="1258"/>
      <c r="V37" s="1258"/>
      <c r="W37" s="1258"/>
      <c r="X37" s="1258"/>
      <c r="Y37" s="1258"/>
      <c r="Z37" s="1258"/>
      <c r="AA37" s="1258"/>
      <c r="AB37" s="1258"/>
      <c r="AC37" s="1258"/>
      <c r="AD37" s="1258"/>
      <c r="AE37" s="1259"/>
      <c r="AF37" s="1260">
        <v>5162</v>
      </c>
      <c r="AG37" s="1357" t="s">
        <v>305</v>
      </c>
      <c r="AH37" s="1227"/>
      <c r="AI37" s="1227"/>
      <c r="AJ37" s="1227"/>
      <c r="AK37" s="1227"/>
      <c r="AL37" s="1227"/>
      <c r="AM37" s="1228" t="s">
        <v>219</v>
      </c>
      <c r="AN37" s="1228"/>
      <c r="AO37" s="1228"/>
      <c r="AP37" s="1229" t="s">
        <v>484</v>
      </c>
      <c r="AQ37" s="1229"/>
      <c r="AR37" s="1229"/>
      <c r="AS37" s="1229"/>
      <c r="AT37" s="1229"/>
      <c r="AU37" s="1229"/>
      <c r="AV37" s="1229"/>
      <c r="AW37" s="1230"/>
      <c r="AX37" s="1231"/>
      <c r="AY37" s="1231"/>
      <c r="AZ37" s="1231"/>
      <c r="BA37" s="1231"/>
      <c r="BB37" s="1231"/>
      <c r="BC37" s="1231"/>
      <c r="BD37" s="1231"/>
      <c r="BE37" s="1231"/>
      <c r="BF37" s="1231"/>
      <c r="BG37" s="1231"/>
      <c r="BH37" s="1231"/>
      <c r="BI37" s="1231"/>
      <c r="BJ37" s="1231"/>
      <c r="BK37" s="1231"/>
      <c r="BL37" s="1231"/>
      <c r="BM37" s="1232"/>
      <c r="BN37" s="1231"/>
      <c r="BO37" s="1231"/>
      <c r="BP37" s="1231"/>
      <c r="BQ37" s="1231"/>
      <c r="BR37" s="1231"/>
      <c r="BS37" s="1231"/>
      <c r="BT37" s="1231"/>
      <c r="BU37" s="1231"/>
      <c r="BV37" s="1231"/>
      <c r="BW37" s="1231"/>
      <c r="BX37" s="1231"/>
      <c r="BY37" s="1231"/>
      <c r="BZ37" s="1231"/>
      <c r="CA37" s="1231"/>
      <c r="CB37" s="1231"/>
      <c r="CC37" s="1231"/>
      <c r="CD37" s="1231"/>
      <c r="CE37" s="1231"/>
      <c r="CF37" s="1231"/>
      <c r="CG37" s="1231"/>
      <c r="CH37" s="1231"/>
      <c r="CI37" s="1231"/>
      <c r="CJ37" s="1231"/>
      <c r="CK37" s="1231"/>
      <c r="CL37" s="1232"/>
      <c r="CM37" s="1234" t="s">
        <v>128</v>
      </c>
      <c r="CN37" s="1234"/>
      <c r="CO37" s="1231"/>
      <c r="CP37" s="1231"/>
      <c r="CQ37" s="1231"/>
      <c r="CR37" s="1231"/>
      <c r="CS37" s="1231"/>
      <c r="CT37" s="1231"/>
      <c r="CU37" s="1231"/>
      <c r="CV37" s="1231"/>
      <c r="CW37" s="1231"/>
      <c r="CX37" s="1231"/>
      <c r="CY37" s="1231"/>
      <c r="CZ37" s="1231"/>
      <c r="DA37" s="1231"/>
      <c r="DB37" s="1231"/>
      <c r="DC37" s="1231"/>
      <c r="DD37" s="1231"/>
      <c r="DE37" s="1231"/>
      <c r="DF37" s="1231"/>
      <c r="DG37" s="1231"/>
      <c r="DH37" s="1231"/>
      <c r="DI37" s="1231"/>
      <c r="DJ37" s="1231"/>
      <c r="DK37" s="1231"/>
      <c r="DL37" s="1231"/>
      <c r="DM37" s="1231"/>
      <c r="DN37" s="1231"/>
      <c r="DO37" s="1235" t="s">
        <v>129</v>
      </c>
      <c r="DP37" s="1235"/>
      <c r="DQ37" s="1233" t="s">
        <v>128</v>
      </c>
      <c r="DR37" s="1234"/>
      <c r="DS37" s="1231"/>
      <c r="DT37" s="1231"/>
      <c r="DU37" s="1231"/>
      <c r="DV37" s="1231"/>
      <c r="DW37" s="1231"/>
      <c r="DX37" s="1231"/>
      <c r="DY37" s="1231"/>
      <c r="DZ37" s="1231"/>
      <c r="EA37" s="1231"/>
      <c r="EB37" s="1231"/>
      <c r="EC37" s="1231"/>
      <c r="ED37" s="1231"/>
      <c r="EE37" s="1231"/>
      <c r="EF37" s="1231"/>
      <c r="EG37" s="1231"/>
      <c r="EH37" s="1231"/>
      <c r="EI37" s="1231"/>
      <c r="EJ37" s="1231"/>
      <c r="EK37" s="1231"/>
      <c r="EL37" s="1231"/>
      <c r="EM37" s="1231"/>
      <c r="EN37" s="1231"/>
      <c r="EO37" s="1231"/>
      <c r="EP37" s="1231"/>
      <c r="EQ37" s="1231"/>
      <c r="ER37" s="1231"/>
      <c r="ES37" s="1235" t="s">
        <v>129</v>
      </c>
      <c r="ET37" s="1236"/>
      <c r="EU37" s="1234" t="s">
        <v>128</v>
      </c>
      <c r="EV37" s="1234"/>
      <c r="EW37" s="1231"/>
      <c r="EX37" s="1231"/>
      <c r="EY37" s="1231"/>
      <c r="EZ37" s="1231"/>
      <c r="FA37" s="1231"/>
      <c r="FB37" s="1231"/>
      <c r="FC37" s="1231"/>
      <c r="FD37" s="1231"/>
      <c r="FE37" s="1231"/>
      <c r="FF37" s="1231"/>
      <c r="FG37" s="1231"/>
      <c r="FH37" s="1231"/>
      <c r="FI37" s="1231"/>
      <c r="FJ37" s="1231"/>
      <c r="FK37" s="1235" t="s">
        <v>129</v>
      </c>
      <c r="FL37" s="1235"/>
      <c r="FM37" s="1237">
        <f>+AW37+BN37-CO37-DS37-EW37</f>
        <v>0</v>
      </c>
      <c r="FN37" s="1231"/>
      <c r="FO37" s="1231"/>
      <c r="FP37" s="1231"/>
      <c r="FQ37" s="1231"/>
      <c r="FR37" s="1231"/>
      <c r="FS37" s="1231"/>
      <c r="FT37" s="1231"/>
      <c r="FU37" s="1231"/>
      <c r="FV37" s="1231"/>
      <c r="FW37" s="1231"/>
      <c r="FX37" s="1231"/>
      <c r="FY37" s="1231"/>
      <c r="FZ37" s="1231"/>
      <c r="GA37" s="1231"/>
      <c r="GB37" s="1231"/>
      <c r="GC37" s="1231"/>
      <c r="GD37" s="1369"/>
      <c r="GE37" s="315"/>
      <c r="GF37" s="315"/>
      <c r="GG37" s="315"/>
      <c r="GH37" s="315"/>
      <c r="GI37" s="315"/>
    </row>
    <row r="38" spans="1:191" s="364" customFormat="1" ht="12.75">
      <c r="A38" s="355"/>
      <c r="B38" s="1242"/>
      <c r="C38" s="1242"/>
      <c r="D38" s="1242"/>
      <c r="E38" s="1242"/>
      <c r="F38" s="1242"/>
      <c r="G38" s="1242"/>
      <c r="H38" s="1242"/>
      <c r="I38" s="1242"/>
      <c r="J38" s="1242"/>
      <c r="K38" s="1242"/>
      <c r="L38" s="1242"/>
      <c r="M38" s="1242"/>
      <c r="N38" s="1242"/>
      <c r="O38" s="1242"/>
      <c r="P38" s="1242"/>
      <c r="Q38" s="1242"/>
      <c r="R38" s="1242"/>
      <c r="S38" s="1242"/>
      <c r="T38" s="1242"/>
      <c r="U38" s="1242"/>
      <c r="V38" s="1242"/>
      <c r="W38" s="1242"/>
      <c r="X38" s="1242"/>
      <c r="Y38" s="1242"/>
      <c r="Z38" s="1242"/>
      <c r="AA38" s="1242"/>
      <c r="AB38" s="1242"/>
      <c r="AC38" s="1242"/>
      <c r="AD38" s="1242"/>
      <c r="AE38" s="1243"/>
      <c r="AF38" s="1261"/>
      <c r="AG38" s="1224"/>
      <c r="AH38" s="1225"/>
      <c r="AI38" s="1225"/>
      <c r="AJ38" s="1225"/>
      <c r="AK38" s="1225"/>
      <c r="AL38" s="1225"/>
      <c r="AM38" s="1225"/>
      <c r="AN38" s="1225"/>
      <c r="AO38" s="1225"/>
      <c r="AP38" s="1225"/>
      <c r="AQ38" s="1225"/>
      <c r="AR38" s="1225"/>
      <c r="AS38" s="1225"/>
      <c r="AT38" s="1225"/>
      <c r="AU38" s="1225"/>
      <c r="AV38" s="1225"/>
      <c r="AW38" s="1207"/>
      <c r="AX38" s="1208"/>
      <c r="AY38" s="1208"/>
      <c r="AZ38" s="1208"/>
      <c r="BA38" s="1208"/>
      <c r="BB38" s="1208"/>
      <c r="BC38" s="1208"/>
      <c r="BD38" s="1208"/>
      <c r="BE38" s="1208"/>
      <c r="BF38" s="1208"/>
      <c r="BG38" s="1208"/>
      <c r="BH38" s="1208"/>
      <c r="BI38" s="1208"/>
      <c r="BJ38" s="1208"/>
      <c r="BK38" s="1208"/>
      <c r="BL38" s="1208"/>
      <c r="BM38" s="1221"/>
      <c r="BN38" s="1208"/>
      <c r="BO38" s="1208"/>
      <c r="BP38" s="1208"/>
      <c r="BQ38" s="1208"/>
      <c r="BR38" s="1208"/>
      <c r="BS38" s="1208"/>
      <c r="BT38" s="1208"/>
      <c r="BU38" s="1208"/>
      <c r="BV38" s="1208"/>
      <c r="BW38" s="1208"/>
      <c r="BX38" s="1208"/>
      <c r="BY38" s="1208"/>
      <c r="BZ38" s="1208"/>
      <c r="CA38" s="1208"/>
      <c r="CB38" s="1208"/>
      <c r="CC38" s="1208"/>
      <c r="CD38" s="1208"/>
      <c r="CE38" s="1208"/>
      <c r="CF38" s="1208"/>
      <c r="CG38" s="1208"/>
      <c r="CH38" s="1208"/>
      <c r="CI38" s="1208"/>
      <c r="CJ38" s="1208"/>
      <c r="CK38" s="1208"/>
      <c r="CL38" s="1221"/>
      <c r="CM38" s="1254"/>
      <c r="CN38" s="1254"/>
      <c r="CO38" s="1208"/>
      <c r="CP38" s="1208"/>
      <c r="CQ38" s="1208"/>
      <c r="CR38" s="1208"/>
      <c r="CS38" s="1208"/>
      <c r="CT38" s="1208"/>
      <c r="CU38" s="1208"/>
      <c r="CV38" s="1208"/>
      <c r="CW38" s="1208"/>
      <c r="CX38" s="1208"/>
      <c r="CY38" s="1208"/>
      <c r="CZ38" s="1208"/>
      <c r="DA38" s="1208"/>
      <c r="DB38" s="1208"/>
      <c r="DC38" s="1208"/>
      <c r="DD38" s="1208"/>
      <c r="DE38" s="1208"/>
      <c r="DF38" s="1208"/>
      <c r="DG38" s="1208"/>
      <c r="DH38" s="1208"/>
      <c r="DI38" s="1208"/>
      <c r="DJ38" s="1208"/>
      <c r="DK38" s="1208"/>
      <c r="DL38" s="1208"/>
      <c r="DM38" s="1208"/>
      <c r="DN38" s="1208"/>
      <c r="DO38" s="1255"/>
      <c r="DP38" s="1255"/>
      <c r="DQ38" s="1253"/>
      <c r="DR38" s="1254"/>
      <c r="DS38" s="1208"/>
      <c r="DT38" s="1208"/>
      <c r="DU38" s="1208"/>
      <c r="DV38" s="1208"/>
      <c r="DW38" s="1208"/>
      <c r="DX38" s="1208"/>
      <c r="DY38" s="1208"/>
      <c r="DZ38" s="1208"/>
      <c r="EA38" s="1208"/>
      <c r="EB38" s="1208"/>
      <c r="EC38" s="1208"/>
      <c r="ED38" s="1208"/>
      <c r="EE38" s="1208"/>
      <c r="EF38" s="1208"/>
      <c r="EG38" s="1208"/>
      <c r="EH38" s="1208"/>
      <c r="EI38" s="1208"/>
      <c r="EJ38" s="1208"/>
      <c r="EK38" s="1208"/>
      <c r="EL38" s="1208"/>
      <c r="EM38" s="1208"/>
      <c r="EN38" s="1208"/>
      <c r="EO38" s="1208"/>
      <c r="EP38" s="1208"/>
      <c r="EQ38" s="1208"/>
      <c r="ER38" s="1208"/>
      <c r="ES38" s="1255"/>
      <c r="ET38" s="1256"/>
      <c r="EU38" s="1254"/>
      <c r="EV38" s="1254"/>
      <c r="EW38" s="1208"/>
      <c r="EX38" s="1208"/>
      <c r="EY38" s="1208"/>
      <c r="EZ38" s="1208"/>
      <c r="FA38" s="1208"/>
      <c r="FB38" s="1208"/>
      <c r="FC38" s="1208"/>
      <c r="FD38" s="1208"/>
      <c r="FE38" s="1208"/>
      <c r="FF38" s="1208"/>
      <c r="FG38" s="1208"/>
      <c r="FH38" s="1208"/>
      <c r="FI38" s="1208"/>
      <c r="FJ38" s="1208"/>
      <c r="FK38" s="1255"/>
      <c r="FL38" s="1255"/>
      <c r="FM38" s="1220"/>
      <c r="FN38" s="1208"/>
      <c r="FO38" s="1208"/>
      <c r="FP38" s="1208"/>
      <c r="FQ38" s="1208"/>
      <c r="FR38" s="1208"/>
      <c r="FS38" s="1208"/>
      <c r="FT38" s="1208"/>
      <c r="FU38" s="1208"/>
      <c r="FV38" s="1208"/>
      <c r="FW38" s="1208"/>
      <c r="FX38" s="1208"/>
      <c r="FY38" s="1208"/>
      <c r="FZ38" s="1208"/>
      <c r="GA38" s="1208"/>
      <c r="GB38" s="1208"/>
      <c r="GC38" s="1208"/>
      <c r="GD38" s="1368"/>
      <c r="GE38" s="315"/>
      <c r="GF38" s="315"/>
      <c r="GG38" s="315"/>
      <c r="GH38" s="315"/>
      <c r="GI38" s="315"/>
    </row>
    <row r="39" spans="1:191" s="364" customFormat="1" ht="12.75">
      <c r="A39" s="355"/>
      <c r="B39" s="1242"/>
      <c r="C39" s="1242"/>
      <c r="D39" s="1242"/>
      <c r="E39" s="1242"/>
      <c r="F39" s="1242"/>
      <c r="G39" s="1242"/>
      <c r="H39" s="1242"/>
      <c r="I39" s="1242"/>
      <c r="J39" s="1242"/>
      <c r="K39" s="1242"/>
      <c r="L39" s="1242"/>
      <c r="M39" s="1242"/>
      <c r="N39" s="1242"/>
      <c r="O39" s="1242"/>
      <c r="P39" s="1242"/>
      <c r="Q39" s="1242"/>
      <c r="R39" s="1242"/>
      <c r="S39" s="1242"/>
      <c r="T39" s="1242"/>
      <c r="U39" s="1242"/>
      <c r="V39" s="1242"/>
      <c r="W39" s="1242"/>
      <c r="X39" s="1242"/>
      <c r="Y39" s="1242"/>
      <c r="Z39" s="1242"/>
      <c r="AA39" s="1242"/>
      <c r="AB39" s="1242"/>
      <c r="AC39" s="1242"/>
      <c r="AD39" s="1242"/>
      <c r="AE39" s="1243"/>
      <c r="AF39" s="1260">
        <v>5172</v>
      </c>
      <c r="AG39" s="1357" t="s">
        <v>305</v>
      </c>
      <c r="AH39" s="1227"/>
      <c r="AI39" s="1227"/>
      <c r="AJ39" s="1227"/>
      <c r="AK39" s="1227"/>
      <c r="AL39" s="1227"/>
      <c r="AM39" s="1228" t="s">
        <v>296</v>
      </c>
      <c r="AN39" s="1228"/>
      <c r="AO39" s="1228"/>
      <c r="AP39" s="1229" t="s">
        <v>485</v>
      </c>
      <c r="AQ39" s="1229"/>
      <c r="AR39" s="1229"/>
      <c r="AS39" s="1229"/>
      <c r="AT39" s="1229"/>
      <c r="AU39" s="1229"/>
      <c r="AV39" s="1229"/>
      <c r="AW39" s="1230"/>
      <c r="AX39" s="1231"/>
      <c r="AY39" s="1231"/>
      <c r="AZ39" s="1231"/>
      <c r="BA39" s="1231"/>
      <c r="BB39" s="1231"/>
      <c r="BC39" s="1231"/>
      <c r="BD39" s="1231"/>
      <c r="BE39" s="1231"/>
      <c r="BF39" s="1231"/>
      <c r="BG39" s="1231"/>
      <c r="BH39" s="1231"/>
      <c r="BI39" s="1231"/>
      <c r="BJ39" s="1231"/>
      <c r="BK39" s="1231"/>
      <c r="BL39" s="1231"/>
      <c r="BM39" s="1232"/>
      <c r="BN39" s="1231"/>
      <c r="BO39" s="1231"/>
      <c r="BP39" s="1231"/>
      <c r="BQ39" s="1231"/>
      <c r="BR39" s="1231"/>
      <c r="BS39" s="1231"/>
      <c r="BT39" s="1231"/>
      <c r="BU39" s="1231"/>
      <c r="BV39" s="1231"/>
      <c r="BW39" s="1231"/>
      <c r="BX39" s="1231"/>
      <c r="BY39" s="1231"/>
      <c r="BZ39" s="1231"/>
      <c r="CA39" s="1231"/>
      <c r="CB39" s="1231"/>
      <c r="CC39" s="1231"/>
      <c r="CD39" s="1231"/>
      <c r="CE39" s="1231"/>
      <c r="CF39" s="1231"/>
      <c r="CG39" s="1231"/>
      <c r="CH39" s="1231"/>
      <c r="CI39" s="1231"/>
      <c r="CJ39" s="1231"/>
      <c r="CK39" s="1231"/>
      <c r="CL39" s="1232"/>
      <c r="CM39" s="1234" t="s">
        <v>128</v>
      </c>
      <c r="CN39" s="1234"/>
      <c r="CO39" s="1231"/>
      <c r="CP39" s="1231"/>
      <c r="CQ39" s="1231"/>
      <c r="CR39" s="1231"/>
      <c r="CS39" s="1231"/>
      <c r="CT39" s="1231"/>
      <c r="CU39" s="1231"/>
      <c r="CV39" s="1231"/>
      <c r="CW39" s="1231"/>
      <c r="CX39" s="1231"/>
      <c r="CY39" s="1231"/>
      <c r="CZ39" s="1231"/>
      <c r="DA39" s="1231"/>
      <c r="DB39" s="1231"/>
      <c r="DC39" s="1231"/>
      <c r="DD39" s="1231"/>
      <c r="DE39" s="1231"/>
      <c r="DF39" s="1231"/>
      <c r="DG39" s="1231"/>
      <c r="DH39" s="1231"/>
      <c r="DI39" s="1231"/>
      <c r="DJ39" s="1231"/>
      <c r="DK39" s="1231"/>
      <c r="DL39" s="1231"/>
      <c r="DM39" s="1231"/>
      <c r="DN39" s="1231"/>
      <c r="DO39" s="1235" t="s">
        <v>129</v>
      </c>
      <c r="DP39" s="1235"/>
      <c r="DQ39" s="1233" t="s">
        <v>128</v>
      </c>
      <c r="DR39" s="1234"/>
      <c r="DS39" s="1231"/>
      <c r="DT39" s="1231"/>
      <c r="DU39" s="1231"/>
      <c r="DV39" s="1231"/>
      <c r="DW39" s="1231"/>
      <c r="DX39" s="1231"/>
      <c r="DY39" s="1231"/>
      <c r="DZ39" s="1231"/>
      <c r="EA39" s="1231"/>
      <c r="EB39" s="1231"/>
      <c r="EC39" s="1231"/>
      <c r="ED39" s="1231"/>
      <c r="EE39" s="1231"/>
      <c r="EF39" s="1231"/>
      <c r="EG39" s="1231"/>
      <c r="EH39" s="1231"/>
      <c r="EI39" s="1231"/>
      <c r="EJ39" s="1231"/>
      <c r="EK39" s="1231"/>
      <c r="EL39" s="1231"/>
      <c r="EM39" s="1231"/>
      <c r="EN39" s="1231"/>
      <c r="EO39" s="1231"/>
      <c r="EP39" s="1231"/>
      <c r="EQ39" s="1231"/>
      <c r="ER39" s="1231"/>
      <c r="ES39" s="1235" t="s">
        <v>129</v>
      </c>
      <c r="ET39" s="1236"/>
      <c r="EU39" s="1234" t="s">
        <v>128</v>
      </c>
      <c r="EV39" s="1234"/>
      <c r="EW39" s="1231"/>
      <c r="EX39" s="1231"/>
      <c r="EY39" s="1231"/>
      <c r="EZ39" s="1231"/>
      <c r="FA39" s="1231"/>
      <c r="FB39" s="1231"/>
      <c r="FC39" s="1231"/>
      <c r="FD39" s="1231"/>
      <c r="FE39" s="1231"/>
      <c r="FF39" s="1231"/>
      <c r="FG39" s="1231"/>
      <c r="FH39" s="1231"/>
      <c r="FI39" s="1231"/>
      <c r="FJ39" s="1231"/>
      <c r="FK39" s="1235" t="s">
        <v>129</v>
      </c>
      <c r="FL39" s="1235"/>
      <c r="FM39" s="1237">
        <f>+AW39+BN39-CO39-DS39-EW39</f>
        <v>0</v>
      </c>
      <c r="FN39" s="1231"/>
      <c r="FO39" s="1231"/>
      <c r="FP39" s="1231"/>
      <c r="FQ39" s="1231"/>
      <c r="FR39" s="1231"/>
      <c r="FS39" s="1231"/>
      <c r="FT39" s="1231"/>
      <c r="FU39" s="1231"/>
      <c r="FV39" s="1231"/>
      <c r="FW39" s="1231"/>
      <c r="FX39" s="1231"/>
      <c r="FY39" s="1231"/>
      <c r="FZ39" s="1231"/>
      <c r="GA39" s="1231"/>
      <c r="GB39" s="1231"/>
      <c r="GC39" s="1231"/>
      <c r="GD39" s="1369"/>
      <c r="GE39" s="315"/>
      <c r="GF39" s="315"/>
      <c r="GG39" s="315"/>
      <c r="GH39" s="315"/>
      <c r="GI39" s="315"/>
    </row>
    <row r="40" spans="1:191" s="364" customFormat="1" ht="12.75">
      <c r="A40" s="357"/>
      <c r="B40" s="1244"/>
      <c r="C40" s="1244"/>
      <c r="D40" s="1244"/>
      <c r="E40" s="1244"/>
      <c r="F40" s="1244"/>
      <c r="G40" s="1244"/>
      <c r="H40" s="1244"/>
      <c r="I40" s="1244"/>
      <c r="J40" s="1244"/>
      <c r="K40" s="1244"/>
      <c r="L40" s="1244"/>
      <c r="M40" s="1244"/>
      <c r="N40" s="1244"/>
      <c r="O40" s="1244"/>
      <c r="P40" s="1244"/>
      <c r="Q40" s="1244"/>
      <c r="R40" s="1244"/>
      <c r="S40" s="1244"/>
      <c r="T40" s="1244"/>
      <c r="U40" s="1244"/>
      <c r="V40" s="1244"/>
      <c r="W40" s="1244"/>
      <c r="X40" s="1244"/>
      <c r="Y40" s="1244"/>
      <c r="Z40" s="1244"/>
      <c r="AA40" s="1244"/>
      <c r="AB40" s="1244"/>
      <c r="AC40" s="1244"/>
      <c r="AD40" s="1244"/>
      <c r="AE40" s="1245"/>
      <c r="AF40" s="1261"/>
      <c r="AG40" s="1354"/>
      <c r="AH40" s="1355"/>
      <c r="AI40" s="1355"/>
      <c r="AJ40" s="1355"/>
      <c r="AK40" s="1355"/>
      <c r="AL40" s="1355"/>
      <c r="AM40" s="1355"/>
      <c r="AN40" s="1355"/>
      <c r="AO40" s="1355"/>
      <c r="AP40" s="1355"/>
      <c r="AQ40" s="1355"/>
      <c r="AR40" s="1355"/>
      <c r="AS40" s="1355"/>
      <c r="AT40" s="1355"/>
      <c r="AU40" s="1355"/>
      <c r="AV40" s="1355"/>
      <c r="AW40" s="1207"/>
      <c r="AX40" s="1208"/>
      <c r="AY40" s="1208"/>
      <c r="AZ40" s="1208"/>
      <c r="BA40" s="1208"/>
      <c r="BB40" s="1208"/>
      <c r="BC40" s="1208"/>
      <c r="BD40" s="1208"/>
      <c r="BE40" s="1208"/>
      <c r="BF40" s="1208"/>
      <c r="BG40" s="1208"/>
      <c r="BH40" s="1208"/>
      <c r="BI40" s="1208"/>
      <c r="BJ40" s="1208"/>
      <c r="BK40" s="1208"/>
      <c r="BL40" s="1208"/>
      <c r="BM40" s="1221"/>
      <c r="BN40" s="1208"/>
      <c r="BO40" s="1208"/>
      <c r="BP40" s="1208"/>
      <c r="BQ40" s="1208"/>
      <c r="BR40" s="1208"/>
      <c r="BS40" s="1208"/>
      <c r="BT40" s="1208"/>
      <c r="BU40" s="1208"/>
      <c r="BV40" s="1208"/>
      <c r="BW40" s="1208"/>
      <c r="BX40" s="1208"/>
      <c r="BY40" s="1208"/>
      <c r="BZ40" s="1208"/>
      <c r="CA40" s="1208"/>
      <c r="CB40" s="1208"/>
      <c r="CC40" s="1208"/>
      <c r="CD40" s="1208"/>
      <c r="CE40" s="1208"/>
      <c r="CF40" s="1208"/>
      <c r="CG40" s="1208"/>
      <c r="CH40" s="1208"/>
      <c r="CI40" s="1208"/>
      <c r="CJ40" s="1208"/>
      <c r="CK40" s="1208"/>
      <c r="CL40" s="1221"/>
      <c r="CM40" s="1254"/>
      <c r="CN40" s="1254"/>
      <c r="CO40" s="1208"/>
      <c r="CP40" s="1208"/>
      <c r="CQ40" s="1208"/>
      <c r="CR40" s="1208"/>
      <c r="CS40" s="1208"/>
      <c r="CT40" s="1208"/>
      <c r="CU40" s="1208"/>
      <c r="CV40" s="1208"/>
      <c r="CW40" s="1208"/>
      <c r="CX40" s="1208"/>
      <c r="CY40" s="1208"/>
      <c r="CZ40" s="1208"/>
      <c r="DA40" s="1208"/>
      <c r="DB40" s="1208"/>
      <c r="DC40" s="1208"/>
      <c r="DD40" s="1208"/>
      <c r="DE40" s="1208"/>
      <c r="DF40" s="1208"/>
      <c r="DG40" s="1208"/>
      <c r="DH40" s="1208"/>
      <c r="DI40" s="1208"/>
      <c r="DJ40" s="1208"/>
      <c r="DK40" s="1208"/>
      <c r="DL40" s="1208"/>
      <c r="DM40" s="1208"/>
      <c r="DN40" s="1208"/>
      <c r="DO40" s="1255"/>
      <c r="DP40" s="1255"/>
      <c r="DQ40" s="1253"/>
      <c r="DR40" s="1254"/>
      <c r="DS40" s="1208"/>
      <c r="DT40" s="1208"/>
      <c r="DU40" s="1208"/>
      <c r="DV40" s="1208"/>
      <c r="DW40" s="1208"/>
      <c r="DX40" s="1208"/>
      <c r="DY40" s="1208"/>
      <c r="DZ40" s="1208"/>
      <c r="EA40" s="1208"/>
      <c r="EB40" s="1208"/>
      <c r="EC40" s="1208"/>
      <c r="ED40" s="1208"/>
      <c r="EE40" s="1208"/>
      <c r="EF40" s="1208"/>
      <c r="EG40" s="1208"/>
      <c r="EH40" s="1208"/>
      <c r="EI40" s="1208"/>
      <c r="EJ40" s="1208"/>
      <c r="EK40" s="1208"/>
      <c r="EL40" s="1208"/>
      <c r="EM40" s="1208"/>
      <c r="EN40" s="1208"/>
      <c r="EO40" s="1208"/>
      <c r="EP40" s="1208"/>
      <c r="EQ40" s="1208"/>
      <c r="ER40" s="1208"/>
      <c r="ES40" s="1255"/>
      <c r="ET40" s="1256"/>
      <c r="EU40" s="1254"/>
      <c r="EV40" s="1254"/>
      <c r="EW40" s="1208"/>
      <c r="EX40" s="1208"/>
      <c r="EY40" s="1208"/>
      <c r="EZ40" s="1208"/>
      <c r="FA40" s="1208"/>
      <c r="FB40" s="1208"/>
      <c r="FC40" s="1208"/>
      <c r="FD40" s="1208"/>
      <c r="FE40" s="1208"/>
      <c r="FF40" s="1208"/>
      <c r="FG40" s="1208"/>
      <c r="FH40" s="1208"/>
      <c r="FI40" s="1208"/>
      <c r="FJ40" s="1208"/>
      <c r="FK40" s="1255"/>
      <c r="FL40" s="1255"/>
      <c r="FM40" s="1220"/>
      <c r="FN40" s="1208"/>
      <c r="FO40" s="1208"/>
      <c r="FP40" s="1208"/>
      <c r="FQ40" s="1208"/>
      <c r="FR40" s="1208"/>
      <c r="FS40" s="1208"/>
      <c r="FT40" s="1208"/>
      <c r="FU40" s="1208"/>
      <c r="FV40" s="1208"/>
      <c r="FW40" s="1208"/>
      <c r="FX40" s="1208"/>
      <c r="FY40" s="1208"/>
      <c r="FZ40" s="1208"/>
      <c r="GA40" s="1208"/>
      <c r="GB40" s="1208"/>
      <c r="GC40" s="1208"/>
      <c r="GD40" s="1368"/>
      <c r="GE40" s="315"/>
      <c r="GF40" s="315"/>
      <c r="GG40" s="315"/>
      <c r="GH40" s="315"/>
      <c r="GI40" s="315"/>
    </row>
    <row r="41" spans="1:191" s="364" customFormat="1" ht="12.75">
      <c r="A41" s="366"/>
      <c r="B41" s="1298" t="s">
        <v>508</v>
      </c>
      <c r="C41" s="1298"/>
      <c r="D41" s="1298"/>
      <c r="E41" s="1298"/>
      <c r="F41" s="1298"/>
      <c r="G41" s="1298"/>
      <c r="H41" s="1298"/>
      <c r="I41" s="1298"/>
      <c r="J41" s="1298"/>
      <c r="K41" s="1298"/>
      <c r="L41" s="1298"/>
      <c r="M41" s="1298"/>
      <c r="N41" s="1298"/>
      <c r="O41" s="1298"/>
      <c r="P41" s="1298"/>
      <c r="Q41" s="1298"/>
      <c r="R41" s="1298"/>
      <c r="S41" s="1298"/>
      <c r="T41" s="1298"/>
      <c r="U41" s="1298"/>
      <c r="V41" s="1298"/>
      <c r="W41" s="1298"/>
      <c r="X41" s="1298"/>
      <c r="Y41" s="1298"/>
      <c r="Z41" s="1298"/>
      <c r="AA41" s="1298"/>
      <c r="AB41" s="1298"/>
      <c r="AC41" s="1298"/>
      <c r="AD41" s="1298"/>
      <c r="AE41" s="1331"/>
      <c r="AF41" s="367"/>
      <c r="AG41" s="1371"/>
      <c r="AH41" s="1372"/>
      <c r="AI41" s="1372"/>
      <c r="AJ41" s="1372"/>
      <c r="AK41" s="1372"/>
      <c r="AL41" s="1372"/>
      <c r="AM41" s="1372"/>
      <c r="AN41" s="1372"/>
      <c r="AO41" s="1372"/>
      <c r="AP41" s="1372"/>
      <c r="AQ41" s="1372"/>
      <c r="AR41" s="1372"/>
      <c r="AS41" s="1372"/>
      <c r="AT41" s="1372"/>
      <c r="AU41" s="1372"/>
      <c r="AV41" s="1372"/>
      <c r="AW41" s="1230"/>
      <c r="AX41" s="1231"/>
      <c r="AY41" s="1231"/>
      <c r="AZ41" s="1231"/>
      <c r="BA41" s="1231"/>
      <c r="BB41" s="1231"/>
      <c r="BC41" s="1231"/>
      <c r="BD41" s="1231"/>
      <c r="BE41" s="1231"/>
      <c r="BF41" s="1231"/>
      <c r="BG41" s="1231"/>
      <c r="BH41" s="1231"/>
      <c r="BI41" s="1231"/>
      <c r="BJ41" s="1231"/>
      <c r="BK41" s="1231"/>
      <c r="BL41" s="1231"/>
      <c r="BM41" s="1232"/>
      <c r="BN41" s="1231"/>
      <c r="BO41" s="1231"/>
      <c r="BP41" s="1231"/>
      <c r="BQ41" s="1231"/>
      <c r="BR41" s="1231"/>
      <c r="BS41" s="1231"/>
      <c r="BT41" s="1231"/>
      <c r="BU41" s="1231"/>
      <c r="BV41" s="1231"/>
      <c r="BW41" s="1231"/>
      <c r="BX41" s="1231"/>
      <c r="BY41" s="1231"/>
      <c r="BZ41" s="1231"/>
      <c r="CA41" s="1231"/>
      <c r="CB41" s="1231"/>
      <c r="CC41" s="1231"/>
      <c r="CD41" s="1231"/>
      <c r="CE41" s="1231"/>
      <c r="CF41" s="1231"/>
      <c r="CG41" s="1231"/>
      <c r="CH41" s="1231"/>
      <c r="CI41" s="1231"/>
      <c r="CJ41" s="1231"/>
      <c r="CK41" s="1231"/>
      <c r="CL41" s="1232"/>
      <c r="CM41" s="1231"/>
      <c r="CN41" s="1231"/>
      <c r="CO41" s="1231"/>
      <c r="CP41" s="1231"/>
      <c r="CQ41" s="1231"/>
      <c r="CR41" s="1231"/>
      <c r="CS41" s="1231"/>
      <c r="CT41" s="1231"/>
      <c r="CU41" s="1231"/>
      <c r="CV41" s="1231"/>
      <c r="CW41" s="1231"/>
      <c r="CX41" s="1231"/>
      <c r="CY41" s="1231"/>
      <c r="CZ41" s="1231"/>
      <c r="DA41" s="1231"/>
      <c r="DB41" s="1231"/>
      <c r="DC41" s="1231"/>
      <c r="DD41" s="1231"/>
      <c r="DE41" s="1231"/>
      <c r="DF41" s="1231"/>
      <c r="DG41" s="1231"/>
      <c r="DH41" s="1231"/>
      <c r="DI41" s="1231"/>
      <c r="DJ41" s="1231"/>
      <c r="DK41" s="1231"/>
      <c r="DL41" s="1231"/>
      <c r="DM41" s="1231"/>
      <c r="DN41" s="1231"/>
      <c r="DO41" s="1231"/>
      <c r="DP41" s="1231"/>
      <c r="DQ41" s="1373"/>
      <c r="DR41" s="1374"/>
      <c r="DS41" s="1375"/>
      <c r="DT41" s="1375"/>
      <c r="DU41" s="1375"/>
      <c r="DV41" s="1375"/>
      <c r="DW41" s="1375"/>
      <c r="DX41" s="1375"/>
      <c r="DY41" s="1375"/>
      <c r="DZ41" s="1375"/>
      <c r="EA41" s="1375"/>
      <c r="EB41" s="1375"/>
      <c r="EC41" s="1375"/>
      <c r="ED41" s="1375"/>
      <c r="EE41" s="1375"/>
      <c r="EF41" s="1375"/>
      <c r="EG41" s="1375"/>
      <c r="EH41" s="1375"/>
      <c r="EI41" s="1375"/>
      <c r="EJ41" s="1375"/>
      <c r="EK41" s="1375"/>
      <c r="EL41" s="1375"/>
      <c r="EM41" s="1375"/>
      <c r="EN41" s="1375"/>
      <c r="EO41" s="1375"/>
      <c r="EP41" s="1375"/>
      <c r="EQ41" s="1375"/>
      <c r="ER41" s="1375"/>
      <c r="ES41" s="1376"/>
      <c r="ET41" s="1377"/>
      <c r="EU41" s="326"/>
      <c r="EV41" s="326"/>
      <c r="EW41" s="1375"/>
      <c r="EX41" s="1375"/>
      <c r="EY41" s="1375"/>
      <c r="EZ41" s="1375"/>
      <c r="FA41" s="1375"/>
      <c r="FB41" s="1375"/>
      <c r="FC41" s="1375"/>
      <c r="FD41" s="1375"/>
      <c r="FE41" s="1375"/>
      <c r="FF41" s="1375"/>
      <c r="FG41" s="1375"/>
      <c r="FH41" s="1375"/>
      <c r="FI41" s="1375"/>
      <c r="FJ41" s="1375"/>
      <c r="FK41" s="326"/>
      <c r="FL41" s="326"/>
      <c r="FM41" s="1237"/>
      <c r="FN41" s="1231"/>
      <c r="FO41" s="1231"/>
      <c r="FP41" s="1231"/>
      <c r="FQ41" s="1231"/>
      <c r="FR41" s="1231"/>
      <c r="FS41" s="1231"/>
      <c r="FT41" s="1231"/>
      <c r="FU41" s="1231"/>
      <c r="FV41" s="1231"/>
      <c r="FW41" s="1231"/>
      <c r="FX41" s="1231"/>
      <c r="FY41" s="1231"/>
      <c r="FZ41" s="1231"/>
      <c r="GA41" s="1231"/>
      <c r="GB41" s="1231"/>
      <c r="GC41" s="1231"/>
      <c r="GD41" s="1369"/>
      <c r="GE41" s="309"/>
      <c r="GF41" s="309"/>
      <c r="GG41" s="309"/>
      <c r="GH41" s="309"/>
      <c r="GI41" s="309"/>
    </row>
    <row r="42" spans="1:191" s="364" customFormat="1" ht="12.75">
      <c r="A42" s="354"/>
      <c r="B42" s="1258" t="s">
        <v>517</v>
      </c>
      <c r="C42" s="1258"/>
      <c r="D42" s="1258"/>
      <c r="E42" s="1258"/>
      <c r="F42" s="1258"/>
      <c r="G42" s="1258"/>
      <c r="H42" s="1258"/>
      <c r="I42" s="1258"/>
      <c r="J42" s="1258"/>
      <c r="K42" s="1258"/>
      <c r="L42" s="1258"/>
      <c r="M42" s="1258"/>
      <c r="N42" s="1258"/>
      <c r="O42" s="1258"/>
      <c r="P42" s="1258"/>
      <c r="Q42" s="1258"/>
      <c r="R42" s="1258"/>
      <c r="S42" s="1258"/>
      <c r="T42" s="1258"/>
      <c r="U42" s="1258"/>
      <c r="V42" s="1258"/>
      <c r="W42" s="1258"/>
      <c r="X42" s="1258"/>
      <c r="Y42" s="1258"/>
      <c r="Z42" s="1258"/>
      <c r="AA42" s="1258"/>
      <c r="AB42" s="1258"/>
      <c r="AC42" s="1258"/>
      <c r="AD42" s="1258"/>
      <c r="AE42" s="1259"/>
      <c r="AF42" s="1260">
        <v>5180</v>
      </c>
      <c r="AG42" s="1357" t="s">
        <v>305</v>
      </c>
      <c r="AH42" s="1227"/>
      <c r="AI42" s="1227"/>
      <c r="AJ42" s="1227"/>
      <c r="AK42" s="1227"/>
      <c r="AL42" s="1227"/>
      <c r="AM42" s="1228" t="s">
        <v>219</v>
      </c>
      <c r="AN42" s="1228"/>
      <c r="AO42" s="1228"/>
      <c r="AP42" s="1229" t="s">
        <v>484</v>
      </c>
      <c r="AQ42" s="1229"/>
      <c r="AR42" s="1229"/>
      <c r="AS42" s="1229"/>
      <c r="AT42" s="1229"/>
      <c r="AU42" s="1229"/>
      <c r="AV42" s="1229"/>
      <c r="AW42" s="1230">
        <f>+AW46+AW51</f>
        <v>18</v>
      </c>
      <c r="AX42" s="1231"/>
      <c r="AY42" s="1231"/>
      <c r="AZ42" s="1231"/>
      <c r="BA42" s="1231"/>
      <c r="BB42" s="1231"/>
      <c r="BC42" s="1231"/>
      <c r="BD42" s="1231"/>
      <c r="BE42" s="1231"/>
      <c r="BF42" s="1231"/>
      <c r="BG42" s="1231"/>
      <c r="BH42" s="1231"/>
      <c r="BI42" s="1231"/>
      <c r="BJ42" s="1231"/>
      <c r="BK42" s="1231"/>
      <c r="BL42" s="1231"/>
      <c r="BM42" s="1232"/>
      <c r="BN42" s="1231">
        <f>+BN46+BN51</f>
        <v>0</v>
      </c>
      <c r="BO42" s="1231"/>
      <c r="BP42" s="1231"/>
      <c r="BQ42" s="1231"/>
      <c r="BR42" s="1231"/>
      <c r="BS42" s="1231"/>
      <c r="BT42" s="1231"/>
      <c r="BU42" s="1231"/>
      <c r="BV42" s="1231"/>
      <c r="BW42" s="1231"/>
      <c r="BX42" s="1231"/>
      <c r="BY42" s="1231"/>
      <c r="BZ42" s="1231"/>
      <c r="CA42" s="1231"/>
      <c r="CB42" s="1231"/>
      <c r="CC42" s="1231"/>
      <c r="CD42" s="1231"/>
      <c r="CE42" s="1231"/>
      <c r="CF42" s="1231"/>
      <c r="CG42" s="1231"/>
      <c r="CH42" s="1231"/>
      <c r="CI42" s="1231"/>
      <c r="CJ42" s="1231"/>
      <c r="CK42" s="1231"/>
      <c r="CL42" s="1232"/>
      <c r="CM42" s="1234" t="s">
        <v>128</v>
      </c>
      <c r="CN42" s="1234"/>
      <c r="CO42" s="1231">
        <f>+CO46+CO51</f>
        <v>0</v>
      </c>
      <c r="CP42" s="1231"/>
      <c r="CQ42" s="1231"/>
      <c r="CR42" s="1231"/>
      <c r="CS42" s="1231"/>
      <c r="CT42" s="1231"/>
      <c r="CU42" s="1231"/>
      <c r="CV42" s="1231"/>
      <c r="CW42" s="1231"/>
      <c r="CX42" s="1231"/>
      <c r="CY42" s="1231"/>
      <c r="CZ42" s="1231"/>
      <c r="DA42" s="1231"/>
      <c r="DB42" s="1231"/>
      <c r="DC42" s="1231"/>
      <c r="DD42" s="1231"/>
      <c r="DE42" s="1231"/>
      <c r="DF42" s="1231"/>
      <c r="DG42" s="1231"/>
      <c r="DH42" s="1231"/>
      <c r="DI42" s="1231"/>
      <c r="DJ42" s="1231"/>
      <c r="DK42" s="1231"/>
      <c r="DL42" s="1231"/>
      <c r="DM42" s="1231"/>
      <c r="DN42" s="1231"/>
      <c r="DO42" s="1235" t="s">
        <v>129</v>
      </c>
      <c r="DP42" s="1235"/>
      <c r="DQ42" s="1233" t="s">
        <v>128</v>
      </c>
      <c r="DR42" s="1234"/>
      <c r="DS42" s="1231">
        <f>+DS46+DS51</f>
        <v>13</v>
      </c>
      <c r="DT42" s="1231"/>
      <c r="DU42" s="1231"/>
      <c r="DV42" s="1231"/>
      <c r="DW42" s="1231"/>
      <c r="DX42" s="1231"/>
      <c r="DY42" s="1231"/>
      <c r="DZ42" s="1231"/>
      <c r="EA42" s="1231"/>
      <c r="EB42" s="1231"/>
      <c r="EC42" s="1231"/>
      <c r="ED42" s="1231"/>
      <c r="EE42" s="1231"/>
      <c r="EF42" s="1231"/>
      <c r="EG42" s="1231"/>
      <c r="EH42" s="1231"/>
      <c r="EI42" s="1231"/>
      <c r="EJ42" s="1231"/>
      <c r="EK42" s="1231"/>
      <c r="EL42" s="1231"/>
      <c r="EM42" s="1231"/>
      <c r="EN42" s="1231"/>
      <c r="EO42" s="1231"/>
      <c r="EP42" s="1231"/>
      <c r="EQ42" s="1231"/>
      <c r="ER42" s="1231"/>
      <c r="ES42" s="1235" t="s">
        <v>129</v>
      </c>
      <c r="ET42" s="1236"/>
      <c r="EU42" s="1234" t="s">
        <v>128</v>
      </c>
      <c r="EV42" s="1234"/>
      <c r="EW42" s="1231">
        <f>+EW46+EW51</f>
        <v>0</v>
      </c>
      <c r="EX42" s="1231"/>
      <c r="EY42" s="1231"/>
      <c r="EZ42" s="1231"/>
      <c r="FA42" s="1231"/>
      <c r="FB42" s="1231"/>
      <c r="FC42" s="1231"/>
      <c r="FD42" s="1231"/>
      <c r="FE42" s="1231"/>
      <c r="FF42" s="1231"/>
      <c r="FG42" s="1231"/>
      <c r="FH42" s="1231"/>
      <c r="FI42" s="1231"/>
      <c r="FJ42" s="1231"/>
      <c r="FK42" s="1235" t="s">
        <v>129</v>
      </c>
      <c r="FL42" s="1235"/>
      <c r="FM42" s="1237">
        <f>+FM46+FM51</f>
        <v>5</v>
      </c>
      <c r="FN42" s="1231"/>
      <c r="FO42" s="1231"/>
      <c r="FP42" s="1231"/>
      <c r="FQ42" s="1231"/>
      <c r="FR42" s="1231"/>
      <c r="FS42" s="1231"/>
      <c r="FT42" s="1231"/>
      <c r="FU42" s="1231"/>
      <c r="FV42" s="1231"/>
      <c r="FW42" s="1231"/>
      <c r="FX42" s="1231"/>
      <c r="FY42" s="1231"/>
      <c r="FZ42" s="1231"/>
      <c r="GA42" s="1231"/>
      <c r="GB42" s="1231"/>
      <c r="GC42" s="1231"/>
      <c r="GD42" s="1369"/>
      <c r="GE42" s="315"/>
      <c r="GF42" s="315"/>
      <c r="GG42" s="315"/>
      <c r="GH42" s="315"/>
      <c r="GI42" s="315"/>
    </row>
    <row r="43" spans="1:191" s="364" customFormat="1" ht="12.75">
      <c r="A43" s="355"/>
      <c r="B43" s="1242"/>
      <c r="C43" s="1242"/>
      <c r="D43" s="1242"/>
      <c r="E43" s="1242"/>
      <c r="F43" s="1242"/>
      <c r="G43" s="1242"/>
      <c r="H43" s="1242"/>
      <c r="I43" s="1242"/>
      <c r="J43" s="1242"/>
      <c r="K43" s="1242"/>
      <c r="L43" s="1242"/>
      <c r="M43" s="1242"/>
      <c r="N43" s="1242"/>
      <c r="O43" s="1242"/>
      <c r="P43" s="1242"/>
      <c r="Q43" s="1242"/>
      <c r="R43" s="1242"/>
      <c r="S43" s="1242"/>
      <c r="T43" s="1242"/>
      <c r="U43" s="1242"/>
      <c r="V43" s="1242"/>
      <c r="W43" s="1242"/>
      <c r="X43" s="1242"/>
      <c r="Y43" s="1242"/>
      <c r="Z43" s="1242"/>
      <c r="AA43" s="1242"/>
      <c r="AB43" s="1242"/>
      <c r="AC43" s="1242"/>
      <c r="AD43" s="1242"/>
      <c r="AE43" s="1243"/>
      <c r="AF43" s="1261"/>
      <c r="AG43" s="1224"/>
      <c r="AH43" s="1225"/>
      <c r="AI43" s="1225"/>
      <c r="AJ43" s="1225"/>
      <c r="AK43" s="1225"/>
      <c r="AL43" s="1225"/>
      <c r="AM43" s="1225"/>
      <c r="AN43" s="1225"/>
      <c r="AO43" s="1225"/>
      <c r="AP43" s="1225"/>
      <c r="AQ43" s="1225"/>
      <c r="AR43" s="1225"/>
      <c r="AS43" s="1225"/>
      <c r="AT43" s="1225"/>
      <c r="AU43" s="1225"/>
      <c r="AV43" s="1225"/>
      <c r="AW43" s="1207"/>
      <c r="AX43" s="1208"/>
      <c r="AY43" s="1208"/>
      <c r="AZ43" s="1208"/>
      <c r="BA43" s="1208"/>
      <c r="BB43" s="1208"/>
      <c r="BC43" s="1208"/>
      <c r="BD43" s="1208"/>
      <c r="BE43" s="1208"/>
      <c r="BF43" s="1208"/>
      <c r="BG43" s="1208"/>
      <c r="BH43" s="1208"/>
      <c r="BI43" s="1208"/>
      <c r="BJ43" s="1208"/>
      <c r="BK43" s="1208"/>
      <c r="BL43" s="1208"/>
      <c r="BM43" s="1221"/>
      <c r="BN43" s="1208"/>
      <c r="BO43" s="1208"/>
      <c r="BP43" s="1208"/>
      <c r="BQ43" s="1208"/>
      <c r="BR43" s="1208"/>
      <c r="BS43" s="1208"/>
      <c r="BT43" s="1208"/>
      <c r="BU43" s="1208"/>
      <c r="BV43" s="1208"/>
      <c r="BW43" s="1208"/>
      <c r="BX43" s="1208"/>
      <c r="BY43" s="1208"/>
      <c r="BZ43" s="1208"/>
      <c r="CA43" s="1208"/>
      <c r="CB43" s="1208"/>
      <c r="CC43" s="1208"/>
      <c r="CD43" s="1208"/>
      <c r="CE43" s="1208"/>
      <c r="CF43" s="1208"/>
      <c r="CG43" s="1208"/>
      <c r="CH43" s="1208"/>
      <c r="CI43" s="1208"/>
      <c r="CJ43" s="1208"/>
      <c r="CK43" s="1208"/>
      <c r="CL43" s="1221"/>
      <c r="CM43" s="1212"/>
      <c r="CN43" s="1212"/>
      <c r="CO43" s="1213"/>
      <c r="CP43" s="1213"/>
      <c r="CQ43" s="1213"/>
      <c r="CR43" s="1213"/>
      <c r="CS43" s="1213"/>
      <c r="CT43" s="1213"/>
      <c r="CU43" s="1213"/>
      <c r="CV43" s="1213"/>
      <c r="CW43" s="1213"/>
      <c r="CX43" s="1213"/>
      <c r="CY43" s="1213"/>
      <c r="CZ43" s="1213"/>
      <c r="DA43" s="1213"/>
      <c r="DB43" s="1213"/>
      <c r="DC43" s="1213"/>
      <c r="DD43" s="1213"/>
      <c r="DE43" s="1213"/>
      <c r="DF43" s="1213"/>
      <c r="DG43" s="1213"/>
      <c r="DH43" s="1213"/>
      <c r="DI43" s="1213"/>
      <c r="DJ43" s="1213"/>
      <c r="DK43" s="1213"/>
      <c r="DL43" s="1213"/>
      <c r="DM43" s="1213"/>
      <c r="DN43" s="1213"/>
      <c r="DO43" s="1216"/>
      <c r="DP43" s="1216"/>
      <c r="DQ43" s="1211"/>
      <c r="DR43" s="1212"/>
      <c r="DS43" s="1213"/>
      <c r="DT43" s="1213"/>
      <c r="DU43" s="1213"/>
      <c r="DV43" s="1213"/>
      <c r="DW43" s="1213"/>
      <c r="DX43" s="1213"/>
      <c r="DY43" s="1213"/>
      <c r="DZ43" s="1213"/>
      <c r="EA43" s="1213"/>
      <c r="EB43" s="1213"/>
      <c r="EC43" s="1213"/>
      <c r="ED43" s="1213"/>
      <c r="EE43" s="1213"/>
      <c r="EF43" s="1213"/>
      <c r="EG43" s="1213"/>
      <c r="EH43" s="1213"/>
      <c r="EI43" s="1213"/>
      <c r="EJ43" s="1213"/>
      <c r="EK43" s="1213"/>
      <c r="EL43" s="1213"/>
      <c r="EM43" s="1213"/>
      <c r="EN43" s="1213"/>
      <c r="EO43" s="1213"/>
      <c r="EP43" s="1213"/>
      <c r="EQ43" s="1213"/>
      <c r="ER43" s="1213"/>
      <c r="ES43" s="1216"/>
      <c r="ET43" s="1217"/>
      <c r="EU43" s="1212"/>
      <c r="EV43" s="1212"/>
      <c r="EW43" s="1208"/>
      <c r="EX43" s="1208"/>
      <c r="EY43" s="1208"/>
      <c r="EZ43" s="1208"/>
      <c r="FA43" s="1208"/>
      <c r="FB43" s="1208"/>
      <c r="FC43" s="1208"/>
      <c r="FD43" s="1208"/>
      <c r="FE43" s="1208"/>
      <c r="FF43" s="1208"/>
      <c r="FG43" s="1208"/>
      <c r="FH43" s="1208"/>
      <c r="FI43" s="1208"/>
      <c r="FJ43" s="1208"/>
      <c r="FK43" s="1216"/>
      <c r="FL43" s="1216"/>
      <c r="FM43" s="1220"/>
      <c r="FN43" s="1208"/>
      <c r="FO43" s="1208"/>
      <c r="FP43" s="1208"/>
      <c r="FQ43" s="1208"/>
      <c r="FR43" s="1208"/>
      <c r="FS43" s="1208"/>
      <c r="FT43" s="1208"/>
      <c r="FU43" s="1208"/>
      <c r="FV43" s="1208"/>
      <c r="FW43" s="1208"/>
      <c r="FX43" s="1208"/>
      <c r="FY43" s="1208"/>
      <c r="FZ43" s="1208"/>
      <c r="GA43" s="1208"/>
      <c r="GB43" s="1208"/>
      <c r="GC43" s="1208"/>
      <c r="GD43" s="1368"/>
      <c r="GE43" s="315"/>
      <c r="GF43" s="315"/>
      <c r="GG43" s="315"/>
      <c r="GH43" s="315"/>
      <c r="GI43" s="315"/>
    </row>
    <row r="44" spans="1:191" s="364" customFormat="1" ht="12.75">
      <c r="A44" s="355"/>
      <c r="B44" s="1242"/>
      <c r="C44" s="1242"/>
      <c r="D44" s="1242"/>
      <c r="E44" s="1242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2"/>
      <c r="U44" s="1242"/>
      <c r="V44" s="1242"/>
      <c r="W44" s="1242"/>
      <c r="X44" s="1242"/>
      <c r="Y44" s="1242"/>
      <c r="Z44" s="1242"/>
      <c r="AA44" s="1242"/>
      <c r="AB44" s="1242"/>
      <c r="AC44" s="1242"/>
      <c r="AD44" s="1242"/>
      <c r="AE44" s="1243"/>
      <c r="AF44" s="1260">
        <v>5190</v>
      </c>
      <c r="AG44" s="1357" t="s">
        <v>305</v>
      </c>
      <c r="AH44" s="1227"/>
      <c r="AI44" s="1227"/>
      <c r="AJ44" s="1227"/>
      <c r="AK44" s="1227"/>
      <c r="AL44" s="1227"/>
      <c r="AM44" s="1228" t="s">
        <v>296</v>
      </c>
      <c r="AN44" s="1228"/>
      <c r="AO44" s="1228"/>
      <c r="AP44" s="1229" t="s">
        <v>485</v>
      </c>
      <c r="AQ44" s="1229"/>
      <c r="AR44" s="1229"/>
      <c r="AS44" s="1229"/>
      <c r="AT44" s="1229"/>
      <c r="AU44" s="1229"/>
      <c r="AV44" s="1229"/>
      <c r="AW44" s="1230">
        <f>+AW49+AW53</f>
        <v>10</v>
      </c>
      <c r="AX44" s="1231"/>
      <c r="AY44" s="1231"/>
      <c r="AZ44" s="1231"/>
      <c r="BA44" s="1231"/>
      <c r="BB44" s="1231"/>
      <c r="BC44" s="1231"/>
      <c r="BD44" s="1231"/>
      <c r="BE44" s="1231"/>
      <c r="BF44" s="1231"/>
      <c r="BG44" s="1231"/>
      <c r="BH44" s="1231"/>
      <c r="BI44" s="1231"/>
      <c r="BJ44" s="1231"/>
      <c r="BK44" s="1231"/>
      <c r="BL44" s="1231"/>
      <c r="BM44" s="1232"/>
      <c r="BN44" s="1231">
        <f>+BN49+BN53</f>
        <v>17</v>
      </c>
      <c r="BO44" s="1231"/>
      <c r="BP44" s="1231"/>
      <c r="BQ44" s="1231"/>
      <c r="BR44" s="1231"/>
      <c r="BS44" s="1231"/>
      <c r="BT44" s="1231"/>
      <c r="BU44" s="1231"/>
      <c r="BV44" s="1231"/>
      <c r="BW44" s="1231"/>
      <c r="BX44" s="1231"/>
      <c r="BY44" s="1231"/>
      <c r="BZ44" s="1231"/>
      <c r="CA44" s="1231"/>
      <c r="CB44" s="1231"/>
      <c r="CC44" s="1231"/>
      <c r="CD44" s="1231"/>
      <c r="CE44" s="1231"/>
      <c r="CF44" s="1231"/>
      <c r="CG44" s="1231"/>
      <c r="CH44" s="1231"/>
      <c r="CI44" s="1231"/>
      <c r="CJ44" s="1231"/>
      <c r="CK44" s="1231"/>
      <c r="CL44" s="1232"/>
      <c r="CM44" s="1234" t="s">
        <v>128</v>
      </c>
      <c r="CN44" s="1234"/>
      <c r="CO44" s="1231">
        <f>+CO49+CO53</f>
        <v>0</v>
      </c>
      <c r="CP44" s="1231"/>
      <c r="CQ44" s="1231"/>
      <c r="CR44" s="1231"/>
      <c r="CS44" s="1231"/>
      <c r="CT44" s="1231"/>
      <c r="CU44" s="1231"/>
      <c r="CV44" s="1231"/>
      <c r="CW44" s="1231"/>
      <c r="CX44" s="1231"/>
      <c r="CY44" s="1231"/>
      <c r="CZ44" s="1231"/>
      <c r="DA44" s="1231"/>
      <c r="DB44" s="1231"/>
      <c r="DC44" s="1231"/>
      <c r="DD44" s="1231"/>
      <c r="DE44" s="1231"/>
      <c r="DF44" s="1231"/>
      <c r="DG44" s="1231"/>
      <c r="DH44" s="1231"/>
      <c r="DI44" s="1231"/>
      <c r="DJ44" s="1231"/>
      <c r="DK44" s="1231"/>
      <c r="DL44" s="1231"/>
      <c r="DM44" s="1231"/>
      <c r="DN44" s="1231"/>
      <c r="DO44" s="1235" t="s">
        <v>129</v>
      </c>
      <c r="DP44" s="1235"/>
      <c r="DQ44" s="1233" t="s">
        <v>128</v>
      </c>
      <c r="DR44" s="1234"/>
      <c r="DS44" s="1231">
        <f>+DS49+DS53</f>
        <v>9</v>
      </c>
      <c r="DT44" s="1231"/>
      <c r="DU44" s="1231"/>
      <c r="DV44" s="1231"/>
      <c r="DW44" s="1231"/>
      <c r="DX44" s="1231"/>
      <c r="DY44" s="1231"/>
      <c r="DZ44" s="1231"/>
      <c r="EA44" s="1231"/>
      <c r="EB44" s="1231"/>
      <c r="EC44" s="1231"/>
      <c r="ED44" s="1231"/>
      <c r="EE44" s="1231"/>
      <c r="EF44" s="1231"/>
      <c r="EG44" s="1231"/>
      <c r="EH44" s="1231"/>
      <c r="EI44" s="1231"/>
      <c r="EJ44" s="1231"/>
      <c r="EK44" s="1231"/>
      <c r="EL44" s="1231"/>
      <c r="EM44" s="1231"/>
      <c r="EN44" s="1231"/>
      <c r="EO44" s="1231"/>
      <c r="EP44" s="1231"/>
      <c r="EQ44" s="1231"/>
      <c r="ER44" s="1231"/>
      <c r="ES44" s="1235" t="s">
        <v>129</v>
      </c>
      <c r="ET44" s="1236"/>
      <c r="EU44" s="1234" t="s">
        <v>128</v>
      </c>
      <c r="EV44" s="1234"/>
      <c r="EW44" s="1231">
        <f>+EW49+EW53</f>
        <v>0</v>
      </c>
      <c r="EX44" s="1231"/>
      <c r="EY44" s="1231"/>
      <c r="EZ44" s="1231"/>
      <c r="FA44" s="1231"/>
      <c r="FB44" s="1231"/>
      <c r="FC44" s="1231"/>
      <c r="FD44" s="1231"/>
      <c r="FE44" s="1231"/>
      <c r="FF44" s="1231"/>
      <c r="FG44" s="1231"/>
      <c r="FH44" s="1231"/>
      <c r="FI44" s="1231"/>
      <c r="FJ44" s="1231"/>
      <c r="FK44" s="1235" t="s">
        <v>129</v>
      </c>
      <c r="FL44" s="1235"/>
      <c r="FM44" s="1237">
        <f>+FM49+FM53</f>
        <v>18</v>
      </c>
      <c r="FN44" s="1231"/>
      <c r="FO44" s="1231"/>
      <c r="FP44" s="1231"/>
      <c r="FQ44" s="1231"/>
      <c r="FR44" s="1231"/>
      <c r="FS44" s="1231"/>
      <c r="FT44" s="1231"/>
      <c r="FU44" s="1231"/>
      <c r="FV44" s="1231"/>
      <c r="FW44" s="1231"/>
      <c r="FX44" s="1231"/>
      <c r="FY44" s="1231"/>
      <c r="FZ44" s="1231"/>
      <c r="GA44" s="1231"/>
      <c r="GB44" s="1231"/>
      <c r="GC44" s="1231"/>
      <c r="GD44" s="1369"/>
      <c r="GE44" s="315"/>
      <c r="GF44" s="315"/>
      <c r="GG44" s="315"/>
      <c r="GH44" s="315"/>
      <c r="GI44" s="315"/>
    </row>
    <row r="45" spans="1:191" s="364" customFormat="1" ht="12.75">
      <c r="A45" s="357"/>
      <c r="B45" s="1244"/>
      <c r="C45" s="1244"/>
      <c r="D45" s="1244"/>
      <c r="E45" s="1244"/>
      <c r="F45" s="1244"/>
      <c r="G45" s="1244"/>
      <c r="H45" s="1244"/>
      <c r="I45" s="1244"/>
      <c r="J45" s="1244"/>
      <c r="K45" s="1244"/>
      <c r="L45" s="1244"/>
      <c r="M45" s="1244"/>
      <c r="N45" s="1244"/>
      <c r="O45" s="1244"/>
      <c r="P45" s="1244"/>
      <c r="Q45" s="1244"/>
      <c r="R45" s="1244"/>
      <c r="S45" s="1244"/>
      <c r="T45" s="1244"/>
      <c r="U45" s="1244"/>
      <c r="V45" s="1244"/>
      <c r="W45" s="1244"/>
      <c r="X45" s="1244"/>
      <c r="Y45" s="1244"/>
      <c r="Z45" s="1244"/>
      <c r="AA45" s="1244"/>
      <c r="AB45" s="1244"/>
      <c r="AC45" s="1244"/>
      <c r="AD45" s="1244"/>
      <c r="AE45" s="1245"/>
      <c r="AF45" s="1261"/>
      <c r="AG45" s="1354"/>
      <c r="AH45" s="1355"/>
      <c r="AI45" s="1355"/>
      <c r="AJ45" s="1355"/>
      <c r="AK45" s="1355"/>
      <c r="AL45" s="1355"/>
      <c r="AM45" s="1355"/>
      <c r="AN45" s="1355"/>
      <c r="AO45" s="1355"/>
      <c r="AP45" s="1355"/>
      <c r="AQ45" s="1355"/>
      <c r="AR45" s="1355"/>
      <c r="AS45" s="1355"/>
      <c r="AT45" s="1355"/>
      <c r="AU45" s="1355"/>
      <c r="AV45" s="1355"/>
      <c r="AW45" s="1207"/>
      <c r="AX45" s="1208"/>
      <c r="AY45" s="1208"/>
      <c r="AZ45" s="1208"/>
      <c r="BA45" s="1208"/>
      <c r="BB45" s="1208"/>
      <c r="BC45" s="1208"/>
      <c r="BD45" s="1208"/>
      <c r="BE45" s="1208"/>
      <c r="BF45" s="1208"/>
      <c r="BG45" s="1208"/>
      <c r="BH45" s="1208"/>
      <c r="BI45" s="1208"/>
      <c r="BJ45" s="1208"/>
      <c r="BK45" s="1208"/>
      <c r="BL45" s="1208"/>
      <c r="BM45" s="1221"/>
      <c r="BN45" s="1208"/>
      <c r="BO45" s="1208"/>
      <c r="BP45" s="1208"/>
      <c r="BQ45" s="1208"/>
      <c r="BR45" s="1208"/>
      <c r="BS45" s="1208"/>
      <c r="BT45" s="1208"/>
      <c r="BU45" s="1208"/>
      <c r="BV45" s="1208"/>
      <c r="BW45" s="1208"/>
      <c r="BX45" s="1208"/>
      <c r="BY45" s="1208"/>
      <c r="BZ45" s="1208"/>
      <c r="CA45" s="1208"/>
      <c r="CB45" s="1208"/>
      <c r="CC45" s="1208"/>
      <c r="CD45" s="1208"/>
      <c r="CE45" s="1208"/>
      <c r="CF45" s="1208"/>
      <c r="CG45" s="1208"/>
      <c r="CH45" s="1208"/>
      <c r="CI45" s="1208"/>
      <c r="CJ45" s="1208"/>
      <c r="CK45" s="1208"/>
      <c r="CL45" s="1221"/>
      <c r="CM45" s="1254"/>
      <c r="CN45" s="1254"/>
      <c r="CO45" s="1208"/>
      <c r="CP45" s="1208"/>
      <c r="CQ45" s="1208"/>
      <c r="CR45" s="1208"/>
      <c r="CS45" s="1208"/>
      <c r="CT45" s="1208"/>
      <c r="CU45" s="1208"/>
      <c r="CV45" s="1208"/>
      <c r="CW45" s="1208"/>
      <c r="CX45" s="1208"/>
      <c r="CY45" s="1208"/>
      <c r="CZ45" s="1208"/>
      <c r="DA45" s="1208"/>
      <c r="DB45" s="1208"/>
      <c r="DC45" s="1208"/>
      <c r="DD45" s="1208"/>
      <c r="DE45" s="1208"/>
      <c r="DF45" s="1208"/>
      <c r="DG45" s="1208"/>
      <c r="DH45" s="1208"/>
      <c r="DI45" s="1208"/>
      <c r="DJ45" s="1208"/>
      <c r="DK45" s="1208"/>
      <c r="DL45" s="1208"/>
      <c r="DM45" s="1208"/>
      <c r="DN45" s="1208"/>
      <c r="DO45" s="1255"/>
      <c r="DP45" s="1255"/>
      <c r="DQ45" s="1253"/>
      <c r="DR45" s="1254"/>
      <c r="DS45" s="1208"/>
      <c r="DT45" s="1208"/>
      <c r="DU45" s="1208"/>
      <c r="DV45" s="1208"/>
      <c r="DW45" s="1208"/>
      <c r="DX45" s="1208"/>
      <c r="DY45" s="1208"/>
      <c r="DZ45" s="1208"/>
      <c r="EA45" s="1208"/>
      <c r="EB45" s="1208"/>
      <c r="EC45" s="1208"/>
      <c r="ED45" s="1208"/>
      <c r="EE45" s="1208"/>
      <c r="EF45" s="1208"/>
      <c r="EG45" s="1208"/>
      <c r="EH45" s="1208"/>
      <c r="EI45" s="1208"/>
      <c r="EJ45" s="1208"/>
      <c r="EK45" s="1208"/>
      <c r="EL45" s="1208"/>
      <c r="EM45" s="1208"/>
      <c r="EN45" s="1208"/>
      <c r="EO45" s="1208"/>
      <c r="EP45" s="1208"/>
      <c r="EQ45" s="1208"/>
      <c r="ER45" s="1208"/>
      <c r="ES45" s="1255"/>
      <c r="ET45" s="1256"/>
      <c r="EU45" s="1254"/>
      <c r="EV45" s="1254"/>
      <c r="EW45" s="1208"/>
      <c r="EX45" s="1208"/>
      <c r="EY45" s="1208"/>
      <c r="EZ45" s="1208"/>
      <c r="FA45" s="1208"/>
      <c r="FB45" s="1208"/>
      <c r="FC45" s="1208"/>
      <c r="FD45" s="1208"/>
      <c r="FE45" s="1208"/>
      <c r="FF45" s="1208"/>
      <c r="FG45" s="1208"/>
      <c r="FH45" s="1208"/>
      <c r="FI45" s="1208"/>
      <c r="FJ45" s="1208"/>
      <c r="FK45" s="1255"/>
      <c r="FL45" s="1255"/>
      <c r="FM45" s="1220"/>
      <c r="FN45" s="1208"/>
      <c r="FO45" s="1208"/>
      <c r="FP45" s="1208"/>
      <c r="FQ45" s="1208"/>
      <c r="FR45" s="1208"/>
      <c r="FS45" s="1208"/>
      <c r="FT45" s="1208"/>
      <c r="FU45" s="1208"/>
      <c r="FV45" s="1208"/>
      <c r="FW45" s="1208"/>
      <c r="FX45" s="1208"/>
      <c r="FY45" s="1208"/>
      <c r="FZ45" s="1208"/>
      <c r="GA45" s="1208"/>
      <c r="GB45" s="1208"/>
      <c r="GC45" s="1208"/>
      <c r="GD45" s="1368"/>
      <c r="GE45" s="315"/>
      <c r="GF45" s="315"/>
      <c r="GG45" s="315"/>
      <c r="GH45" s="315"/>
      <c r="GI45" s="315"/>
    </row>
    <row r="46" spans="1:191" s="364" customFormat="1" ht="12.75" customHeight="1">
      <c r="A46" s="354"/>
      <c r="B46" s="1241" t="s">
        <v>69</v>
      </c>
      <c r="C46" s="1241"/>
      <c r="D46" s="1241"/>
      <c r="E46" s="1241"/>
      <c r="F46" s="1241"/>
      <c r="G46" s="1241"/>
      <c r="H46" s="1241"/>
      <c r="I46" s="1241"/>
      <c r="J46" s="1241"/>
      <c r="K46" s="1241"/>
      <c r="L46" s="1241"/>
      <c r="M46" s="1241"/>
      <c r="N46" s="1241"/>
      <c r="O46" s="1241"/>
      <c r="P46" s="1241"/>
      <c r="Q46" s="1241"/>
      <c r="R46" s="1241"/>
      <c r="S46" s="1241"/>
      <c r="T46" s="1241"/>
      <c r="U46" s="1241"/>
      <c r="V46" s="1241"/>
      <c r="W46" s="1241"/>
      <c r="X46" s="1241"/>
      <c r="Y46" s="1241"/>
      <c r="Z46" s="1241"/>
      <c r="AA46" s="1241"/>
      <c r="AB46" s="1241"/>
      <c r="AC46" s="1241"/>
      <c r="AD46" s="1241"/>
      <c r="AE46" s="1358"/>
      <c r="AF46" s="360"/>
      <c r="AG46" s="1357"/>
      <c r="AH46" s="1227"/>
      <c r="AI46" s="1227"/>
      <c r="AJ46" s="1227"/>
      <c r="AK46" s="1227"/>
      <c r="AL46" s="1227"/>
      <c r="AM46" s="1359"/>
      <c r="AN46" s="1359"/>
      <c r="AO46" s="1359"/>
      <c r="AP46" s="1229"/>
      <c r="AQ46" s="1229"/>
      <c r="AR46" s="1229"/>
      <c r="AS46" s="1229"/>
      <c r="AT46" s="1229"/>
      <c r="AU46" s="1229"/>
      <c r="AV46" s="1229"/>
      <c r="AW46" s="1230">
        <v>18</v>
      </c>
      <c r="AX46" s="1231"/>
      <c r="AY46" s="1231"/>
      <c r="AZ46" s="1231"/>
      <c r="BA46" s="1231"/>
      <c r="BB46" s="1231"/>
      <c r="BC46" s="1231"/>
      <c r="BD46" s="1231"/>
      <c r="BE46" s="1231"/>
      <c r="BF46" s="1231"/>
      <c r="BG46" s="1231"/>
      <c r="BH46" s="1231"/>
      <c r="BI46" s="1231"/>
      <c r="BJ46" s="1231"/>
      <c r="BK46" s="1231"/>
      <c r="BL46" s="1231"/>
      <c r="BM46" s="1232"/>
      <c r="BN46" s="1231"/>
      <c r="BO46" s="1231"/>
      <c r="BP46" s="1231"/>
      <c r="BQ46" s="1231"/>
      <c r="BR46" s="1231"/>
      <c r="BS46" s="1231"/>
      <c r="BT46" s="1231"/>
      <c r="BU46" s="1231"/>
      <c r="BV46" s="1231"/>
      <c r="BW46" s="1231"/>
      <c r="BX46" s="1231"/>
      <c r="BY46" s="1231"/>
      <c r="BZ46" s="1231"/>
      <c r="CA46" s="1231"/>
      <c r="CB46" s="1231"/>
      <c r="CC46" s="1231"/>
      <c r="CD46" s="1231"/>
      <c r="CE46" s="1231"/>
      <c r="CF46" s="1231"/>
      <c r="CG46" s="1231"/>
      <c r="CH46" s="1231"/>
      <c r="CI46" s="1231"/>
      <c r="CJ46" s="1231"/>
      <c r="CK46" s="1231"/>
      <c r="CL46" s="1232"/>
      <c r="CM46" s="1234" t="s">
        <v>128</v>
      </c>
      <c r="CN46" s="1234"/>
      <c r="CO46" s="1231"/>
      <c r="CP46" s="1231"/>
      <c r="CQ46" s="1231"/>
      <c r="CR46" s="1231"/>
      <c r="CS46" s="1231"/>
      <c r="CT46" s="1231"/>
      <c r="CU46" s="1231"/>
      <c r="CV46" s="1231"/>
      <c r="CW46" s="1231"/>
      <c r="CX46" s="1231"/>
      <c r="CY46" s="1231"/>
      <c r="CZ46" s="1231"/>
      <c r="DA46" s="1231"/>
      <c r="DB46" s="1231"/>
      <c r="DC46" s="1231"/>
      <c r="DD46" s="1231"/>
      <c r="DE46" s="1231"/>
      <c r="DF46" s="1231"/>
      <c r="DG46" s="1231"/>
      <c r="DH46" s="1231"/>
      <c r="DI46" s="1231"/>
      <c r="DJ46" s="1231"/>
      <c r="DK46" s="1231"/>
      <c r="DL46" s="1231"/>
      <c r="DM46" s="1231"/>
      <c r="DN46" s="1231"/>
      <c r="DO46" s="1235" t="s">
        <v>129</v>
      </c>
      <c r="DP46" s="1235"/>
      <c r="DQ46" s="1233" t="s">
        <v>128</v>
      </c>
      <c r="DR46" s="1234"/>
      <c r="DS46" s="1231">
        <v>13</v>
      </c>
      <c r="DT46" s="1231"/>
      <c r="DU46" s="1231"/>
      <c r="DV46" s="1231"/>
      <c r="DW46" s="1231"/>
      <c r="DX46" s="1231"/>
      <c r="DY46" s="1231"/>
      <c r="DZ46" s="1231"/>
      <c r="EA46" s="1231"/>
      <c r="EB46" s="1231"/>
      <c r="EC46" s="1231"/>
      <c r="ED46" s="1231"/>
      <c r="EE46" s="1231"/>
      <c r="EF46" s="1231"/>
      <c r="EG46" s="1231"/>
      <c r="EH46" s="1231"/>
      <c r="EI46" s="1231"/>
      <c r="EJ46" s="1231"/>
      <c r="EK46" s="1231"/>
      <c r="EL46" s="1231"/>
      <c r="EM46" s="1231"/>
      <c r="EN46" s="1231"/>
      <c r="EO46" s="1231"/>
      <c r="EP46" s="1231"/>
      <c r="EQ46" s="1231"/>
      <c r="ER46" s="1231"/>
      <c r="ES46" s="1235" t="s">
        <v>129</v>
      </c>
      <c r="ET46" s="1236"/>
      <c r="EU46" s="1234" t="s">
        <v>128</v>
      </c>
      <c r="EV46" s="1234"/>
      <c r="EW46" s="1231"/>
      <c r="EX46" s="1231"/>
      <c r="EY46" s="1231"/>
      <c r="EZ46" s="1231"/>
      <c r="FA46" s="1231"/>
      <c r="FB46" s="1231"/>
      <c r="FC46" s="1231"/>
      <c r="FD46" s="1231"/>
      <c r="FE46" s="1231"/>
      <c r="FF46" s="1231"/>
      <c r="FG46" s="1231"/>
      <c r="FH46" s="1231"/>
      <c r="FI46" s="1231"/>
      <c r="FJ46" s="1231"/>
      <c r="FK46" s="1235" t="s">
        <v>129</v>
      </c>
      <c r="FL46" s="1235"/>
      <c r="FM46" s="1237">
        <f>+AW46+BN46-CO46-DS46-EW46</f>
        <v>5</v>
      </c>
      <c r="FN46" s="1231"/>
      <c r="FO46" s="1231"/>
      <c r="FP46" s="1231"/>
      <c r="FQ46" s="1231"/>
      <c r="FR46" s="1231"/>
      <c r="FS46" s="1231"/>
      <c r="FT46" s="1231"/>
      <c r="FU46" s="1231"/>
      <c r="FV46" s="1231"/>
      <c r="FW46" s="1231"/>
      <c r="FX46" s="1231"/>
      <c r="FY46" s="1231"/>
      <c r="FZ46" s="1231"/>
      <c r="GA46" s="1231"/>
      <c r="GB46" s="1231"/>
      <c r="GC46" s="1231"/>
      <c r="GD46" s="1369"/>
      <c r="GE46" s="315"/>
      <c r="GF46" s="315"/>
      <c r="GG46" s="315"/>
      <c r="GH46" s="315"/>
      <c r="GI46" s="315"/>
    </row>
    <row r="47" spans="1:191" s="364" customFormat="1" ht="12.75" customHeight="1">
      <c r="A47" s="355"/>
      <c r="B47" s="1242" t="s">
        <v>518</v>
      </c>
      <c r="C47" s="1242"/>
      <c r="D47" s="1242"/>
      <c r="E47" s="1242"/>
      <c r="F47" s="1242"/>
      <c r="G47" s="1242"/>
      <c r="H47" s="1242"/>
      <c r="I47" s="1242"/>
      <c r="J47" s="1242"/>
      <c r="K47" s="1242"/>
      <c r="L47" s="1242"/>
      <c r="M47" s="1242"/>
      <c r="N47" s="1242"/>
      <c r="O47" s="1242"/>
      <c r="P47" s="1242"/>
      <c r="Q47" s="1242"/>
      <c r="R47" s="1242"/>
      <c r="S47" s="1242"/>
      <c r="T47" s="1242"/>
      <c r="U47" s="1242"/>
      <c r="V47" s="1242"/>
      <c r="W47" s="1242"/>
      <c r="X47" s="1242"/>
      <c r="Y47" s="1242"/>
      <c r="Z47" s="1242"/>
      <c r="AA47" s="1242"/>
      <c r="AB47" s="1242"/>
      <c r="AC47" s="1242"/>
      <c r="AD47" s="1242"/>
      <c r="AE47" s="1243"/>
      <c r="AF47" s="1262">
        <v>5181</v>
      </c>
      <c r="AG47" s="1248" t="s">
        <v>305</v>
      </c>
      <c r="AH47" s="1202"/>
      <c r="AI47" s="1202"/>
      <c r="AJ47" s="1202"/>
      <c r="AK47" s="1202"/>
      <c r="AL47" s="1202"/>
      <c r="AM47" s="1249" t="s">
        <v>219</v>
      </c>
      <c r="AN47" s="1249"/>
      <c r="AO47" s="1249"/>
      <c r="AP47" s="1204" t="s">
        <v>484</v>
      </c>
      <c r="AQ47" s="1204"/>
      <c r="AR47" s="1204"/>
      <c r="AS47" s="1204"/>
      <c r="AT47" s="1204"/>
      <c r="AU47" s="1204"/>
      <c r="AV47" s="1204"/>
      <c r="AW47" s="1252"/>
      <c r="AX47" s="1213"/>
      <c r="AY47" s="1213"/>
      <c r="AZ47" s="1213"/>
      <c r="BA47" s="1213"/>
      <c r="BB47" s="1213"/>
      <c r="BC47" s="1213"/>
      <c r="BD47" s="1213"/>
      <c r="BE47" s="1213"/>
      <c r="BF47" s="1213"/>
      <c r="BG47" s="1213"/>
      <c r="BH47" s="1213"/>
      <c r="BI47" s="1213"/>
      <c r="BJ47" s="1213"/>
      <c r="BK47" s="1213"/>
      <c r="BL47" s="1213"/>
      <c r="BM47" s="1239"/>
      <c r="BN47" s="1213"/>
      <c r="BO47" s="1213"/>
      <c r="BP47" s="1213"/>
      <c r="BQ47" s="1213"/>
      <c r="BR47" s="1213"/>
      <c r="BS47" s="1213"/>
      <c r="BT47" s="1213"/>
      <c r="BU47" s="1213"/>
      <c r="BV47" s="1213"/>
      <c r="BW47" s="1213"/>
      <c r="BX47" s="1213"/>
      <c r="BY47" s="1213"/>
      <c r="BZ47" s="1213"/>
      <c r="CA47" s="1213"/>
      <c r="CB47" s="1213"/>
      <c r="CC47" s="1213"/>
      <c r="CD47" s="1213"/>
      <c r="CE47" s="1213"/>
      <c r="CF47" s="1213"/>
      <c r="CG47" s="1213"/>
      <c r="CH47" s="1213"/>
      <c r="CI47" s="1213"/>
      <c r="CJ47" s="1213"/>
      <c r="CK47" s="1213"/>
      <c r="CL47" s="1239"/>
      <c r="CM47" s="1212"/>
      <c r="CN47" s="1212"/>
      <c r="CO47" s="1213"/>
      <c r="CP47" s="1213"/>
      <c r="CQ47" s="1213"/>
      <c r="CR47" s="1213"/>
      <c r="CS47" s="1213"/>
      <c r="CT47" s="1213"/>
      <c r="CU47" s="1213"/>
      <c r="CV47" s="1213"/>
      <c r="CW47" s="1213"/>
      <c r="CX47" s="1213"/>
      <c r="CY47" s="1213"/>
      <c r="CZ47" s="1213"/>
      <c r="DA47" s="1213"/>
      <c r="DB47" s="1213"/>
      <c r="DC47" s="1213"/>
      <c r="DD47" s="1213"/>
      <c r="DE47" s="1213"/>
      <c r="DF47" s="1213"/>
      <c r="DG47" s="1213"/>
      <c r="DH47" s="1213"/>
      <c r="DI47" s="1213"/>
      <c r="DJ47" s="1213"/>
      <c r="DK47" s="1213"/>
      <c r="DL47" s="1213"/>
      <c r="DM47" s="1213"/>
      <c r="DN47" s="1213"/>
      <c r="DO47" s="1216"/>
      <c r="DP47" s="1216"/>
      <c r="DQ47" s="1211"/>
      <c r="DR47" s="1212"/>
      <c r="DS47" s="1213"/>
      <c r="DT47" s="1213"/>
      <c r="DU47" s="1213"/>
      <c r="DV47" s="1213"/>
      <c r="DW47" s="1213"/>
      <c r="DX47" s="1213"/>
      <c r="DY47" s="1213"/>
      <c r="DZ47" s="1213"/>
      <c r="EA47" s="1213"/>
      <c r="EB47" s="1213"/>
      <c r="EC47" s="1213"/>
      <c r="ED47" s="1213"/>
      <c r="EE47" s="1213"/>
      <c r="EF47" s="1213"/>
      <c r="EG47" s="1213"/>
      <c r="EH47" s="1213"/>
      <c r="EI47" s="1213"/>
      <c r="EJ47" s="1213"/>
      <c r="EK47" s="1213"/>
      <c r="EL47" s="1213"/>
      <c r="EM47" s="1213"/>
      <c r="EN47" s="1213"/>
      <c r="EO47" s="1213"/>
      <c r="EP47" s="1213"/>
      <c r="EQ47" s="1213"/>
      <c r="ER47" s="1213"/>
      <c r="ES47" s="1216"/>
      <c r="ET47" s="1217"/>
      <c r="EU47" s="1212"/>
      <c r="EV47" s="1212"/>
      <c r="EW47" s="1213"/>
      <c r="EX47" s="1213"/>
      <c r="EY47" s="1213"/>
      <c r="EZ47" s="1213"/>
      <c r="FA47" s="1213"/>
      <c r="FB47" s="1213"/>
      <c r="FC47" s="1213"/>
      <c r="FD47" s="1213"/>
      <c r="FE47" s="1213"/>
      <c r="FF47" s="1213"/>
      <c r="FG47" s="1213"/>
      <c r="FH47" s="1213"/>
      <c r="FI47" s="1213"/>
      <c r="FJ47" s="1213"/>
      <c r="FK47" s="1216"/>
      <c r="FL47" s="1216"/>
      <c r="FM47" s="1238"/>
      <c r="FN47" s="1213"/>
      <c r="FO47" s="1213"/>
      <c r="FP47" s="1213"/>
      <c r="FQ47" s="1213"/>
      <c r="FR47" s="1213"/>
      <c r="FS47" s="1213"/>
      <c r="FT47" s="1213"/>
      <c r="FU47" s="1213"/>
      <c r="FV47" s="1213"/>
      <c r="FW47" s="1213"/>
      <c r="FX47" s="1213"/>
      <c r="FY47" s="1213"/>
      <c r="FZ47" s="1213"/>
      <c r="GA47" s="1213"/>
      <c r="GB47" s="1213"/>
      <c r="GC47" s="1213"/>
      <c r="GD47" s="1370"/>
      <c r="GE47" s="315"/>
      <c r="GF47" s="315"/>
      <c r="GG47" s="315"/>
      <c r="GH47" s="315"/>
      <c r="GI47" s="315"/>
    </row>
    <row r="48" spans="1:191" s="364" customFormat="1" ht="12.75">
      <c r="A48" s="355"/>
      <c r="B48" s="1242"/>
      <c r="C48" s="1242"/>
      <c r="D48" s="1242"/>
      <c r="E48" s="1242"/>
      <c r="F48" s="1242"/>
      <c r="G48" s="1242"/>
      <c r="H48" s="1242"/>
      <c r="I48" s="1242"/>
      <c r="J48" s="1242"/>
      <c r="K48" s="1242"/>
      <c r="L48" s="1242"/>
      <c r="M48" s="1242"/>
      <c r="N48" s="1242"/>
      <c r="O48" s="1242"/>
      <c r="P48" s="1242"/>
      <c r="Q48" s="1242"/>
      <c r="R48" s="1242"/>
      <c r="S48" s="1242"/>
      <c r="T48" s="1242"/>
      <c r="U48" s="1242"/>
      <c r="V48" s="1242"/>
      <c r="W48" s="1242"/>
      <c r="X48" s="1242"/>
      <c r="Y48" s="1242"/>
      <c r="Z48" s="1242"/>
      <c r="AA48" s="1242"/>
      <c r="AB48" s="1242"/>
      <c r="AC48" s="1242"/>
      <c r="AD48" s="1242"/>
      <c r="AE48" s="1243"/>
      <c r="AF48" s="1261"/>
      <c r="AG48" s="1224"/>
      <c r="AH48" s="1225"/>
      <c r="AI48" s="1225"/>
      <c r="AJ48" s="1225"/>
      <c r="AK48" s="1225"/>
      <c r="AL48" s="1225"/>
      <c r="AM48" s="1225"/>
      <c r="AN48" s="1225"/>
      <c r="AO48" s="1225"/>
      <c r="AP48" s="1225"/>
      <c r="AQ48" s="1225"/>
      <c r="AR48" s="1225"/>
      <c r="AS48" s="1225"/>
      <c r="AT48" s="1225"/>
      <c r="AU48" s="1225"/>
      <c r="AV48" s="1225"/>
      <c r="AW48" s="1207"/>
      <c r="AX48" s="1208"/>
      <c r="AY48" s="1208"/>
      <c r="AZ48" s="1208"/>
      <c r="BA48" s="1208"/>
      <c r="BB48" s="1208"/>
      <c r="BC48" s="1208"/>
      <c r="BD48" s="1208"/>
      <c r="BE48" s="1208"/>
      <c r="BF48" s="1208"/>
      <c r="BG48" s="1208"/>
      <c r="BH48" s="1208"/>
      <c r="BI48" s="1208"/>
      <c r="BJ48" s="1208"/>
      <c r="BK48" s="1208"/>
      <c r="BL48" s="1208"/>
      <c r="BM48" s="1221"/>
      <c r="BN48" s="1208"/>
      <c r="BO48" s="1208"/>
      <c r="BP48" s="1208"/>
      <c r="BQ48" s="1208"/>
      <c r="BR48" s="1208"/>
      <c r="BS48" s="1208"/>
      <c r="BT48" s="1208"/>
      <c r="BU48" s="1208"/>
      <c r="BV48" s="1208"/>
      <c r="BW48" s="1208"/>
      <c r="BX48" s="1208"/>
      <c r="BY48" s="1208"/>
      <c r="BZ48" s="1208"/>
      <c r="CA48" s="1208"/>
      <c r="CB48" s="1208"/>
      <c r="CC48" s="1208"/>
      <c r="CD48" s="1208"/>
      <c r="CE48" s="1208"/>
      <c r="CF48" s="1208"/>
      <c r="CG48" s="1208"/>
      <c r="CH48" s="1208"/>
      <c r="CI48" s="1208"/>
      <c r="CJ48" s="1208"/>
      <c r="CK48" s="1208"/>
      <c r="CL48" s="1221"/>
      <c r="CM48" s="1254"/>
      <c r="CN48" s="1254"/>
      <c r="CO48" s="1208"/>
      <c r="CP48" s="1208"/>
      <c r="CQ48" s="1208"/>
      <c r="CR48" s="1208"/>
      <c r="CS48" s="1208"/>
      <c r="CT48" s="1208"/>
      <c r="CU48" s="1208"/>
      <c r="CV48" s="1208"/>
      <c r="CW48" s="1208"/>
      <c r="CX48" s="1208"/>
      <c r="CY48" s="1208"/>
      <c r="CZ48" s="1208"/>
      <c r="DA48" s="1208"/>
      <c r="DB48" s="1208"/>
      <c r="DC48" s="1208"/>
      <c r="DD48" s="1208"/>
      <c r="DE48" s="1208"/>
      <c r="DF48" s="1208"/>
      <c r="DG48" s="1208"/>
      <c r="DH48" s="1208"/>
      <c r="DI48" s="1208"/>
      <c r="DJ48" s="1208"/>
      <c r="DK48" s="1208"/>
      <c r="DL48" s="1208"/>
      <c r="DM48" s="1208"/>
      <c r="DN48" s="1208"/>
      <c r="DO48" s="1255"/>
      <c r="DP48" s="1255"/>
      <c r="DQ48" s="1253"/>
      <c r="DR48" s="1254"/>
      <c r="DS48" s="1208"/>
      <c r="DT48" s="1208"/>
      <c r="DU48" s="1208"/>
      <c r="DV48" s="1208"/>
      <c r="DW48" s="1208"/>
      <c r="DX48" s="1208"/>
      <c r="DY48" s="1208"/>
      <c r="DZ48" s="1208"/>
      <c r="EA48" s="1208"/>
      <c r="EB48" s="1208"/>
      <c r="EC48" s="1208"/>
      <c r="ED48" s="1208"/>
      <c r="EE48" s="1208"/>
      <c r="EF48" s="1208"/>
      <c r="EG48" s="1208"/>
      <c r="EH48" s="1208"/>
      <c r="EI48" s="1208"/>
      <c r="EJ48" s="1208"/>
      <c r="EK48" s="1208"/>
      <c r="EL48" s="1208"/>
      <c r="EM48" s="1208"/>
      <c r="EN48" s="1208"/>
      <c r="EO48" s="1208"/>
      <c r="EP48" s="1208"/>
      <c r="EQ48" s="1208"/>
      <c r="ER48" s="1208"/>
      <c r="ES48" s="1255"/>
      <c r="ET48" s="1256"/>
      <c r="EU48" s="1254"/>
      <c r="EV48" s="1254"/>
      <c r="EW48" s="1208"/>
      <c r="EX48" s="1208"/>
      <c r="EY48" s="1208"/>
      <c r="EZ48" s="1208"/>
      <c r="FA48" s="1208"/>
      <c r="FB48" s="1208"/>
      <c r="FC48" s="1208"/>
      <c r="FD48" s="1208"/>
      <c r="FE48" s="1208"/>
      <c r="FF48" s="1208"/>
      <c r="FG48" s="1208"/>
      <c r="FH48" s="1208"/>
      <c r="FI48" s="1208"/>
      <c r="FJ48" s="1208"/>
      <c r="FK48" s="1255"/>
      <c r="FL48" s="1255"/>
      <c r="FM48" s="1220"/>
      <c r="FN48" s="1208"/>
      <c r="FO48" s="1208"/>
      <c r="FP48" s="1208"/>
      <c r="FQ48" s="1208"/>
      <c r="FR48" s="1208"/>
      <c r="FS48" s="1208"/>
      <c r="FT48" s="1208"/>
      <c r="FU48" s="1208"/>
      <c r="FV48" s="1208"/>
      <c r="FW48" s="1208"/>
      <c r="FX48" s="1208"/>
      <c r="FY48" s="1208"/>
      <c r="FZ48" s="1208"/>
      <c r="GA48" s="1208"/>
      <c r="GB48" s="1208"/>
      <c r="GC48" s="1208"/>
      <c r="GD48" s="1368"/>
      <c r="GE48" s="315"/>
      <c r="GF48" s="315"/>
      <c r="GG48" s="315"/>
      <c r="GH48" s="315"/>
      <c r="GI48" s="315"/>
    </row>
    <row r="49" spans="1:191" s="364" customFormat="1" ht="12.75" customHeight="1">
      <c r="A49" s="355"/>
      <c r="B49" s="1242"/>
      <c r="C49" s="1242"/>
      <c r="D49" s="1242"/>
      <c r="E49" s="1242"/>
      <c r="F49" s="1242"/>
      <c r="G49" s="1242"/>
      <c r="H49" s="1242"/>
      <c r="I49" s="1242"/>
      <c r="J49" s="1242"/>
      <c r="K49" s="1242"/>
      <c r="L49" s="1242"/>
      <c r="M49" s="1242"/>
      <c r="N49" s="1242"/>
      <c r="O49" s="1242"/>
      <c r="P49" s="1242"/>
      <c r="Q49" s="1242"/>
      <c r="R49" s="1242"/>
      <c r="S49" s="1242"/>
      <c r="T49" s="1242"/>
      <c r="U49" s="1242"/>
      <c r="V49" s="1242"/>
      <c r="W49" s="1242"/>
      <c r="X49" s="1242"/>
      <c r="Y49" s="1242"/>
      <c r="Z49" s="1242"/>
      <c r="AA49" s="1242"/>
      <c r="AB49" s="1242"/>
      <c r="AC49" s="1242"/>
      <c r="AD49" s="1242"/>
      <c r="AE49" s="1243"/>
      <c r="AF49" s="1260">
        <v>5191</v>
      </c>
      <c r="AG49" s="1248" t="s">
        <v>305</v>
      </c>
      <c r="AH49" s="1202"/>
      <c r="AI49" s="1202"/>
      <c r="AJ49" s="1202"/>
      <c r="AK49" s="1202"/>
      <c r="AL49" s="1202"/>
      <c r="AM49" s="1203" t="s">
        <v>296</v>
      </c>
      <c r="AN49" s="1203"/>
      <c r="AO49" s="1203"/>
      <c r="AP49" s="1204" t="s">
        <v>485</v>
      </c>
      <c r="AQ49" s="1204"/>
      <c r="AR49" s="1204"/>
      <c r="AS49" s="1204"/>
      <c r="AT49" s="1204"/>
      <c r="AU49" s="1204"/>
      <c r="AV49" s="1204"/>
      <c r="AW49" s="1230">
        <v>10</v>
      </c>
      <c r="AX49" s="1231"/>
      <c r="AY49" s="1231"/>
      <c r="AZ49" s="1231"/>
      <c r="BA49" s="1231"/>
      <c r="BB49" s="1231"/>
      <c r="BC49" s="1231"/>
      <c r="BD49" s="1231"/>
      <c r="BE49" s="1231"/>
      <c r="BF49" s="1231"/>
      <c r="BG49" s="1231"/>
      <c r="BH49" s="1231"/>
      <c r="BI49" s="1231"/>
      <c r="BJ49" s="1231"/>
      <c r="BK49" s="1231"/>
      <c r="BL49" s="1231"/>
      <c r="BM49" s="1232"/>
      <c r="BN49" s="1231">
        <v>17</v>
      </c>
      <c r="BO49" s="1231"/>
      <c r="BP49" s="1231"/>
      <c r="BQ49" s="1231"/>
      <c r="BR49" s="1231"/>
      <c r="BS49" s="1231"/>
      <c r="BT49" s="1231"/>
      <c r="BU49" s="1231"/>
      <c r="BV49" s="1231"/>
      <c r="BW49" s="1231"/>
      <c r="BX49" s="1231"/>
      <c r="BY49" s="1231"/>
      <c r="BZ49" s="1231"/>
      <c r="CA49" s="1231"/>
      <c r="CB49" s="1231"/>
      <c r="CC49" s="1231"/>
      <c r="CD49" s="1231"/>
      <c r="CE49" s="1231"/>
      <c r="CF49" s="1231"/>
      <c r="CG49" s="1231"/>
      <c r="CH49" s="1231"/>
      <c r="CI49" s="1231"/>
      <c r="CJ49" s="1231"/>
      <c r="CK49" s="1231"/>
      <c r="CL49" s="1232"/>
      <c r="CM49" s="1234" t="s">
        <v>128</v>
      </c>
      <c r="CN49" s="1234"/>
      <c r="CO49" s="1231"/>
      <c r="CP49" s="1231"/>
      <c r="CQ49" s="1231"/>
      <c r="CR49" s="1231"/>
      <c r="CS49" s="1231"/>
      <c r="CT49" s="1231"/>
      <c r="CU49" s="1231"/>
      <c r="CV49" s="1231"/>
      <c r="CW49" s="1231"/>
      <c r="CX49" s="1231"/>
      <c r="CY49" s="1231"/>
      <c r="CZ49" s="1231"/>
      <c r="DA49" s="1231"/>
      <c r="DB49" s="1231"/>
      <c r="DC49" s="1231"/>
      <c r="DD49" s="1231"/>
      <c r="DE49" s="1231"/>
      <c r="DF49" s="1231"/>
      <c r="DG49" s="1231"/>
      <c r="DH49" s="1231"/>
      <c r="DI49" s="1231"/>
      <c r="DJ49" s="1231"/>
      <c r="DK49" s="1231"/>
      <c r="DL49" s="1231"/>
      <c r="DM49" s="1231"/>
      <c r="DN49" s="1231"/>
      <c r="DO49" s="1235" t="s">
        <v>129</v>
      </c>
      <c r="DP49" s="1235"/>
      <c r="DQ49" s="1233" t="s">
        <v>128</v>
      </c>
      <c r="DR49" s="1234"/>
      <c r="DS49" s="1231">
        <v>9</v>
      </c>
      <c r="DT49" s="1231"/>
      <c r="DU49" s="1231"/>
      <c r="DV49" s="1231"/>
      <c r="DW49" s="1231"/>
      <c r="DX49" s="1231"/>
      <c r="DY49" s="1231"/>
      <c r="DZ49" s="1231"/>
      <c r="EA49" s="1231"/>
      <c r="EB49" s="1231"/>
      <c r="EC49" s="1231"/>
      <c r="ED49" s="1231"/>
      <c r="EE49" s="1231"/>
      <c r="EF49" s="1231"/>
      <c r="EG49" s="1231"/>
      <c r="EH49" s="1231"/>
      <c r="EI49" s="1231"/>
      <c r="EJ49" s="1231"/>
      <c r="EK49" s="1231"/>
      <c r="EL49" s="1231"/>
      <c r="EM49" s="1231"/>
      <c r="EN49" s="1231"/>
      <c r="EO49" s="1231"/>
      <c r="EP49" s="1231"/>
      <c r="EQ49" s="1231"/>
      <c r="ER49" s="1231"/>
      <c r="ES49" s="1235" t="s">
        <v>129</v>
      </c>
      <c r="ET49" s="1236"/>
      <c r="EU49" s="1234" t="s">
        <v>128</v>
      </c>
      <c r="EV49" s="1234"/>
      <c r="EW49" s="1231"/>
      <c r="EX49" s="1231"/>
      <c r="EY49" s="1231"/>
      <c r="EZ49" s="1231"/>
      <c r="FA49" s="1231"/>
      <c r="FB49" s="1231"/>
      <c r="FC49" s="1231"/>
      <c r="FD49" s="1231"/>
      <c r="FE49" s="1231"/>
      <c r="FF49" s="1231"/>
      <c r="FG49" s="1231"/>
      <c r="FH49" s="1231"/>
      <c r="FI49" s="1231"/>
      <c r="FJ49" s="1231"/>
      <c r="FK49" s="1235" t="s">
        <v>129</v>
      </c>
      <c r="FL49" s="1235"/>
      <c r="FM49" s="1237">
        <f>+AW49+BN49-CO49-DS49-EW49</f>
        <v>18</v>
      </c>
      <c r="FN49" s="1231"/>
      <c r="FO49" s="1231"/>
      <c r="FP49" s="1231"/>
      <c r="FQ49" s="1231"/>
      <c r="FR49" s="1231"/>
      <c r="FS49" s="1231"/>
      <c r="FT49" s="1231"/>
      <c r="FU49" s="1231"/>
      <c r="FV49" s="1231"/>
      <c r="FW49" s="1231"/>
      <c r="FX49" s="1231"/>
      <c r="FY49" s="1231"/>
      <c r="FZ49" s="1231"/>
      <c r="GA49" s="1231"/>
      <c r="GB49" s="1231"/>
      <c r="GC49" s="1231"/>
      <c r="GD49" s="1369"/>
      <c r="GE49" s="315"/>
      <c r="GF49" s="315"/>
      <c r="GG49" s="315"/>
      <c r="GH49" s="315"/>
      <c r="GI49" s="315"/>
    </row>
    <row r="50" spans="1:191" s="364" customFormat="1" ht="12.75">
      <c r="A50" s="357"/>
      <c r="B50" s="1244"/>
      <c r="C50" s="1244"/>
      <c r="D50" s="1244"/>
      <c r="E50" s="1244"/>
      <c r="F50" s="1244"/>
      <c r="G50" s="1244"/>
      <c r="H50" s="1244"/>
      <c r="I50" s="1244"/>
      <c r="J50" s="1244"/>
      <c r="K50" s="1244"/>
      <c r="L50" s="1244"/>
      <c r="M50" s="1244"/>
      <c r="N50" s="1244"/>
      <c r="O50" s="1244"/>
      <c r="P50" s="1244"/>
      <c r="Q50" s="1244"/>
      <c r="R50" s="1244"/>
      <c r="S50" s="1244"/>
      <c r="T50" s="1244"/>
      <c r="U50" s="1244"/>
      <c r="V50" s="1244"/>
      <c r="W50" s="1244"/>
      <c r="X50" s="1244"/>
      <c r="Y50" s="1244"/>
      <c r="Z50" s="1244"/>
      <c r="AA50" s="1244"/>
      <c r="AB50" s="1244"/>
      <c r="AC50" s="1244"/>
      <c r="AD50" s="1244"/>
      <c r="AE50" s="1245"/>
      <c r="AF50" s="1261"/>
      <c r="AG50" s="1354"/>
      <c r="AH50" s="1355"/>
      <c r="AI50" s="1355"/>
      <c r="AJ50" s="1355"/>
      <c r="AK50" s="1355"/>
      <c r="AL50" s="1355"/>
      <c r="AM50" s="1355"/>
      <c r="AN50" s="1355"/>
      <c r="AO50" s="1355"/>
      <c r="AP50" s="1355"/>
      <c r="AQ50" s="1355"/>
      <c r="AR50" s="1355"/>
      <c r="AS50" s="1355"/>
      <c r="AT50" s="1355"/>
      <c r="AU50" s="1355"/>
      <c r="AV50" s="1355"/>
      <c r="AW50" s="1207"/>
      <c r="AX50" s="1208"/>
      <c r="AY50" s="1208"/>
      <c r="AZ50" s="1208"/>
      <c r="BA50" s="1208"/>
      <c r="BB50" s="1208"/>
      <c r="BC50" s="1208"/>
      <c r="BD50" s="1208"/>
      <c r="BE50" s="1208"/>
      <c r="BF50" s="1208"/>
      <c r="BG50" s="1208"/>
      <c r="BH50" s="1208"/>
      <c r="BI50" s="1208"/>
      <c r="BJ50" s="1208"/>
      <c r="BK50" s="1208"/>
      <c r="BL50" s="1208"/>
      <c r="BM50" s="1221"/>
      <c r="BN50" s="1208"/>
      <c r="BO50" s="1208"/>
      <c r="BP50" s="1208"/>
      <c r="BQ50" s="1208"/>
      <c r="BR50" s="1208"/>
      <c r="BS50" s="1208"/>
      <c r="BT50" s="1208"/>
      <c r="BU50" s="1208"/>
      <c r="BV50" s="1208"/>
      <c r="BW50" s="1208"/>
      <c r="BX50" s="1208"/>
      <c r="BY50" s="1208"/>
      <c r="BZ50" s="1208"/>
      <c r="CA50" s="1208"/>
      <c r="CB50" s="1208"/>
      <c r="CC50" s="1208"/>
      <c r="CD50" s="1208"/>
      <c r="CE50" s="1208"/>
      <c r="CF50" s="1208"/>
      <c r="CG50" s="1208"/>
      <c r="CH50" s="1208"/>
      <c r="CI50" s="1208"/>
      <c r="CJ50" s="1208"/>
      <c r="CK50" s="1208"/>
      <c r="CL50" s="1221"/>
      <c r="CM50" s="1254"/>
      <c r="CN50" s="1254"/>
      <c r="CO50" s="1208"/>
      <c r="CP50" s="1208"/>
      <c r="CQ50" s="1208"/>
      <c r="CR50" s="1208"/>
      <c r="CS50" s="1208"/>
      <c r="CT50" s="1208"/>
      <c r="CU50" s="1208"/>
      <c r="CV50" s="1208"/>
      <c r="CW50" s="1208"/>
      <c r="CX50" s="1208"/>
      <c r="CY50" s="1208"/>
      <c r="CZ50" s="1208"/>
      <c r="DA50" s="1208"/>
      <c r="DB50" s="1208"/>
      <c r="DC50" s="1208"/>
      <c r="DD50" s="1208"/>
      <c r="DE50" s="1208"/>
      <c r="DF50" s="1208"/>
      <c r="DG50" s="1208"/>
      <c r="DH50" s="1208"/>
      <c r="DI50" s="1208"/>
      <c r="DJ50" s="1208"/>
      <c r="DK50" s="1208"/>
      <c r="DL50" s="1208"/>
      <c r="DM50" s="1208"/>
      <c r="DN50" s="1208"/>
      <c r="DO50" s="1255"/>
      <c r="DP50" s="1255"/>
      <c r="DQ50" s="1253"/>
      <c r="DR50" s="1254"/>
      <c r="DS50" s="1208"/>
      <c r="DT50" s="1208"/>
      <c r="DU50" s="1208"/>
      <c r="DV50" s="1208"/>
      <c r="DW50" s="1208"/>
      <c r="DX50" s="1208"/>
      <c r="DY50" s="1208"/>
      <c r="DZ50" s="1208"/>
      <c r="EA50" s="1208"/>
      <c r="EB50" s="1208"/>
      <c r="EC50" s="1208"/>
      <c r="ED50" s="1208"/>
      <c r="EE50" s="1208"/>
      <c r="EF50" s="1208"/>
      <c r="EG50" s="1208"/>
      <c r="EH50" s="1208"/>
      <c r="EI50" s="1208"/>
      <c r="EJ50" s="1208"/>
      <c r="EK50" s="1208"/>
      <c r="EL50" s="1208"/>
      <c r="EM50" s="1208"/>
      <c r="EN50" s="1208"/>
      <c r="EO50" s="1208"/>
      <c r="EP50" s="1208"/>
      <c r="EQ50" s="1208"/>
      <c r="ER50" s="1208"/>
      <c r="ES50" s="1255"/>
      <c r="ET50" s="1256"/>
      <c r="EU50" s="1254"/>
      <c r="EV50" s="1254"/>
      <c r="EW50" s="1208"/>
      <c r="EX50" s="1208"/>
      <c r="EY50" s="1208"/>
      <c r="EZ50" s="1208"/>
      <c r="FA50" s="1208"/>
      <c r="FB50" s="1208"/>
      <c r="FC50" s="1208"/>
      <c r="FD50" s="1208"/>
      <c r="FE50" s="1208"/>
      <c r="FF50" s="1208"/>
      <c r="FG50" s="1208"/>
      <c r="FH50" s="1208"/>
      <c r="FI50" s="1208"/>
      <c r="FJ50" s="1208"/>
      <c r="FK50" s="1255"/>
      <c r="FL50" s="1255"/>
      <c r="FM50" s="1220"/>
      <c r="FN50" s="1208"/>
      <c r="FO50" s="1208"/>
      <c r="FP50" s="1208"/>
      <c r="FQ50" s="1208"/>
      <c r="FR50" s="1208"/>
      <c r="FS50" s="1208"/>
      <c r="FT50" s="1208"/>
      <c r="FU50" s="1208"/>
      <c r="FV50" s="1208"/>
      <c r="FW50" s="1208"/>
      <c r="FX50" s="1208"/>
      <c r="FY50" s="1208"/>
      <c r="FZ50" s="1208"/>
      <c r="GA50" s="1208"/>
      <c r="GB50" s="1208"/>
      <c r="GC50" s="1208"/>
      <c r="GD50" s="1368"/>
      <c r="GE50" s="315"/>
      <c r="GF50" s="315"/>
      <c r="GG50" s="315"/>
      <c r="GH50" s="315"/>
      <c r="GI50" s="315"/>
    </row>
    <row r="51" spans="1:191" s="364" customFormat="1" ht="12.75" customHeight="1">
      <c r="A51" s="354"/>
      <c r="B51" s="1258" t="s">
        <v>507</v>
      </c>
      <c r="C51" s="1258"/>
      <c r="D51" s="1258"/>
      <c r="E51" s="1258"/>
      <c r="F51" s="1258"/>
      <c r="G51" s="1258"/>
      <c r="H51" s="1258"/>
      <c r="I51" s="1258"/>
      <c r="J51" s="1258"/>
      <c r="K51" s="1258"/>
      <c r="L51" s="1258"/>
      <c r="M51" s="1258"/>
      <c r="N51" s="1258"/>
      <c r="O51" s="1258"/>
      <c r="P51" s="1258"/>
      <c r="Q51" s="1258"/>
      <c r="R51" s="1258"/>
      <c r="S51" s="1258"/>
      <c r="T51" s="1258"/>
      <c r="U51" s="1258"/>
      <c r="V51" s="1258"/>
      <c r="W51" s="1258"/>
      <c r="X51" s="1258"/>
      <c r="Y51" s="1258"/>
      <c r="Z51" s="1258"/>
      <c r="AA51" s="1258"/>
      <c r="AB51" s="1258"/>
      <c r="AC51" s="1258"/>
      <c r="AD51" s="1258"/>
      <c r="AE51" s="1259"/>
      <c r="AF51" s="1260">
        <v>5182</v>
      </c>
      <c r="AG51" s="1357" t="s">
        <v>305</v>
      </c>
      <c r="AH51" s="1227"/>
      <c r="AI51" s="1227"/>
      <c r="AJ51" s="1227"/>
      <c r="AK51" s="1227"/>
      <c r="AL51" s="1227"/>
      <c r="AM51" s="1228" t="s">
        <v>296</v>
      </c>
      <c r="AN51" s="1228"/>
      <c r="AO51" s="1228"/>
      <c r="AP51" s="1229" t="s">
        <v>484</v>
      </c>
      <c r="AQ51" s="1229"/>
      <c r="AR51" s="1229"/>
      <c r="AS51" s="1229"/>
      <c r="AT51" s="1229"/>
      <c r="AU51" s="1229"/>
      <c r="AV51" s="1229"/>
      <c r="AW51" s="1230"/>
      <c r="AX51" s="1231"/>
      <c r="AY51" s="1231"/>
      <c r="AZ51" s="1231"/>
      <c r="BA51" s="1231"/>
      <c r="BB51" s="1231"/>
      <c r="BC51" s="1231"/>
      <c r="BD51" s="1231"/>
      <c r="BE51" s="1231"/>
      <c r="BF51" s="1231"/>
      <c r="BG51" s="1231"/>
      <c r="BH51" s="1231"/>
      <c r="BI51" s="1231"/>
      <c r="BJ51" s="1231"/>
      <c r="BK51" s="1231"/>
      <c r="BL51" s="1231"/>
      <c r="BM51" s="1232"/>
      <c r="BN51" s="1231"/>
      <c r="BO51" s="1231"/>
      <c r="BP51" s="1231"/>
      <c r="BQ51" s="1231"/>
      <c r="BR51" s="1231"/>
      <c r="BS51" s="1231"/>
      <c r="BT51" s="1231"/>
      <c r="BU51" s="1231"/>
      <c r="BV51" s="1231"/>
      <c r="BW51" s="1231"/>
      <c r="BX51" s="1231"/>
      <c r="BY51" s="1231"/>
      <c r="BZ51" s="1231"/>
      <c r="CA51" s="1231"/>
      <c r="CB51" s="1231"/>
      <c r="CC51" s="1231"/>
      <c r="CD51" s="1231"/>
      <c r="CE51" s="1231"/>
      <c r="CF51" s="1231"/>
      <c r="CG51" s="1231"/>
      <c r="CH51" s="1231"/>
      <c r="CI51" s="1231"/>
      <c r="CJ51" s="1231"/>
      <c r="CK51" s="1231"/>
      <c r="CL51" s="1232"/>
      <c r="CM51" s="1234" t="s">
        <v>128</v>
      </c>
      <c r="CN51" s="1234"/>
      <c r="CO51" s="1231"/>
      <c r="CP51" s="1231"/>
      <c r="CQ51" s="1231"/>
      <c r="CR51" s="1231"/>
      <c r="CS51" s="1231"/>
      <c r="CT51" s="1231"/>
      <c r="CU51" s="1231"/>
      <c r="CV51" s="1231"/>
      <c r="CW51" s="1231"/>
      <c r="CX51" s="1231"/>
      <c r="CY51" s="1231"/>
      <c r="CZ51" s="1231"/>
      <c r="DA51" s="1231"/>
      <c r="DB51" s="1231"/>
      <c r="DC51" s="1231"/>
      <c r="DD51" s="1231"/>
      <c r="DE51" s="1231"/>
      <c r="DF51" s="1231"/>
      <c r="DG51" s="1231"/>
      <c r="DH51" s="1231"/>
      <c r="DI51" s="1231"/>
      <c r="DJ51" s="1231"/>
      <c r="DK51" s="1231"/>
      <c r="DL51" s="1231"/>
      <c r="DM51" s="1231"/>
      <c r="DN51" s="1231"/>
      <c r="DO51" s="1235" t="s">
        <v>129</v>
      </c>
      <c r="DP51" s="1235"/>
      <c r="DQ51" s="1233" t="s">
        <v>128</v>
      </c>
      <c r="DR51" s="1234"/>
      <c r="DS51" s="1231"/>
      <c r="DT51" s="1231"/>
      <c r="DU51" s="1231"/>
      <c r="DV51" s="1231"/>
      <c r="DW51" s="1231"/>
      <c r="DX51" s="1231"/>
      <c r="DY51" s="1231"/>
      <c r="DZ51" s="1231"/>
      <c r="EA51" s="1231"/>
      <c r="EB51" s="1231"/>
      <c r="EC51" s="1231"/>
      <c r="ED51" s="1231"/>
      <c r="EE51" s="1231"/>
      <c r="EF51" s="1231"/>
      <c r="EG51" s="1231"/>
      <c r="EH51" s="1231"/>
      <c r="EI51" s="1231"/>
      <c r="EJ51" s="1231"/>
      <c r="EK51" s="1231"/>
      <c r="EL51" s="1231"/>
      <c r="EM51" s="1231"/>
      <c r="EN51" s="1231"/>
      <c r="EO51" s="1231"/>
      <c r="EP51" s="1231"/>
      <c r="EQ51" s="1231"/>
      <c r="ER51" s="1231"/>
      <c r="ES51" s="1235" t="s">
        <v>129</v>
      </c>
      <c r="ET51" s="1236"/>
      <c r="EU51" s="1234" t="s">
        <v>128</v>
      </c>
      <c r="EV51" s="1234"/>
      <c r="EW51" s="1231"/>
      <c r="EX51" s="1231"/>
      <c r="EY51" s="1231"/>
      <c r="EZ51" s="1231"/>
      <c r="FA51" s="1231"/>
      <c r="FB51" s="1231"/>
      <c r="FC51" s="1231"/>
      <c r="FD51" s="1231"/>
      <c r="FE51" s="1231"/>
      <c r="FF51" s="1231"/>
      <c r="FG51" s="1231"/>
      <c r="FH51" s="1231"/>
      <c r="FI51" s="1231"/>
      <c r="FJ51" s="1231"/>
      <c r="FK51" s="1235" t="s">
        <v>129</v>
      </c>
      <c r="FL51" s="1235"/>
      <c r="FM51" s="1237">
        <f>+AW51+BN51-CO51-DS51-EW51</f>
        <v>0</v>
      </c>
      <c r="FN51" s="1231"/>
      <c r="FO51" s="1231"/>
      <c r="FP51" s="1231"/>
      <c r="FQ51" s="1231"/>
      <c r="FR51" s="1231"/>
      <c r="FS51" s="1231"/>
      <c r="FT51" s="1231"/>
      <c r="FU51" s="1231"/>
      <c r="FV51" s="1231"/>
      <c r="FW51" s="1231"/>
      <c r="FX51" s="1231"/>
      <c r="FY51" s="1231"/>
      <c r="FZ51" s="1231"/>
      <c r="GA51" s="1231"/>
      <c r="GB51" s="1231"/>
      <c r="GC51" s="1231"/>
      <c r="GD51" s="1369"/>
      <c r="GE51" s="315"/>
      <c r="GF51" s="315"/>
      <c r="GG51" s="315"/>
      <c r="GH51" s="315"/>
      <c r="GI51" s="315"/>
    </row>
    <row r="52" spans="1:191" s="364" customFormat="1" ht="12.75">
      <c r="A52" s="355"/>
      <c r="B52" s="1242"/>
      <c r="C52" s="1242"/>
      <c r="D52" s="1242"/>
      <c r="E52" s="1242"/>
      <c r="F52" s="1242"/>
      <c r="G52" s="1242"/>
      <c r="H52" s="1242"/>
      <c r="I52" s="1242"/>
      <c r="J52" s="1242"/>
      <c r="K52" s="1242"/>
      <c r="L52" s="1242"/>
      <c r="M52" s="1242"/>
      <c r="N52" s="1242"/>
      <c r="O52" s="1242"/>
      <c r="P52" s="1242"/>
      <c r="Q52" s="1242"/>
      <c r="R52" s="1242"/>
      <c r="S52" s="1242"/>
      <c r="T52" s="1242"/>
      <c r="U52" s="1242"/>
      <c r="V52" s="1242"/>
      <c r="W52" s="1242"/>
      <c r="X52" s="1242"/>
      <c r="Y52" s="1242"/>
      <c r="Z52" s="1242"/>
      <c r="AA52" s="1242"/>
      <c r="AB52" s="1242"/>
      <c r="AC52" s="1242"/>
      <c r="AD52" s="1242"/>
      <c r="AE52" s="1243"/>
      <c r="AF52" s="1261"/>
      <c r="AG52" s="1224"/>
      <c r="AH52" s="1225"/>
      <c r="AI52" s="1225"/>
      <c r="AJ52" s="1225"/>
      <c r="AK52" s="1225"/>
      <c r="AL52" s="1225"/>
      <c r="AM52" s="1225"/>
      <c r="AN52" s="1225"/>
      <c r="AO52" s="1225"/>
      <c r="AP52" s="1225"/>
      <c r="AQ52" s="1225"/>
      <c r="AR52" s="1225"/>
      <c r="AS52" s="1225"/>
      <c r="AT52" s="1225"/>
      <c r="AU52" s="1225"/>
      <c r="AV52" s="1225"/>
      <c r="AW52" s="1207"/>
      <c r="AX52" s="1208"/>
      <c r="AY52" s="1208"/>
      <c r="AZ52" s="1208"/>
      <c r="BA52" s="1208"/>
      <c r="BB52" s="1208"/>
      <c r="BC52" s="1208"/>
      <c r="BD52" s="1208"/>
      <c r="BE52" s="1208"/>
      <c r="BF52" s="1208"/>
      <c r="BG52" s="1208"/>
      <c r="BH52" s="1208"/>
      <c r="BI52" s="1208"/>
      <c r="BJ52" s="1208"/>
      <c r="BK52" s="1208"/>
      <c r="BL52" s="1208"/>
      <c r="BM52" s="1221"/>
      <c r="BN52" s="1208"/>
      <c r="BO52" s="1208"/>
      <c r="BP52" s="1208"/>
      <c r="BQ52" s="1208"/>
      <c r="BR52" s="1208"/>
      <c r="BS52" s="1208"/>
      <c r="BT52" s="1208"/>
      <c r="BU52" s="1208"/>
      <c r="BV52" s="1208"/>
      <c r="BW52" s="1208"/>
      <c r="BX52" s="1208"/>
      <c r="BY52" s="1208"/>
      <c r="BZ52" s="1208"/>
      <c r="CA52" s="1208"/>
      <c r="CB52" s="1208"/>
      <c r="CC52" s="1208"/>
      <c r="CD52" s="1208"/>
      <c r="CE52" s="1208"/>
      <c r="CF52" s="1208"/>
      <c r="CG52" s="1208"/>
      <c r="CH52" s="1208"/>
      <c r="CI52" s="1208"/>
      <c r="CJ52" s="1208"/>
      <c r="CK52" s="1208"/>
      <c r="CL52" s="1221"/>
      <c r="CM52" s="1254"/>
      <c r="CN52" s="1254"/>
      <c r="CO52" s="1208"/>
      <c r="CP52" s="1208"/>
      <c r="CQ52" s="1208"/>
      <c r="CR52" s="1208"/>
      <c r="CS52" s="1208"/>
      <c r="CT52" s="1208"/>
      <c r="CU52" s="1208"/>
      <c r="CV52" s="1208"/>
      <c r="CW52" s="1208"/>
      <c r="CX52" s="1208"/>
      <c r="CY52" s="1208"/>
      <c r="CZ52" s="1208"/>
      <c r="DA52" s="1208"/>
      <c r="DB52" s="1208"/>
      <c r="DC52" s="1208"/>
      <c r="DD52" s="1208"/>
      <c r="DE52" s="1208"/>
      <c r="DF52" s="1208"/>
      <c r="DG52" s="1208"/>
      <c r="DH52" s="1208"/>
      <c r="DI52" s="1208"/>
      <c r="DJ52" s="1208"/>
      <c r="DK52" s="1208"/>
      <c r="DL52" s="1208"/>
      <c r="DM52" s="1208"/>
      <c r="DN52" s="1208"/>
      <c r="DO52" s="1255"/>
      <c r="DP52" s="1255"/>
      <c r="DQ52" s="1253"/>
      <c r="DR52" s="1254"/>
      <c r="DS52" s="1208"/>
      <c r="DT52" s="1208"/>
      <c r="DU52" s="1208"/>
      <c r="DV52" s="1208"/>
      <c r="DW52" s="1208"/>
      <c r="DX52" s="1208"/>
      <c r="DY52" s="1208"/>
      <c r="DZ52" s="1208"/>
      <c r="EA52" s="1208"/>
      <c r="EB52" s="1208"/>
      <c r="EC52" s="1208"/>
      <c r="ED52" s="1208"/>
      <c r="EE52" s="1208"/>
      <c r="EF52" s="1208"/>
      <c r="EG52" s="1208"/>
      <c r="EH52" s="1208"/>
      <c r="EI52" s="1208"/>
      <c r="EJ52" s="1208"/>
      <c r="EK52" s="1208"/>
      <c r="EL52" s="1208"/>
      <c r="EM52" s="1208"/>
      <c r="EN52" s="1208"/>
      <c r="EO52" s="1208"/>
      <c r="EP52" s="1208"/>
      <c r="EQ52" s="1208"/>
      <c r="ER52" s="1208"/>
      <c r="ES52" s="1255"/>
      <c r="ET52" s="1256"/>
      <c r="EU52" s="1254"/>
      <c r="EV52" s="1254"/>
      <c r="EW52" s="1208"/>
      <c r="EX52" s="1208"/>
      <c r="EY52" s="1208"/>
      <c r="EZ52" s="1208"/>
      <c r="FA52" s="1208"/>
      <c r="FB52" s="1208"/>
      <c r="FC52" s="1208"/>
      <c r="FD52" s="1208"/>
      <c r="FE52" s="1208"/>
      <c r="FF52" s="1208"/>
      <c r="FG52" s="1208"/>
      <c r="FH52" s="1208"/>
      <c r="FI52" s="1208"/>
      <c r="FJ52" s="1208"/>
      <c r="FK52" s="1255"/>
      <c r="FL52" s="1255"/>
      <c r="FM52" s="1220"/>
      <c r="FN52" s="1208"/>
      <c r="FO52" s="1208"/>
      <c r="FP52" s="1208"/>
      <c r="FQ52" s="1208"/>
      <c r="FR52" s="1208"/>
      <c r="FS52" s="1208"/>
      <c r="FT52" s="1208"/>
      <c r="FU52" s="1208"/>
      <c r="FV52" s="1208"/>
      <c r="FW52" s="1208"/>
      <c r="FX52" s="1208"/>
      <c r="FY52" s="1208"/>
      <c r="FZ52" s="1208"/>
      <c r="GA52" s="1208"/>
      <c r="GB52" s="1208"/>
      <c r="GC52" s="1208"/>
      <c r="GD52" s="1368"/>
      <c r="GE52" s="315"/>
      <c r="GF52" s="315"/>
      <c r="GG52" s="315"/>
      <c r="GH52" s="315"/>
      <c r="GI52" s="315"/>
    </row>
    <row r="53" spans="1:191" s="364" customFormat="1" ht="12.75">
      <c r="A53" s="355"/>
      <c r="B53" s="1242"/>
      <c r="C53" s="1242"/>
      <c r="D53" s="1242"/>
      <c r="E53" s="1242"/>
      <c r="F53" s="1242"/>
      <c r="G53" s="1242"/>
      <c r="H53" s="1242"/>
      <c r="I53" s="1242"/>
      <c r="J53" s="1242"/>
      <c r="K53" s="1242"/>
      <c r="L53" s="1242"/>
      <c r="M53" s="1242"/>
      <c r="N53" s="1242"/>
      <c r="O53" s="1242"/>
      <c r="P53" s="1242"/>
      <c r="Q53" s="1242"/>
      <c r="R53" s="1242"/>
      <c r="S53" s="1242"/>
      <c r="T53" s="1242"/>
      <c r="U53" s="1242"/>
      <c r="V53" s="1242"/>
      <c r="W53" s="1242"/>
      <c r="X53" s="1242"/>
      <c r="Y53" s="1242"/>
      <c r="Z53" s="1242"/>
      <c r="AA53" s="1242"/>
      <c r="AB53" s="1242"/>
      <c r="AC53" s="1242"/>
      <c r="AD53" s="1242"/>
      <c r="AE53" s="1243"/>
      <c r="AF53" s="1260">
        <v>5192</v>
      </c>
      <c r="AG53" s="1357" t="s">
        <v>305</v>
      </c>
      <c r="AH53" s="1227"/>
      <c r="AI53" s="1227"/>
      <c r="AJ53" s="1227"/>
      <c r="AK53" s="1227"/>
      <c r="AL53" s="1227"/>
      <c r="AM53" s="1228" t="s">
        <v>295</v>
      </c>
      <c r="AN53" s="1228"/>
      <c r="AO53" s="1228"/>
      <c r="AP53" s="1229" t="s">
        <v>485</v>
      </c>
      <c r="AQ53" s="1229"/>
      <c r="AR53" s="1229"/>
      <c r="AS53" s="1229"/>
      <c r="AT53" s="1229"/>
      <c r="AU53" s="1229"/>
      <c r="AV53" s="1229"/>
      <c r="AW53" s="1230"/>
      <c r="AX53" s="1231"/>
      <c r="AY53" s="1231"/>
      <c r="AZ53" s="1231"/>
      <c r="BA53" s="1231"/>
      <c r="BB53" s="1231"/>
      <c r="BC53" s="1231"/>
      <c r="BD53" s="1231"/>
      <c r="BE53" s="1231"/>
      <c r="BF53" s="1231"/>
      <c r="BG53" s="1231"/>
      <c r="BH53" s="1231"/>
      <c r="BI53" s="1231"/>
      <c r="BJ53" s="1231"/>
      <c r="BK53" s="1231"/>
      <c r="BL53" s="1231"/>
      <c r="BM53" s="1232"/>
      <c r="BN53" s="1231"/>
      <c r="BO53" s="1231"/>
      <c r="BP53" s="1231"/>
      <c r="BQ53" s="1231"/>
      <c r="BR53" s="1231"/>
      <c r="BS53" s="1231"/>
      <c r="BT53" s="1231"/>
      <c r="BU53" s="1231"/>
      <c r="BV53" s="1231"/>
      <c r="BW53" s="1231"/>
      <c r="BX53" s="1231"/>
      <c r="BY53" s="1231"/>
      <c r="BZ53" s="1231"/>
      <c r="CA53" s="1231"/>
      <c r="CB53" s="1231"/>
      <c r="CC53" s="1231"/>
      <c r="CD53" s="1231"/>
      <c r="CE53" s="1231"/>
      <c r="CF53" s="1231"/>
      <c r="CG53" s="1231"/>
      <c r="CH53" s="1231"/>
      <c r="CI53" s="1231"/>
      <c r="CJ53" s="1231"/>
      <c r="CK53" s="1231"/>
      <c r="CL53" s="1232"/>
      <c r="CM53" s="1234" t="s">
        <v>128</v>
      </c>
      <c r="CN53" s="1234"/>
      <c r="CO53" s="1231"/>
      <c r="CP53" s="1231"/>
      <c r="CQ53" s="1231"/>
      <c r="CR53" s="1231"/>
      <c r="CS53" s="1231"/>
      <c r="CT53" s="1231"/>
      <c r="CU53" s="1231"/>
      <c r="CV53" s="1231"/>
      <c r="CW53" s="1231"/>
      <c r="CX53" s="1231"/>
      <c r="CY53" s="1231"/>
      <c r="CZ53" s="1231"/>
      <c r="DA53" s="1231"/>
      <c r="DB53" s="1231"/>
      <c r="DC53" s="1231"/>
      <c r="DD53" s="1231"/>
      <c r="DE53" s="1231"/>
      <c r="DF53" s="1231"/>
      <c r="DG53" s="1231"/>
      <c r="DH53" s="1231"/>
      <c r="DI53" s="1231"/>
      <c r="DJ53" s="1231"/>
      <c r="DK53" s="1231"/>
      <c r="DL53" s="1231"/>
      <c r="DM53" s="1231"/>
      <c r="DN53" s="1231"/>
      <c r="DO53" s="1235" t="s">
        <v>129</v>
      </c>
      <c r="DP53" s="1235"/>
      <c r="DQ53" s="1233" t="s">
        <v>128</v>
      </c>
      <c r="DR53" s="1234"/>
      <c r="DS53" s="1231"/>
      <c r="DT53" s="1231"/>
      <c r="DU53" s="1231"/>
      <c r="DV53" s="1231"/>
      <c r="DW53" s="1231"/>
      <c r="DX53" s="1231"/>
      <c r="DY53" s="1231"/>
      <c r="DZ53" s="1231"/>
      <c r="EA53" s="1231"/>
      <c r="EB53" s="1231"/>
      <c r="EC53" s="1231"/>
      <c r="ED53" s="1231"/>
      <c r="EE53" s="1231"/>
      <c r="EF53" s="1231"/>
      <c r="EG53" s="1231"/>
      <c r="EH53" s="1231"/>
      <c r="EI53" s="1231"/>
      <c r="EJ53" s="1231"/>
      <c r="EK53" s="1231"/>
      <c r="EL53" s="1231"/>
      <c r="EM53" s="1231"/>
      <c r="EN53" s="1231"/>
      <c r="EO53" s="1231"/>
      <c r="EP53" s="1231"/>
      <c r="EQ53" s="1231"/>
      <c r="ER53" s="1231"/>
      <c r="ES53" s="1235" t="s">
        <v>129</v>
      </c>
      <c r="ET53" s="1236"/>
      <c r="EU53" s="1234" t="s">
        <v>128</v>
      </c>
      <c r="EV53" s="1234"/>
      <c r="EW53" s="1231"/>
      <c r="EX53" s="1231"/>
      <c r="EY53" s="1231"/>
      <c r="EZ53" s="1231"/>
      <c r="FA53" s="1231"/>
      <c r="FB53" s="1231"/>
      <c r="FC53" s="1231"/>
      <c r="FD53" s="1231"/>
      <c r="FE53" s="1231"/>
      <c r="FF53" s="1231"/>
      <c r="FG53" s="1231"/>
      <c r="FH53" s="1231"/>
      <c r="FI53" s="1231"/>
      <c r="FJ53" s="1231"/>
      <c r="FK53" s="1235" t="s">
        <v>129</v>
      </c>
      <c r="FL53" s="1235"/>
      <c r="FM53" s="1237">
        <f>+AW53+BN53-CO53-DS53-EW53</f>
        <v>0</v>
      </c>
      <c r="FN53" s="1231"/>
      <c r="FO53" s="1231"/>
      <c r="FP53" s="1231"/>
      <c r="FQ53" s="1231"/>
      <c r="FR53" s="1231"/>
      <c r="FS53" s="1231"/>
      <c r="FT53" s="1231"/>
      <c r="FU53" s="1231"/>
      <c r="FV53" s="1231"/>
      <c r="FW53" s="1231"/>
      <c r="FX53" s="1231"/>
      <c r="FY53" s="1231"/>
      <c r="FZ53" s="1231"/>
      <c r="GA53" s="1231"/>
      <c r="GB53" s="1231"/>
      <c r="GC53" s="1231"/>
      <c r="GD53" s="1369"/>
      <c r="GE53" s="315"/>
      <c r="GF53" s="315"/>
      <c r="GG53" s="315"/>
      <c r="GH53" s="315"/>
      <c r="GI53" s="315"/>
    </row>
    <row r="54" spans="1:191" s="364" customFormat="1" ht="12.75">
      <c r="A54" s="357"/>
      <c r="B54" s="1244"/>
      <c r="C54" s="1244"/>
      <c r="D54" s="1244"/>
      <c r="E54" s="1244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4"/>
      <c r="T54" s="1244"/>
      <c r="U54" s="1244"/>
      <c r="V54" s="1244"/>
      <c r="W54" s="1244"/>
      <c r="X54" s="1244"/>
      <c r="Y54" s="1244"/>
      <c r="Z54" s="1244"/>
      <c r="AA54" s="1244"/>
      <c r="AB54" s="1244"/>
      <c r="AC54" s="1244"/>
      <c r="AD54" s="1244"/>
      <c r="AE54" s="1245"/>
      <c r="AF54" s="1261"/>
      <c r="AG54" s="1354"/>
      <c r="AH54" s="1355"/>
      <c r="AI54" s="1355"/>
      <c r="AJ54" s="1355"/>
      <c r="AK54" s="1355"/>
      <c r="AL54" s="1355"/>
      <c r="AM54" s="1355"/>
      <c r="AN54" s="1355"/>
      <c r="AO54" s="1355"/>
      <c r="AP54" s="1355"/>
      <c r="AQ54" s="1355"/>
      <c r="AR54" s="1355"/>
      <c r="AS54" s="1355"/>
      <c r="AT54" s="1355"/>
      <c r="AU54" s="1355"/>
      <c r="AV54" s="1355"/>
      <c r="AW54" s="1207"/>
      <c r="AX54" s="1208"/>
      <c r="AY54" s="1208"/>
      <c r="AZ54" s="1208"/>
      <c r="BA54" s="1208"/>
      <c r="BB54" s="1208"/>
      <c r="BC54" s="1208"/>
      <c r="BD54" s="1208"/>
      <c r="BE54" s="1208"/>
      <c r="BF54" s="1208"/>
      <c r="BG54" s="1208"/>
      <c r="BH54" s="1208"/>
      <c r="BI54" s="1208"/>
      <c r="BJ54" s="1208"/>
      <c r="BK54" s="1208"/>
      <c r="BL54" s="1208"/>
      <c r="BM54" s="1221"/>
      <c r="BN54" s="1208"/>
      <c r="BO54" s="1208"/>
      <c r="BP54" s="1208"/>
      <c r="BQ54" s="1208"/>
      <c r="BR54" s="1208"/>
      <c r="BS54" s="1208"/>
      <c r="BT54" s="1208"/>
      <c r="BU54" s="1208"/>
      <c r="BV54" s="1208"/>
      <c r="BW54" s="1208"/>
      <c r="BX54" s="1208"/>
      <c r="BY54" s="1208"/>
      <c r="BZ54" s="1208"/>
      <c r="CA54" s="1208"/>
      <c r="CB54" s="1208"/>
      <c r="CC54" s="1208"/>
      <c r="CD54" s="1208"/>
      <c r="CE54" s="1208"/>
      <c r="CF54" s="1208"/>
      <c r="CG54" s="1208"/>
      <c r="CH54" s="1208"/>
      <c r="CI54" s="1208"/>
      <c r="CJ54" s="1208"/>
      <c r="CK54" s="1208"/>
      <c r="CL54" s="1221"/>
      <c r="CM54" s="1254"/>
      <c r="CN54" s="1254"/>
      <c r="CO54" s="1208"/>
      <c r="CP54" s="1208"/>
      <c r="CQ54" s="1208"/>
      <c r="CR54" s="1208"/>
      <c r="CS54" s="1208"/>
      <c r="CT54" s="1208"/>
      <c r="CU54" s="1208"/>
      <c r="CV54" s="1208"/>
      <c r="CW54" s="1208"/>
      <c r="CX54" s="1208"/>
      <c r="CY54" s="1208"/>
      <c r="CZ54" s="1208"/>
      <c r="DA54" s="1208"/>
      <c r="DB54" s="1208"/>
      <c r="DC54" s="1208"/>
      <c r="DD54" s="1208"/>
      <c r="DE54" s="1208"/>
      <c r="DF54" s="1208"/>
      <c r="DG54" s="1208"/>
      <c r="DH54" s="1208"/>
      <c r="DI54" s="1208"/>
      <c r="DJ54" s="1208"/>
      <c r="DK54" s="1208"/>
      <c r="DL54" s="1208"/>
      <c r="DM54" s="1208"/>
      <c r="DN54" s="1208"/>
      <c r="DO54" s="1255"/>
      <c r="DP54" s="1255"/>
      <c r="DQ54" s="1253"/>
      <c r="DR54" s="1254"/>
      <c r="DS54" s="1208"/>
      <c r="DT54" s="1208"/>
      <c r="DU54" s="1208"/>
      <c r="DV54" s="1208"/>
      <c r="DW54" s="1208"/>
      <c r="DX54" s="1208"/>
      <c r="DY54" s="1208"/>
      <c r="DZ54" s="1208"/>
      <c r="EA54" s="1208"/>
      <c r="EB54" s="1208"/>
      <c r="EC54" s="1208"/>
      <c r="ED54" s="1208"/>
      <c r="EE54" s="1208"/>
      <c r="EF54" s="1208"/>
      <c r="EG54" s="1208"/>
      <c r="EH54" s="1208"/>
      <c r="EI54" s="1208"/>
      <c r="EJ54" s="1208"/>
      <c r="EK54" s="1208"/>
      <c r="EL54" s="1208"/>
      <c r="EM54" s="1208"/>
      <c r="EN54" s="1208"/>
      <c r="EO54" s="1208"/>
      <c r="EP54" s="1208"/>
      <c r="EQ54" s="1208"/>
      <c r="ER54" s="1208"/>
      <c r="ES54" s="1255"/>
      <c r="ET54" s="1256"/>
      <c r="EU54" s="1254"/>
      <c r="EV54" s="1254"/>
      <c r="EW54" s="1208"/>
      <c r="EX54" s="1208"/>
      <c r="EY54" s="1208"/>
      <c r="EZ54" s="1208"/>
      <c r="FA54" s="1208"/>
      <c r="FB54" s="1208"/>
      <c r="FC54" s="1208"/>
      <c r="FD54" s="1208"/>
      <c r="FE54" s="1208"/>
      <c r="FF54" s="1208"/>
      <c r="FG54" s="1208"/>
      <c r="FH54" s="1208"/>
      <c r="FI54" s="1208"/>
      <c r="FJ54" s="1208"/>
      <c r="FK54" s="1255"/>
      <c r="FL54" s="1255"/>
      <c r="FM54" s="1220"/>
      <c r="FN54" s="1208"/>
      <c r="FO54" s="1208"/>
      <c r="FP54" s="1208"/>
      <c r="FQ54" s="1208"/>
      <c r="FR54" s="1208"/>
      <c r="FS54" s="1208"/>
      <c r="FT54" s="1208"/>
      <c r="FU54" s="1208"/>
      <c r="FV54" s="1208"/>
      <c r="FW54" s="1208"/>
      <c r="FX54" s="1208"/>
      <c r="FY54" s="1208"/>
      <c r="FZ54" s="1208"/>
      <c r="GA54" s="1208"/>
      <c r="GB54" s="1208"/>
      <c r="GC54" s="1208"/>
      <c r="GD54" s="1368"/>
      <c r="GE54" s="315"/>
      <c r="GF54" s="315"/>
      <c r="GG54" s="315"/>
      <c r="GH54" s="315"/>
      <c r="GI54" s="315"/>
    </row>
    <row r="55" spans="1:191" s="364" customFormat="1" ht="13.5" thickBot="1">
      <c r="A55" s="362"/>
      <c r="B55" s="1360" t="s">
        <v>508</v>
      </c>
      <c r="C55" s="1360"/>
      <c r="D55" s="1360"/>
      <c r="E55" s="1360"/>
      <c r="F55" s="1360"/>
      <c r="G55" s="1360"/>
      <c r="H55" s="1360"/>
      <c r="I55" s="1360"/>
      <c r="J55" s="1360"/>
      <c r="K55" s="1360"/>
      <c r="L55" s="1360"/>
      <c r="M55" s="1360"/>
      <c r="N55" s="1360"/>
      <c r="O55" s="1360"/>
      <c r="P55" s="1360"/>
      <c r="Q55" s="1360"/>
      <c r="R55" s="1360"/>
      <c r="S55" s="1360"/>
      <c r="T55" s="1360"/>
      <c r="U55" s="1360"/>
      <c r="V55" s="1360"/>
      <c r="W55" s="1360"/>
      <c r="X55" s="1360"/>
      <c r="Y55" s="1360"/>
      <c r="Z55" s="1360"/>
      <c r="AA55" s="1360"/>
      <c r="AB55" s="1360"/>
      <c r="AC55" s="1360"/>
      <c r="AD55" s="1360"/>
      <c r="AE55" s="1378"/>
      <c r="AF55" s="363"/>
      <c r="AG55" s="1379"/>
      <c r="AH55" s="1380"/>
      <c r="AI55" s="1380"/>
      <c r="AJ55" s="1380"/>
      <c r="AK55" s="1380"/>
      <c r="AL55" s="1380"/>
      <c r="AM55" s="1380"/>
      <c r="AN55" s="1380"/>
      <c r="AO55" s="1380"/>
      <c r="AP55" s="1380"/>
      <c r="AQ55" s="1380"/>
      <c r="AR55" s="1380"/>
      <c r="AS55" s="1380"/>
      <c r="AT55" s="1380"/>
      <c r="AU55" s="1380"/>
      <c r="AV55" s="1380"/>
      <c r="AW55" s="1363"/>
      <c r="AX55" s="1364"/>
      <c r="AY55" s="1364"/>
      <c r="AZ55" s="1364"/>
      <c r="BA55" s="1364"/>
      <c r="BB55" s="1364"/>
      <c r="BC55" s="1364"/>
      <c r="BD55" s="1364"/>
      <c r="BE55" s="1364"/>
      <c r="BF55" s="1364"/>
      <c r="BG55" s="1364"/>
      <c r="BH55" s="1364"/>
      <c r="BI55" s="1364"/>
      <c r="BJ55" s="1364"/>
      <c r="BK55" s="1364"/>
      <c r="BL55" s="1364"/>
      <c r="BM55" s="1310"/>
      <c r="BN55" s="1364"/>
      <c r="BO55" s="1364"/>
      <c r="BP55" s="1364"/>
      <c r="BQ55" s="1364"/>
      <c r="BR55" s="1364"/>
      <c r="BS55" s="1364"/>
      <c r="BT55" s="1364"/>
      <c r="BU55" s="1364"/>
      <c r="BV55" s="1364"/>
      <c r="BW55" s="1364"/>
      <c r="BX55" s="1364"/>
      <c r="BY55" s="1364"/>
      <c r="BZ55" s="1364"/>
      <c r="CA55" s="1364"/>
      <c r="CB55" s="1364"/>
      <c r="CC55" s="1364"/>
      <c r="CD55" s="1364"/>
      <c r="CE55" s="1364"/>
      <c r="CF55" s="1364"/>
      <c r="CG55" s="1364"/>
      <c r="CH55" s="1364"/>
      <c r="CI55" s="1364"/>
      <c r="CJ55" s="1364"/>
      <c r="CK55" s="1364"/>
      <c r="CL55" s="1310"/>
      <c r="CM55" s="1364"/>
      <c r="CN55" s="1364"/>
      <c r="CO55" s="1364"/>
      <c r="CP55" s="1364"/>
      <c r="CQ55" s="1364"/>
      <c r="CR55" s="1364"/>
      <c r="CS55" s="1364"/>
      <c r="CT55" s="1364"/>
      <c r="CU55" s="1364"/>
      <c r="CV55" s="1364"/>
      <c r="CW55" s="1364"/>
      <c r="CX55" s="1364"/>
      <c r="CY55" s="1364"/>
      <c r="CZ55" s="1364"/>
      <c r="DA55" s="1364"/>
      <c r="DB55" s="1364"/>
      <c r="DC55" s="1364"/>
      <c r="DD55" s="1364"/>
      <c r="DE55" s="1364"/>
      <c r="DF55" s="1364"/>
      <c r="DG55" s="1364"/>
      <c r="DH55" s="1364"/>
      <c r="DI55" s="1364"/>
      <c r="DJ55" s="1364"/>
      <c r="DK55" s="1364"/>
      <c r="DL55" s="1364"/>
      <c r="DM55" s="1364"/>
      <c r="DN55" s="1364"/>
      <c r="DO55" s="1364"/>
      <c r="DP55" s="1364"/>
      <c r="DQ55" s="1312"/>
      <c r="DR55" s="1364"/>
      <c r="DS55" s="1364"/>
      <c r="DT55" s="1364"/>
      <c r="DU55" s="1364"/>
      <c r="DV55" s="1364"/>
      <c r="DW55" s="1364"/>
      <c r="DX55" s="1364"/>
      <c r="DY55" s="1364"/>
      <c r="DZ55" s="1364"/>
      <c r="EA55" s="1364"/>
      <c r="EB55" s="1364"/>
      <c r="EC55" s="1364"/>
      <c r="ED55" s="1364"/>
      <c r="EE55" s="1364"/>
      <c r="EF55" s="1364"/>
      <c r="EG55" s="1364"/>
      <c r="EH55" s="1364"/>
      <c r="EI55" s="1364"/>
      <c r="EJ55" s="1364"/>
      <c r="EK55" s="1364"/>
      <c r="EL55" s="1364"/>
      <c r="EM55" s="1364"/>
      <c r="EN55" s="1364"/>
      <c r="EO55" s="1364"/>
      <c r="EP55" s="1364"/>
      <c r="EQ55" s="1364"/>
      <c r="ER55" s="1364"/>
      <c r="ES55" s="1364"/>
      <c r="ET55" s="1310"/>
      <c r="EU55" s="1312"/>
      <c r="EV55" s="1364"/>
      <c r="EW55" s="1364"/>
      <c r="EX55" s="1364"/>
      <c r="EY55" s="1364"/>
      <c r="EZ55" s="1364"/>
      <c r="FA55" s="1364"/>
      <c r="FB55" s="1364"/>
      <c r="FC55" s="1364"/>
      <c r="FD55" s="1364"/>
      <c r="FE55" s="1364"/>
      <c r="FF55" s="1364"/>
      <c r="FG55" s="1364"/>
      <c r="FH55" s="1364"/>
      <c r="FI55" s="1364"/>
      <c r="FJ55" s="1364"/>
      <c r="FK55" s="1364"/>
      <c r="FL55" s="1310"/>
      <c r="FM55" s="1312"/>
      <c r="FN55" s="1364"/>
      <c r="FO55" s="1364"/>
      <c r="FP55" s="1364"/>
      <c r="FQ55" s="1364"/>
      <c r="FR55" s="1364"/>
      <c r="FS55" s="1364"/>
      <c r="FT55" s="1364"/>
      <c r="FU55" s="1364"/>
      <c r="FV55" s="1364"/>
      <c r="FW55" s="1364"/>
      <c r="FX55" s="1364"/>
      <c r="FY55" s="1364"/>
      <c r="FZ55" s="1364"/>
      <c r="GA55" s="1364"/>
      <c r="GB55" s="1364"/>
      <c r="GC55" s="1364"/>
      <c r="GD55" s="1365"/>
      <c r="GE55" s="315"/>
      <c r="GF55" s="315"/>
      <c r="GG55" s="315"/>
      <c r="GH55" s="315"/>
      <c r="GI55" s="315"/>
    </row>
    <row r="56" ht="40.5" customHeight="1"/>
    <row r="57" spans="2:215" ht="15">
      <c r="B57" s="1168" t="s">
        <v>519</v>
      </c>
      <c r="C57" s="1168"/>
      <c r="D57" s="1168"/>
      <c r="E57" s="1168"/>
      <c r="F57" s="1168"/>
      <c r="G57" s="1168"/>
      <c r="H57" s="1168"/>
      <c r="I57" s="1168"/>
      <c r="J57" s="1168"/>
      <c r="K57" s="1168"/>
      <c r="L57" s="1168"/>
      <c r="M57" s="1168"/>
      <c r="N57" s="1168"/>
      <c r="O57" s="1168"/>
      <c r="P57" s="1168"/>
      <c r="Q57" s="1168"/>
      <c r="R57" s="1168"/>
      <c r="S57" s="1168"/>
      <c r="T57" s="1168"/>
      <c r="U57" s="1168"/>
      <c r="V57" s="1168"/>
      <c r="W57" s="1168"/>
      <c r="X57" s="1168"/>
      <c r="Y57" s="1168"/>
      <c r="Z57" s="1168"/>
      <c r="AA57" s="1168"/>
      <c r="AB57" s="1168"/>
      <c r="AC57" s="1168"/>
      <c r="AD57" s="1168"/>
      <c r="AE57" s="1168"/>
      <c r="AF57" s="1168"/>
      <c r="AG57" s="1168"/>
      <c r="AH57" s="1168"/>
      <c r="AI57" s="1168"/>
      <c r="AJ57" s="1168"/>
      <c r="AK57" s="1168"/>
      <c r="AL57" s="1168"/>
      <c r="AM57" s="1168"/>
      <c r="AN57" s="1168"/>
      <c r="AO57" s="1168"/>
      <c r="AP57" s="1168"/>
      <c r="AQ57" s="1168"/>
      <c r="AR57" s="1168"/>
      <c r="AS57" s="1168"/>
      <c r="AT57" s="1168"/>
      <c r="AU57" s="1168"/>
      <c r="AV57" s="1168"/>
      <c r="AW57" s="1168"/>
      <c r="AX57" s="1168"/>
      <c r="AY57" s="1168"/>
      <c r="AZ57" s="1168"/>
      <c r="BA57" s="1168"/>
      <c r="BB57" s="1168"/>
      <c r="BC57" s="1168"/>
      <c r="BD57" s="1168"/>
      <c r="BE57" s="1168"/>
      <c r="BF57" s="1168"/>
      <c r="BG57" s="1168"/>
      <c r="BH57" s="1168"/>
      <c r="BI57" s="1168"/>
      <c r="BJ57" s="1168"/>
      <c r="BK57" s="1168"/>
      <c r="BL57" s="1168"/>
      <c r="BM57" s="1168"/>
      <c r="BN57" s="1168"/>
      <c r="BO57" s="1168"/>
      <c r="BP57" s="1168"/>
      <c r="BQ57" s="1168"/>
      <c r="BR57" s="1168"/>
      <c r="BS57" s="1168"/>
      <c r="BT57" s="1168"/>
      <c r="BU57" s="1168"/>
      <c r="BV57" s="1168"/>
      <c r="BW57" s="1168"/>
      <c r="BX57" s="1168"/>
      <c r="BY57" s="1168"/>
      <c r="BZ57" s="1168"/>
      <c r="CA57" s="1168"/>
      <c r="CB57" s="1168"/>
      <c r="CC57" s="1168"/>
      <c r="CD57" s="1168"/>
      <c r="CE57" s="1168"/>
      <c r="CF57" s="1168"/>
      <c r="CG57" s="1168"/>
      <c r="CH57" s="1168"/>
      <c r="CI57" s="1168"/>
      <c r="CJ57" s="1168"/>
      <c r="CK57" s="1168"/>
      <c r="CL57" s="1168"/>
      <c r="CM57" s="1168"/>
      <c r="CN57" s="1168"/>
      <c r="CO57" s="1168"/>
      <c r="CP57" s="1168"/>
      <c r="CQ57" s="1168"/>
      <c r="CR57" s="1168"/>
      <c r="CS57" s="1168"/>
      <c r="CT57" s="1168"/>
      <c r="CU57" s="1168"/>
      <c r="CV57" s="1168"/>
      <c r="CW57" s="1168"/>
      <c r="CX57" s="1168"/>
      <c r="CY57" s="1168"/>
      <c r="CZ57" s="1168"/>
      <c r="DA57" s="1168"/>
      <c r="DB57" s="1168"/>
      <c r="DC57" s="1168"/>
      <c r="DD57" s="1168"/>
      <c r="DE57" s="1168"/>
      <c r="DF57" s="1168"/>
      <c r="DG57" s="1168"/>
      <c r="DH57" s="1168"/>
      <c r="DI57" s="1168"/>
      <c r="DJ57" s="1168"/>
      <c r="DK57" s="1168"/>
      <c r="DL57" s="1168"/>
      <c r="DM57" s="1168"/>
      <c r="DN57" s="1168"/>
      <c r="DO57" s="1168"/>
      <c r="DP57" s="1168"/>
      <c r="DQ57" s="1168"/>
      <c r="DR57" s="1168"/>
      <c r="DS57" s="1168"/>
      <c r="DT57" s="1168"/>
      <c r="DU57" s="1168"/>
      <c r="DV57" s="1168"/>
      <c r="DW57" s="1168"/>
      <c r="DX57" s="1168"/>
      <c r="DY57" s="1168"/>
      <c r="DZ57" s="1168"/>
      <c r="EA57" s="1168"/>
      <c r="EB57" s="1168"/>
      <c r="EC57" s="1168"/>
      <c r="ED57" s="1168"/>
      <c r="EE57" s="1168"/>
      <c r="EF57" s="1168"/>
      <c r="EG57" s="1168"/>
      <c r="EH57" s="1168"/>
      <c r="EI57" s="1168"/>
      <c r="EJ57" s="1168"/>
      <c r="EK57" s="1168"/>
      <c r="EL57" s="1168"/>
      <c r="EM57" s="1168"/>
      <c r="EN57" s="1168"/>
      <c r="EO57" s="1168"/>
      <c r="EP57" s="1168"/>
      <c r="EQ57" s="1168"/>
      <c r="ER57" s="1168"/>
      <c r="ES57" s="1168"/>
      <c r="ET57" s="1168"/>
      <c r="EU57" s="1168"/>
      <c r="EV57" s="1168"/>
      <c r="EW57" s="1168"/>
      <c r="EX57" s="1168"/>
      <c r="EY57" s="1168"/>
      <c r="EZ57" s="1168"/>
      <c r="FA57" s="1168"/>
      <c r="FB57" s="1168"/>
      <c r="FC57" s="1168"/>
      <c r="FD57" s="1168"/>
      <c r="FE57" s="1168"/>
      <c r="FF57" s="1168"/>
      <c r="FG57" s="1168"/>
      <c r="FH57" s="1168"/>
      <c r="FI57" s="1168"/>
      <c r="FJ57" s="1168"/>
      <c r="FK57" s="1168"/>
      <c r="FL57" s="1168"/>
      <c r="FM57" s="1168"/>
      <c r="FN57" s="1168"/>
      <c r="FO57" s="1168"/>
      <c r="FP57" s="1168"/>
      <c r="FQ57" s="1168"/>
      <c r="FR57" s="1168"/>
      <c r="FS57" s="1168"/>
      <c r="FT57" s="1168"/>
      <c r="FU57" s="1168"/>
      <c r="FV57" s="1168"/>
      <c r="FW57" s="1168"/>
      <c r="FX57" s="1168"/>
      <c r="FY57" s="1168"/>
      <c r="FZ57" s="1168"/>
      <c r="GA57" s="1168"/>
      <c r="GB57" s="1168"/>
      <c r="GC57" s="1168"/>
      <c r="GD57" s="1168"/>
      <c r="GE57" s="1168"/>
      <c r="GF57" s="1168"/>
      <c r="GG57" s="1168"/>
      <c r="GH57" s="1168"/>
      <c r="GI57" s="1168"/>
      <c r="GJ57" s="1168"/>
      <c r="GK57" s="1168"/>
      <c r="GL57" s="1168"/>
      <c r="GM57" s="1168"/>
      <c r="GN57" s="1168"/>
      <c r="GO57" s="1168"/>
      <c r="GP57" s="1168"/>
      <c r="GQ57" s="1168"/>
      <c r="GR57" s="1168"/>
      <c r="GS57" s="1168"/>
      <c r="GT57" s="1168"/>
      <c r="GU57" s="1168"/>
      <c r="GV57" s="1168"/>
      <c r="GW57" s="1168"/>
      <c r="GX57" s="1168"/>
      <c r="GY57" s="1168"/>
      <c r="GZ57" s="1168"/>
      <c r="HA57" s="1168"/>
      <c r="HB57" s="1168"/>
      <c r="HC57" s="1168"/>
      <c r="HD57" s="1168"/>
      <c r="HE57" s="1168"/>
      <c r="HF57" s="1168"/>
      <c r="HG57" s="1168"/>
    </row>
    <row r="58" spans="2:215" ht="15"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68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/>
      <c r="DG58" s="306"/>
      <c r="DH58" s="306"/>
      <c r="DI58" s="306"/>
      <c r="DJ58" s="306"/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/>
      <c r="EI58" s="306"/>
      <c r="EJ58" s="306"/>
      <c r="EK58" s="306"/>
      <c r="EL58" s="306"/>
      <c r="EM58" s="306"/>
      <c r="EN58" s="306"/>
      <c r="EO58" s="306"/>
      <c r="EP58" s="306"/>
      <c r="EQ58" s="306"/>
      <c r="ER58" s="306"/>
      <c r="ES58" s="306"/>
      <c r="ET58" s="306"/>
      <c r="EU58" s="306"/>
      <c r="EV58" s="306"/>
      <c r="EW58" s="306"/>
      <c r="EX58" s="306"/>
      <c r="EY58" s="306"/>
      <c r="EZ58" s="306"/>
      <c r="FA58" s="306"/>
      <c r="FB58" s="306"/>
      <c r="FC58" s="306"/>
      <c r="FD58" s="306"/>
      <c r="FE58" s="306"/>
      <c r="FF58" s="306"/>
      <c r="FG58" s="306"/>
      <c r="FH58" s="306"/>
      <c r="FI58" s="306"/>
      <c r="FJ58" s="306"/>
      <c r="FK58" s="306"/>
      <c r="FL58" s="306"/>
      <c r="FM58" s="306"/>
      <c r="FN58" s="306"/>
      <c r="FO58" s="306"/>
      <c r="FP58" s="306"/>
      <c r="FQ58" s="306"/>
      <c r="FR58" s="306"/>
      <c r="FS58" s="306"/>
      <c r="FT58" s="306"/>
      <c r="FU58" s="306"/>
      <c r="FV58" s="306"/>
      <c r="FW58" s="306"/>
      <c r="FX58" s="306"/>
      <c r="FY58" s="306"/>
      <c r="FZ58" s="306"/>
      <c r="GA58" s="306"/>
      <c r="GB58" s="306"/>
      <c r="GC58" s="306"/>
      <c r="GD58" s="306"/>
      <c r="GE58" s="306"/>
      <c r="GF58" s="306"/>
      <c r="GG58" s="306"/>
      <c r="GH58" s="306"/>
      <c r="GI58" s="306"/>
      <c r="GJ58" s="306"/>
      <c r="GK58" s="306"/>
      <c r="GL58" s="306"/>
      <c r="GM58" s="306"/>
      <c r="GN58" s="306"/>
      <c r="GO58" s="306"/>
      <c r="GP58" s="306"/>
      <c r="GQ58" s="306"/>
      <c r="GR58" s="306"/>
      <c r="GS58" s="306"/>
      <c r="GT58" s="306"/>
      <c r="GU58" s="306"/>
      <c r="GV58" s="306"/>
      <c r="GW58" s="306"/>
      <c r="GX58" s="306"/>
      <c r="GY58" s="306"/>
      <c r="GZ58" s="306"/>
      <c r="HA58" s="306"/>
      <c r="HB58" s="306"/>
      <c r="HC58" s="306"/>
      <c r="HD58" s="306"/>
      <c r="HE58" s="306"/>
      <c r="HF58" s="306"/>
      <c r="HG58" s="306"/>
    </row>
    <row r="59" spans="2:215" ht="15">
      <c r="B59" s="1168" t="s">
        <v>520</v>
      </c>
      <c r="C59" s="1168"/>
      <c r="D59" s="1168"/>
      <c r="E59" s="1168"/>
      <c r="F59" s="1168"/>
      <c r="G59" s="1168"/>
      <c r="H59" s="1168"/>
      <c r="I59" s="1168"/>
      <c r="J59" s="1168"/>
      <c r="K59" s="1168"/>
      <c r="L59" s="1168"/>
      <c r="M59" s="1168"/>
      <c r="N59" s="1168"/>
      <c r="O59" s="1168"/>
      <c r="P59" s="1168"/>
      <c r="Q59" s="1168"/>
      <c r="R59" s="1168"/>
      <c r="S59" s="1168"/>
      <c r="T59" s="1168"/>
      <c r="U59" s="1168"/>
      <c r="V59" s="1168"/>
      <c r="W59" s="1168"/>
      <c r="X59" s="1168"/>
      <c r="Y59" s="1168"/>
      <c r="Z59" s="1168"/>
      <c r="AA59" s="1168"/>
      <c r="AB59" s="1168"/>
      <c r="AC59" s="1168"/>
      <c r="AD59" s="1168"/>
      <c r="AE59" s="1168"/>
      <c r="AF59" s="1168"/>
      <c r="AG59" s="1168"/>
      <c r="AH59" s="1168"/>
      <c r="AI59" s="1168"/>
      <c r="AJ59" s="1168"/>
      <c r="AK59" s="1168"/>
      <c r="AL59" s="1168"/>
      <c r="AM59" s="1168"/>
      <c r="AN59" s="1168"/>
      <c r="AO59" s="1168"/>
      <c r="AP59" s="1168"/>
      <c r="AQ59" s="1168"/>
      <c r="AR59" s="1168"/>
      <c r="AS59" s="1168"/>
      <c r="AT59" s="1168"/>
      <c r="AU59" s="1168"/>
      <c r="AV59" s="1168"/>
      <c r="AW59" s="1168"/>
      <c r="AX59" s="1168"/>
      <c r="AY59" s="1168"/>
      <c r="AZ59" s="1168"/>
      <c r="BA59" s="1168"/>
      <c r="BB59" s="1168"/>
      <c r="BC59" s="1168"/>
      <c r="BD59" s="1168"/>
      <c r="BE59" s="1168"/>
      <c r="BF59" s="1168"/>
      <c r="BG59" s="1168"/>
      <c r="BH59" s="1168"/>
      <c r="BI59" s="1168"/>
      <c r="BJ59" s="1168"/>
      <c r="BK59" s="1168"/>
      <c r="BL59" s="1168"/>
      <c r="BM59" s="1168"/>
      <c r="BN59" s="1168"/>
      <c r="BO59" s="1168"/>
      <c r="BP59" s="1168"/>
      <c r="BQ59" s="1168"/>
      <c r="BR59" s="1168"/>
      <c r="BS59" s="1168"/>
      <c r="BT59" s="1168"/>
      <c r="BU59" s="1168"/>
      <c r="BV59" s="1168"/>
      <c r="BW59" s="1168"/>
      <c r="BX59" s="1168"/>
      <c r="BY59" s="1168"/>
      <c r="BZ59" s="1168"/>
      <c r="CA59" s="1168"/>
      <c r="CB59" s="1168"/>
      <c r="CC59" s="1168"/>
      <c r="CD59" s="1168"/>
      <c r="CE59" s="1168"/>
      <c r="CF59" s="1168"/>
      <c r="CG59" s="1168"/>
      <c r="CH59" s="1168"/>
      <c r="CI59" s="1168"/>
      <c r="CJ59" s="1168"/>
      <c r="CK59" s="1168"/>
      <c r="CL59" s="1168"/>
      <c r="CM59" s="1168"/>
      <c r="CN59" s="1168"/>
      <c r="CO59" s="1168"/>
      <c r="CP59" s="1168"/>
      <c r="CQ59" s="1168"/>
      <c r="CR59" s="1168"/>
      <c r="CS59" s="1168"/>
      <c r="CT59" s="1168"/>
      <c r="CU59" s="1168"/>
      <c r="CV59" s="1168"/>
      <c r="CW59" s="1168"/>
      <c r="CX59" s="1168"/>
      <c r="CY59" s="1168"/>
      <c r="CZ59" s="1168"/>
      <c r="DA59" s="1168"/>
      <c r="DB59" s="1168"/>
      <c r="DC59" s="1168"/>
      <c r="DD59" s="1168"/>
      <c r="DE59" s="1168"/>
      <c r="DF59" s="1168"/>
      <c r="DG59" s="1168"/>
      <c r="DH59" s="1168"/>
      <c r="DI59" s="1168"/>
      <c r="DJ59" s="1168"/>
      <c r="DK59" s="1168"/>
      <c r="DL59" s="1168"/>
      <c r="DM59" s="1168"/>
      <c r="DN59" s="1168"/>
      <c r="DO59" s="1168"/>
      <c r="DP59" s="1168"/>
      <c r="DQ59" s="1168"/>
      <c r="DR59" s="1168"/>
      <c r="DS59" s="1168"/>
      <c r="DT59" s="1168"/>
      <c r="DU59" s="1168"/>
      <c r="DV59" s="1168"/>
      <c r="DW59" s="1168"/>
      <c r="DX59" s="1168"/>
      <c r="DY59" s="1168"/>
      <c r="DZ59" s="1168"/>
      <c r="EA59" s="1168"/>
      <c r="EB59" s="1168"/>
      <c r="EC59" s="1168"/>
      <c r="ED59" s="1168"/>
      <c r="EE59" s="1168"/>
      <c r="EF59" s="1168"/>
      <c r="EG59" s="1168"/>
      <c r="EH59" s="1168"/>
      <c r="EI59" s="1168"/>
      <c r="EJ59" s="1168"/>
      <c r="EK59" s="1168"/>
      <c r="EL59" s="1168"/>
      <c r="EM59" s="1168"/>
      <c r="EN59" s="1168"/>
      <c r="EO59" s="1168"/>
      <c r="EP59" s="1168"/>
      <c r="EQ59" s="1168"/>
      <c r="ER59" s="1168"/>
      <c r="ES59" s="1168"/>
      <c r="ET59" s="1168"/>
      <c r="EU59" s="1168"/>
      <c r="EV59" s="1168"/>
      <c r="EW59" s="1168"/>
      <c r="EX59" s="1168"/>
      <c r="EY59" s="1168"/>
      <c r="EZ59" s="1168"/>
      <c r="FA59" s="1168"/>
      <c r="FB59" s="1168"/>
      <c r="FC59" s="1168"/>
      <c r="FD59" s="1168"/>
      <c r="FE59" s="1168"/>
      <c r="FF59" s="1168"/>
      <c r="FG59" s="1168"/>
      <c r="FH59" s="1168"/>
      <c r="FI59" s="1168"/>
      <c r="FJ59" s="1168"/>
      <c r="FK59" s="1168"/>
      <c r="FL59" s="1168"/>
      <c r="FM59" s="1168"/>
      <c r="FN59" s="1168"/>
      <c r="FO59" s="1168"/>
      <c r="FP59" s="1168"/>
      <c r="FQ59" s="1168"/>
      <c r="FR59" s="1168"/>
      <c r="FS59" s="1168"/>
      <c r="FT59" s="1168"/>
      <c r="FU59" s="1168"/>
      <c r="FV59" s="1168"/>
      <c r="FW59" s="1168"/>
      <c r="FX59" s="1168"/>
      <c r="FY59" s="1168"/>
      <c r="FZ59" s="1168"/>
      <c r="GA59" s="1168"/>
      <c r="GB59" s="1168"/>
      <c r="GC59" s="1168"/>
      <c r="GD59" s="1168"/>
      <c r="GE59" s="1168"/>
      <c r="GF59" s="1168"/>
      <c r="GG59" s="1168"/>
      <c r="GH59" s="1168"/>
      <c r="GI59" s="1168"/>
      <c r="GJ59" s="1168"/>
      <c r="GK59" s="1168"/>
      <c r="GL59" s="1168"/>
      <c r="GM59" s="1168"/>
      <c r="GN59" s="1168"/>
      <c r="GO59" s="1168"/>
      <c r="GP59" s="1168"/>
      <c r="GQ59" s="1168"/>
      <c r="GR59" s="1168"/>
      <c r="GS59" s="1168"/>
      <c r="GT59" s="1168"/>
      <c r="GU59" s="1168"/>
      <c r="GV59" s="1168"/>
      <c r="GW59" s="1168"/>
      <c r="GX59" s="1168"/>
      <c r="GY59" s="1168"/>
      <c r="GZ59" s="1168"/>
      <c r="HA59" s="1168"/>
      <c r="HB59" s="1168"/>
      <c r="HC59" s="1168"/>
      <c r="HD59" s="1168"/>
      <c r="HE59" s="1168"/>
      <c r="HF59" s="1168"/>
      <c r="HG59" s="1168"/>
    </row>
    <row r="60" spans="2:215" ht="13.5" thickBot="1"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309"/>
      <c r="CI60" s="309"/>
      <c r="CJ60" s="309"/>
      <c r="CK60" s="309"/>
      <c r="CL60" s="309"/>
      <c r="CM60" s="309"/>
      <c r="CN60" s="309"/>
      <c r="CO60" s="309"/>
      <c r="CP60" s="309"/>
      <c r="CQ60" s="309"/>
      <c r="CR60" s="309"/>
      <c r="CS60" s="309"/>
      <c r="CT60" s="309"/>
      <c r="CU60" s="309"/>
      <c r="CV60" s="309"/>
      <c r="CW60" s="309"/>
      <c r="CX60" s="309"/>
      <c r="CY60" s="309"/>
      <c r="CZ60" s="309"/>
      <c r="DA60" s="309"/>
      <c r="DB60" s="309"/>
      <c r="DC60" s="309"/>
      <c r="DD60" s="309"/>
      <c r="DE60" s="309"/>
      <c r="DF60" s="309"/>
      <c r="DG60" s="309"/>
      <c r="DH60" s="309"/>
      <c r="DI60" s="309"/>
      <c r="DJ60" s="309"/>
      <c r="DK60" s="309"/>
      <c r="DL60" s="309"/>
      <c r="DM60" s="309"/>
      <c r="DN60" s="309"/>
      <c r="DO60" s="309"/>
      <c r="DP60" s="309"/>
      <c r="DQ60" s="309"/>
      <c r="DR60" s="309"/>
      <c r="DS60" s="309"/>
      <c r="DT60" s="309"/>
      <c r="DU60" s="309"/>
      <c r="DV60" s="309"/>
      <c r="DW60" s="309"/>
      <c r="DX60" s="309"/>
      <c r="DY60" s="309"/>
      <c r="DZ60" s="309"/>
      <c r="EA60" s="309"/>
      <c r="EB60" s="309"/>
      <c r="EC60" s="309"/>
      <c r="ED60" s="309"/>
      <c r="EE60" s="309"/>
      <c r="EF60" s="309"/>
      <c r="EG60" s="309"/>
      <c r="EH60" s="309"/>
      <c r="EI60" s="309"/>
      <c r="EJ60" s="309"/>
      <c r="EK60" s="309"/>
      <c r="EL60" s="309"/>
      <c r="EM60" s="309"/>
      <c r="EN60" s="309"/>
      <c r="EO60" s="309"/>
      <c r="EP60" s="309"/>
      <c r="EQ60" s="309"/>
      <c r="ER60" s="309"/>
      <c r="ES60" s="309"/>
      <c r="ET60" s="309"/>
      <c r="EU60" s="309"/>
      <c r="EV60" s="309"/>
      <c r="EW60" s="309"/>
      <c r="EX60" s="309"/>
      <c r="EY60" s="309"/>
      <c r="EZ60" s="309"/>
      <c r="FA60" s="309"/>
      <c r="FB60" s="309"/>
      <c r="FC60" s="309"/>
      <c r="FD60" s="309"/>
      <c r="FE60" s="309"/>
      <c r="FF60" s="309"/>
      <c r="FG60" s="309"/>
      <c r="FH60" s="309"/>
      <c r="FI60" s="309"/>
      <c r="FJ60" s="309"/>
      <c r="FK60" s="309"/>
      <c r="FL60" s="309"/>
      <c r="FM60" s="309"/>
      <c r="FN60" s="309"/>
      <c r="FO60" s="309"/>
      <c r="FP60" s="309"/>
      <c r="FQ60" s="309"/>
      <c r="FR60" s="309"/>
      <c r="FS60" s="309"/>
      <c r="FT60" s="309"/>
      <c r="FU60" s="309"/>
      <c r="FV60" s="309"/>
      <c r="FW60" s="309"/>
      <c r="FX60" s="309"/>
      <c r="FY60" s="309"/>
      <c r="FZ60" s="309"/>
      <c r="GA60" s="309"/>
      <c r="GB60" s="309"/>
      <c r="GC60" s="309"/>
      <c r="GD60" s="309"/>
      <c r="GE60" s="309"/>
      <c r="GF60" s="309"/>
      <c r="GG60" s="309"/>
      <c r="GH60" s="309"/>
      <c r="GI60" s="309"/>
      <c r="GJ60" s="309"/>
      <c r="GK60" s="309"/>
      <c r="GL60" s="309"/>
      <c r="GM60" s="309"/>
      <c r="GN60" s="309"/>
      <c r="GO60" s="309"/>
      <c r="GP60" s="309"/>
      <c r="GQ60" s="309"/>
      <c r="GR60" s="309"/>
      <c r="GS60" s="309"/>
      <c r="GT60" s="309"/>
      <c r="GU60" s="309"/>
      <c r="GV60" s="309"/>
      <c r="GW60" s="309"/>
      <c r="GX60" s="309"/>
      <c r="GY60" s="309"/>
      <c r="GZ60" s="309"/>
      <c r="HA60" s="309"/>
      <c r="HB60" s="309"/>
      <c r="HC60" s="309"/>
      <c r="HD60" s="309"/>
      <c r="HE60" s="309"/>
      <c r="HF60" s="309"/>
      <c r="HG60" s="304"/>
    </row>
    <row r="61" spans="2:215" ht="12.75">
      <c r="B61" s="1170" t="s">
        <v>229</v>
      </c>
      <c r="C61" s="1171"/>
      <c r="D61" s="1171"/>
      <c r="E61" s="1171"/>
      <c r="F61" s="1171"/>
      <c r="G61" s="1171"/>
      <c r="H61" s="1171"/>
      <c r="I61" s="1171"/>
      <c r="J61" s="1171"/>
      <c r="K61" s="1171"/>
      <c r="L61" s="1171"/>
      <c r="M61" s="1171"/>
      <c r="N61" s="1171"/>
      <c r="O61" s="1171"/>
      <c r="P61" s="1171"/>
      <c r="Q61" s="1171"/>
      <c r="R61" s="1171"/>
      <c r="S61" s="1171"/>
      <c r="T61" s="1171"/>
      <c r="U61" s="1171"/>
      <c r="V61" s="1171"/>
      <c r="W61" s="1171"/>
      <c r="X61" s="1171"/>
      <c r="Y61" s="1171"/>
      <c r="Z61" s="1171"/>
      <c r="AA61" s="1171"/>
      <c r="AB61" s="1381" t="s">
        <v>314</v>
      </c>
      <c r="AC61" s="1179" t="s">
        <v>471</v>
      </c>
      <c r="AD61" s="1171"/>
      <c r="AE61" s="1171"/>
      <c r="AF61" s="1171"/>
      <c r="AG61" s="1171"/>
      <c r="AH61" s="1171"/>
      <c r="AI61" s="1171"/>
      <c r="AJ61" s="1171"/>
      <c r="AK61" s="1171"/>
      <c r="AL61" s="1171"/>
      <c r="AM61" s="1171"/>
      <c r="AN61" s="1171"/>
      <c r="AO61" s="1171"/>
      <c r="AP61" s="1171"/>
      <c r="AQ61" s="1171"/>
      <c r="AR61" s="1171"/>
      <c r="AS61" s="1180"/>
      <c r="AT61" s="1179" t="s">
        <v>472</v>
      </c>
      <c r="AU61" s="1171"/>
      <c r="AV61" s="1171"/>
      <c r="AW61" s="1171"/>
      <c r="AX61" s="1171"/>
      <c r="AY61" s="1171"/>
      <c r="AZ61" s="1171"/>
      <c r="BA61" s="1171"/>
      <c r="BB61" s="1171"/>
      <c r="BC61" s="1171"/>
      <c r="BD61" s="1171"/>
      <c r="BE61" s="1171"/>
      <c r="BF61" s="1171"/>
      <c r="BG61" s="1171"/>
      <c r="BH61" s="1171"/>
      <c r="BI61" s="1171"/>
      <c r="BJ61" s="1171"/>
      <c r="BK61" s="1171"/>
      <c r="BL61" s="1171"/>
      <c r="BM61" s="1171"/>
      <c r="BN61" s="1171"/>
      <c r="BO61" s="1171"/>
      <c r="BP61" s="1171"/>
      <c r="BQ61" s="1171"/>
      <c r="BR61" s="1171"/>
      <c r="BS61" s="1171"/>
      <c r="BT61" s="1171"/>
      <c r="BU61" s="1171"/>
      <c r="BV61" s="1171"/>
      <c r="BW61" s="1171"/>
      <c r="BX61" s="1180"/>
      <c r="BY61" s="1185" t="s">
        <v>473</v>
      </c>
      <c r="BZ61" s="1186"/>
      <c r="CA61" s="1186"/>
      <c r="CB61" s="1186"/>
      <c r="CC61" s="1186"/>
      <c r="CD61" s="1186"/>
      <c r="CE61" s="1186"/>
      <c r="CF61" s="1186"/>
      <c r="CG61" s="1186"/>
      <c r="CH61" s="1186"/>
      <c r="CI61" s="1186"/>
      <c r="CJ61" s="1186"/>
      <c r="CK61" s="1186"/>
      <c r="CL61" s="1186"/>
      <c r="CM61" s="1186"/>
      <c r="CN61" s="1186"/>
      <c r="CO61" s="1186"/>
      <c r="CP61" s="1186"/>
      <c r="CQ61" s="1186"/>
      <c r="CR61" s="1186"/>
      <c r="CS61" s="1186"/>
      <c r="CT61" s="1186"/>
      <c r="CU61" s="1186"/>
      <c r="CV61" s="1186"/>
      <c r="CW61" s="1186"/>
      <c r="CX61" s="1186"/>
      <c r="CY61" s="1186"/>
      <c r="CZ61" s="1186"/>
      <c r="DA61" s="1186"/>
      <c r="DB61" s="1186"/>
      <c r="DC61" s="1186"/>
      <c r="DD61" s="1186"/>
      <c r="DE61" s="1186"/>
      <c r="DF61" s="1186"/>
      <c r="DG61" s="1186"/>
      <c r="DH61" s="1186"/>
      <c r="DI61" s="1186"/>
      <c r="DJ61" s="1186"/>
      <c r="DK61" s="1186"/>
      <c r="DL61" s="1186"/>
      <c r="DM61" s="1186"/>
      <c r="DN61" s="1186"/>
      <c r="DO61" s="1186"/>
      <c r="DP61" s="1186"/>
      <c r="DQ61" s="1186"/>
      <c r="DR61" s="1186"/>
      <c r="DS61" s="1186"/>
      <c r="DT61" s="1186"/>
      <c r="DU61" s="1186"/>
      <c r="DV61" s="1186"/>
      <c r="DW61" s="1186"/>
      <c r="DX61" s="1186"/>
      <c r="DY61" s="1186"/>
      <c r="DZ61" s="1186"/>
      <c r="EA61" s="1186"/>
      <c r="EB61" s="1186"/>
      <c r="EC61" s="1186"/>
      <c r="ED61" s="1186"/>
      <c r="EE61" s="1186"/>
      <c r="EF61" s="1186"/>
      <c r="EG61" s="1186"/>
      <c r="EH61" s="1186"/>
      <c r="EI61" s="1186"/>
      <c r="EJ61" s="1186"/>
      <c r="EK61" s="1186"/>
      <c r="EL61" s="1186"/>
      <c r="EM61" s="1186"/>
      <c r="EN61" s="1186"/>
      <c r="EO61" s="1186"/>
      <c r="EP61" s="1186"/>
      <c r="EQ61" s="1186"/>
      <c r="ER61" s="1186"/>
      <c r="ES61" s="1186"/>
      <c r="ET61" s="1186"/>
      <c r="EU61" s="1186"/>
      <c r="EV61" s="1186"/>
      <c r="EW61" s="1186"/>
      <c r="EX61" s="1186"/>
      <c r="EY61" s="1186"/>
      <c r="EZ61" s="1186"/>
      <c r="FA61" s="1186"/>
      <c r="FB61" s="1186"/>
      <c r="FC61" s="1186"/>
      <c r="FD61" s="1186"/>
      <c r="FE61" s="1186"/>
      <c r="FF61" s="1186"/>
      <c r="FG61" s="1186"/>
      <c r="FH61" s="1186"/>
      <c r="FI61" s="1186"/>
      <c r="FJ61" s="1186"/>
      <c r="FK61" s="1186"/>
      <c r="FL61" s="1186"/>
      <c r="FM61" s="1186"/>
      <c r="FN61" s="1186"/>
      <c r="FO61" s="1186"/>
      <c r="FP61" s="1186"/>
      <c r="FQ61" s="1186"/>
      <c r="FR61" s="1186"/>
      <c r="FS61" s="1186"/>
      <c r="FT61" s="1186"/>
      <c r="FU61" s="1186"/>
      <c r="FV61" s="1186"/>
      <c r="FW61" s="1186"/>
      <c r="FX61" s="1186"/>
      <c r="FY61" s="1186"/>
      <c r="FZ61" s="1186"/>
      <c r="GA61" s="1186"/>
      <c r="GB61" s="1187"/>
      <c r="GC61" s="1179" t="s">
        <v>474</v>
      </c>
      <c r="GD61" s="1171"/>
      <c r="GE61" s="1171"/>
      <c r="GF61" s="1171"/>
      <c r="GG61" s="1171"/>
      <c r="GH61" s="1171"/>
      <c r="GI61" s="1171"/>
      <c r="GJ61" s="1171"/>
      <c r="GK61" s="1171"/>
      <c r="GL61" s="1171"/>
      <c r="GM61" s="1171"/>
      <c r="GN61" s="1171"/>
      <c r="GO61" s="1171"/>
      <c r="GP61" s="1171"/>
      <c r="GQ61" s="1171"/>
      <c r="GR61" s="1171"/>
      <c r="GS61" s="1171"/>
      <c r="GT61" s="1171"/>
      <c r="GU61" s="1171"/>
      <c r="GV61" s="1171"/>
      <c r="GW61" s="1171"/>
      <c r="GX61" s="1171"/>
      <c r="GY61" s="1171"/>
      <c r="GZ61" s="1171"/>
      <c r="HA61" s="1171"/>
      <c r="HB61" s="1171"/>
      <c r="HC61" s="1171"/>
      <c r="HD61" s="1171"/>
      <c r="HE61" s="1171"/>
      <c r="HF61" s="1171"/>
      <c r="HG61" s="1188"/>
    </row>
    <row r="62" spans="2:215" ht="12.75">
      <c r="B62" s="1172"/>
      <c r="C62" s="1173"/>
      <c r="D62" s="1173"/>
      <c r="E62" s="1173"/>
      <c r="F62" s="1173"/>
      <c r="G62" s="1173"/>
      <c r="H62" s="1173"/>
      <c r="I62" s="1173"/>
      <c r="J62" s="1173"/>
      <c r="K62" s="1173"/>
      <c r="L62" s="1173"/>
      <c r="M62" s="1173"/>
      <c r="N62" s="1173"/>
      <c r="O62" s="1173"/>
      <c r="P62" s="1173"/>
      <c r="Q62" s="1173"/>
      <c r="R62" s="1173"/>
      <c r="S62" s="1173"/>
      <c r="T62" s="1173"/>
      <c r="U62" s="1173"/>
      <c r="V62" s="1173"/>
      <c r="W62" s="1173"/>
      <c r="X62" s="1173"/>
      <c r="Y62" s="1173"/>
      <c r="Z62" s="1173"/>
      <c r="AA62" s="1173"/>
      <c r="AB62" s="1262"/>
      <c r="AC62" s="1181"/>
      <c r="AD62" s="1173"/>
      <c r="AE62" s="1173"/>
      <c r="AF62" s="1173"/>
      <c r="AG62" s="1173"/>
      <c r="AH62" s="1173"/>
      <c r="AI62" s="1173"/>
      <c r="AJ62" s="1173"/>
      <c r="AK62" s="1173"/>
      <c r="AL62" s="1173"/>
      <c r="AM62" s="1173"/>
      <c r="AN62" s="1173"/>
      <c r="AO62" s="1173"/>
      <c r="AP62" s="1173"/>
      <c r="AQ62" s="1173"/>
      <c r="AR62" s="1173"/>
      <c r="AS62" s="1182"/>
      <c r="AT62" s="1195" t="s">
        <v>480</v>
      </c>
      <c r="AU62" s="1190"/>
      <c r="AV62" s="1190"/>
      <c r="AW62" s="1190"/>
      <c r="AX62" s="1190"/>
      <c r="AY62" s="1190"/>
      <c r="AZ62" s="1190"/>
      <c r="BA62" s="1190"/>
      <c r="BB62" s="1190"/>
      <c r="BC62" s="1190"/>
      <c r="BD62" s="1190"/>
      <c r="BE62" s="1190"/>
      <c r="BF62" s="1190"/>
      <c r="BG62" s="1190"/>
      <c r="BH62" s="1190"/>
      <c r="BI62" s="1191"/>
      <c r="BJ62" s="1195" t="s">
        <v>521</v>
      </c>
      <c r="BK62" s="1190"/>
      <c r="BL62" s="1190"/>
      <c r="BM62" s="1190"/>
      <c r="BN62" s="1190"/>
      <c r="BO62" s="1190"/>
      <c r="BP62" s="1190"/>
      <c r="BQ62" s="1190"/>
      <c r="BR62" s="1190"/>
      <c r="BS62" s="1190"/>
      <c r="BT62" s="1190"/>
      <c r="BU62" s="1190"/>
      <c r="BV62" s="1190"/>
      <c r="BW62" s="1190"/>
      <c r="BX62" s="1191"/>
      <c r="BY62" s="1195" t="s">
        <v>522</v>
      </c>
      <c r="BZ62" s="1190"/>
      <c r="CA62" s="1190"/>
      <c r="CB62" s="1190"/>
      <c r="CC62" s="1190"/>
      <c r="CD62" s="1190"/>
      <c r="CE62" s="1190"/>
      <c r="CF62" s="1190"/>
      <c r="CG62" s="1190"/>
      <c r="CH62" s="1190"/>
      <c r="CI62" s="1190"/>
      <c r="CJ62" s="1190"/>
      <c r="CK62" s="1190"/>
      <c r="CL62" s="1190"/>
      <c r="CM62" s="1190"/>
      <c r="CN62" s="1190"/>
      <c r="CO62" s="1190"/>
      <c r="CP62" s="1190"/>
      <c r="CQ62" s="1190"/>
      <c r="CR62" s="1190"/>
      <c r="CS62" s="1190"/>
      <c r="CT62" s="1190"/>
      <c r="CU62" s="1190"/>
      <c r="CV62" s="1190"/>
      <c r="CW62" s="1190"/>
      <c r="CX62" s="1190"/>
      <c r="CY62" s="1190"/>
      <c r="CZ62" s="1190"/>
      <c r="DA62" s="1190"/>
      <c r="DB62" s="1190"/>
      <c r="DC62" s="1191"/>
      <c r="DD62" s="1192" t="s">
        <v>523</v>
      </c>
      <c r="DE62" s="1193"/>
      <c r="DF62" s="1193"/>
      <c r="DG62" s="1193"/>
      <c r="DH62" s="1193"/>
      <c r="DI62" s="1193"/>
      <c r="DJ62" s="1193"/>
      <c r="DK62" s="1193"/>
      <c r="DL62" s="1193"/>
      <c r="DM62" s="1193"/>
      <c r="DN62" s="1193"/>
      <c r="DO62" s="1193"/>
      <c r="DP62" s="1193"/>
      <c r="DQ62" s="1193"/>
      <c r="DR62" s="1193"/>
      <c r="DS62" s="1193"/>
      <c r="DT62" s="1193"/>
      <c r="DU62" s="1193"/>
      <c r="DV62" s="1193"/>
      <c r="DW62" s="1193"/>
      <c r="DX62" s="1193"/>
      <c r="DY62" s="1193"/>
      <c r="DZ62" s="1193"/>
      <c r="EA62" s="1193"/>
      <c r="EB62" s="1193"/>
      <c r="EC62" s="1193"/>
      <c r="ED62" s="1193"/>
      <c r="EE62" s="1193"/>
      <c r="EF62" s="1193"/>
      <c r="EG62" s="1193"/>
      <c r="EH62" s="1194"/>
      <c r="EI62" s="1195" t="s">
        <v>524</v>
      </c>
      <c r="EJ62" s="1190"/>
      <c r="EK62" s="1190"/>
      <c r="EL62" s="1190"/>
      <c r="EM62" s="1190"/>
      <c r="EN62" s="1190"/>
      <c r="EO62" s="1190"/>
      <c r="EP62" s="1190"/>
      <c r="EQ62" s="1190"/>
      <c r="ER62" s="1190"/>
      <c r="ES62" s="1190"/>
      <c r="ET62" s="1190"/>
      <c r="EU62" s="1190"/>
      <c r="EV62" s="1190"/>
      <c r="EW62" s="1191"/>
      <c r="EX62" s="1192" t="s">
        <v>479</v>
      </c>
      <c r="EY62" s="1193"/>
      <c r="EZ62" s="1193"/>
      <c r="FA62" s="1193"/>
      <c r="FB62" s="1193"/>
      <c r="FC62" s="1193"/>
      <c r="FD62" s="1193"/>
      <c r="FE62" s="1193"/>
      <c r="FF62" s="1193"/>
      <c r="FG62" s="1193"/>
      <c r="FH62" s="1193"/>
      <c r="FI62" s="1193"/>
      <c r="FJ62" s="1193"/>
      <c r="FK62" s="1193"/>
      <c r="FL62" s="1193"/>
      <c r="FM62" s="1193"/>
      <c r="FN62" s="1193"/>
      <c r="FO62" s="1193"/>
      <c r="FP62" s="1193"/>
      <c r="FQ62" s="1193"/>
      <c r="FR62" s="1193"/>
      <c r="FS62" s="1193"/>
      <c r="FT62" s="1193"/>
      <c r="FU62" s="1193"/>
      <c r="FV62" s="1193"/>
      <c r="FW62" s="1193"/>
      <c r="FX62" s="1193"/>
      <c r="FY62" s="1193"/>
      <c r="FZ62" s="1193"/>
      <c r="GA62" s="1193"/>
      <c r="GB62" s="1193"/>
      <c r="GC62" s="1195" t="s">
        <v>480</v>
      </c>
      <c r="GD62" s="1190"/>
      <c r="GE62" s="1190"/>
      <c r="GF62" s="1190"/>
      <c r="GG62" s="1190"/>
      <c r="GH62" s="1190"/>
      <c r="GI62" s="1190"/>
      <c r="GJ62" s="1190"/>
      <c r="GK62" s="1190"/>
      <c r="GL62" s="1190"/>
      <c r="GM62" s="1190"/>
      <c r="GN62" s="1190"/>
      <c r="GO62" s="1190"/>
      <c r="GP62" s="1190"/>
      <c r="GQ62" s="1190"/>
      <c r="GR62" s="1191"/>
      <c r="GS62" s="1195" t="s">
        <v>525</v>
      </c>
      <c r="GT62" s="1190"/>
      <c r="GU62" s="1190"/>
      <c r="GV62" s="1190"/>
      <c r="GW62" s="1190"/>
      <c r="GX62" s="1190"/>
      <c r="GY62" s="1190"/>
      <c r="GZ62" s="1190"/>
      <c r="HA62" s="1190"/>
      <c r="HB62" s="1190"/>
      <c r="HC62" s="1190"/>
      <c r="HD62" s="1190"/>
      <c r="HE62" s="1190"/>
      <c r="HF62" s="1190"/>
      <c r="HG62" s="1346"/>
    </row>
    <row r="63" spans="2:215" ht="13.5" thickBot="1">
      <c r="B63" s="1174"/>
      <c r="C63" s="1175"/>
      <c r="D63" s="1175"/>
      <c r="E63" s="1175"/>
      <c r="F63" s="1175"/>
      <c r="G63" s="1175"/>
      <c r="H63" s="1175"/>
      <c r="I63" s="1175"/>
      <c r="J63" s="1175"/>
      <c r="K63" s="1175"/>
      <c r="L63" s="1175"/>
      <c r="M63" s="1175"/>
      <c r="N63" s="1175"/>
      <c r="O63" s="1175"/>
      <c r="P63" s="1175"/>
      <c r="Q63" s="1175"/>
      <c r="R63" s="1175"/>
      <c r="S63" s="1175"/>
      <c r="T63" s="1175"/>
      <c r="U63" s="1175"/>
      <c r="V63" s="1175"/>
      <c r="W63" s="1175"/>
      <c r="X63" s="1175"/>
      <c r="Y63" s="1175"/>
      <c r="Z63" s="1175"/>
      <c r="AA63" s="1175"/>
      <c r="AB63" s="1261"/>
      <c r="AC63" s="1181"/>
      <c r="AD63" s="1173"/>
      <c r="AE63" s="1173"/>
      <c r="AF63" s="1173"/>
      <c r="AG63" s="1173"/>
      <c r="AH63" s="1173"/>
      <c r="AI63" s="1173"/>
      <c r="AJ63" s="1173"/>
      <c r="AK63" s="1173"/>
      <c r="AL63" s="1173"/>
      <c r="AM63" s="1173"/>
      <c r="AN63" s="1173"/>
      <c r="AO63" s="1173"/>
      <c r="AP63" s="1173"/>
      <c r="AQ63" s="1173"/>
      <c r="AR63" s="1173"/>
      <c r="AS63" s="1182"/>
      <c r="AT63" s="1181"/>
      <c r="AU63" s="1173"/>
      <c r="AV63" s="1173"/>
      <c r="AW63" s="1173"/>
      <c r="AX63" s="1173"/>
      <c r="AY63" s="1173"/>
      <c r="AZ63" s="1173"/>
      <c r="BA63" s="1173"/>
      <c r="BB63" s="1173"/>
      <c r="BC63" s="1173"/>
      <c r="BD63" s="1173"/>
      <c r="BE63" s="1173"/>
      <c r="BF63" s="1173"/>
      <c r="BG63" s="1173"/>
      <c r="BH63" s="1173"/>
      <c r="BI63" s="1182"/>
      <c r="BJ63" s="1181"/>
      <c r="BK63" s="1173"/>
      <c r="BL63" s="1173"/>
      <c r="BM63" s="1173"/>
      <c r="BN63" s="1173"/>
      <c r="BO63" s="1173"/>
      <c r="BP63" s="1173"/>
      <c r="BQ63" s="1173"/>
      <c r="BR63" s="1173"/>
      <c r="BS63" s="1173"/>
      <c r="BT63" s="1173"/>
      <c r="BU63" s="1173"/>
      <c r="BV63" s="1173"/>
      <c r="BW63" s="1173"/>
      <c r="BX63" s="1182"/>
      <c r="BY63" s="1195" t="s">
        <v>480</v>
      </c>
      <c r="BZ63" s="1190"/>
      <c r="CA63" s="1190"/>
      <c r="CB63" s="1190"/>
      <c r="CC63" s="1190"/>
      <c r="CD63" s="1190"/>
      <c r="CE63" s="1190"/>
      <c r="CF63" s="1190"/>
      <c r="CG63" s="1190"/>
      <c r="CH63" s="1190"/>
      <c r="CI63" s="1190"/>
      <c r="CJ63" s="1190"/>
      <c r="CK63" s="1190"/>
      <c r="CL63" s="1190"/>
      <c r="CM63" s="1190"/>
      <c r="CN63" s="1190"/>
      <c r="CO63" s="1195" t="s">
        <v>525</v>
      </c>
      <c r="CP63" s="1190"/>
      <c r="CQ63" s="1190"/>
      <c r="CR63" s="1190"/>
      <c r="CS63" s="1190"/>
      <c r="CT63" s="1190"/>
      <c r="CU63" s="1190"/>
      <c r="CV63" s="1190"/>
      <c r="CW63" s="1190"/>
      <c r="CX63" s="1190"/>
      <c r="CY63" s="1190"/>
      <c r="CZ63" s="1190"/>
      <c r="DA63" s="1190"/>
      <c r="DB63" s="1190"/>
      <c r="DC63" s="1191"/>
      <c r="DD63" s="1195" t="s">
        <v>480</v>
      </c>
      <c r="DE63" s="1190"/>
      <c r="DF63" s="1190"/>
      <c r="DG63" s="1190"/>
      <c r="DH63" s="1190"/>
      <c r="DI63" s="1190"/>
      <c r="DJ63" s="1190"/>
      <c r="DK63" s="1190"/>
      <c r="DL63" s="1190"/>
      <c r="DM63" s="1190"/>
      <c r="DN63" s="1190"/>
      <c r="DO63" s="1190"/>
      <c r="DP63" s="1190"/>
      <c r="DQ63" s="1190"/>
      <c r="DR63" s="1190"/>
      <c r="DS63" s="1190"/>
      <c r="DT63" s="1195" t="s">
        <v>525</v>
      </c>
      <c r="DU63" s="1190"/>
      <c r="DV63" s="1190"/>
      <c r="DW63" s="1190"/>
      <c r="DX63" s="1190"/>
      <c r="DY63" s="1190"/>
      <c r="DZ63" s="1190"/>
      <c r="EA63" s="1190"/>
      <c r="EB63" s="1190"/>
      <c r="EC63" s="1190"/>
      <c r="ED63" s="1190"/>
      <c r="EE63" s="1190"/>
      <c r="EF63" s="1190"/>
      <c r="EG63" s="1190"/>
      <c r="EH63" s="1191"/>
      <c r="EI63" s="1181"/>
      <c r="EJ63" s="1173"/>
      <c r="EK63" s="1173"/>
      <c r="EL63" s="1173"/>
      <c r="EM63" s="1173"/>
      <c r="EN63" s="1173"/>
      <c r="EO63" s="1173"/>
      <c r="EP63" s="1173"/>
      <c r="EQ63" s="1173"/>
      <c r="ER63" s="1173"/>
      <c r="ES63" s="1173"/>
      <c r="ET63" s="1173"/>
      <c r="EU63" s="1173"/>
      <c r="EV63" s="1173"/>
      <c r="EW63" s="1182"/>
      <c r="EX63" s="1195" t="s">
        <v>480</v>
      </c>
      <c r="EY63" s="1190"/>
      <c r="EZ63" s="1190"/>
      <c r="FA63" s="1190"/>
      <c r="FB63" s="1190"/>
      <c r="FC63" s="1190"/>
      <c r="FD63" s="1190"/>
      <c r="FE63" s="1190"/>
      <c r="FF63" s="1190"/>
      <c r="FG63" s="1190"/>
      <c r="FH63" s="1190"/>
      <c r="FI63" s="1190"/>
      <c r="FJ63" s="1190"/>
      <c r="FK63" s="1190"/>
      <c r="FL63" s="1190"/>
      <c r="FM63" s="1191"/>
      <c r="FN63" s="1195" t="s">
        <v>525</v>
      </c>
      <c r="FO63" s="1190"/>
      <c r="FP63" s="1190"/>
      <c r="FQ63" s="1190"/>
      <c r="FR63" s="1190"/>
      <c r="FS63" s="1190"/>
      <c r="FT63" s="1190"/>
      <c r="FU63" s="1190"/>
      <c r="FV63" s="1190"/>
      <c r="FW63" s="1190"/>
      <c r="FX63" s="1190"/>
      <c r="FY63" s="1190"/>
      <c r="FZ63" s="1190"/>
      <c r="GA63" s="1190"/>
      <c r="GB63" s="1190"/>
      <c r="GC63" s="1181"/>
      <c r="GD63" s="1173"/>
      <c r="GE63" s="1173"/>
      <c r="GF63" s="1173"/>
      <c r="GG63" s="1173"/>
      <c r="GH63" s="1173"/>
      <c r="GI63" s="1173"/>
      <c r="GJ63" s="1173"/>
      <c r="GK63" s="1173"/>
      <c r="GL63" s="1173"/>
      <c r="GM63" s="1173"/>
      <c r="GN63" s="1173"/>
      <c r="GO63" s="1173"/>
      <c r="GP63" s="1173"/>
      <c r="GQ63" s="1173"/>
      <c r="GR63" s="1182"/>
      <c r="GS63" s="1181"/>
      <c r="GT63" s="1173"/>
      <c r="GU63" s="1173"/>
      <c r="GV63" s="1173"/>
      <c r="GW63" s="1173"/>
      <c r="GX63" s="1173"/>
      <c r="GY63" s="1173"/>
      <c r="GZ63" s="1173"/>
      <c r="HA63" s="1173"/>
      <c r="HB63" s="1173"/>
      <c r="HC63" s="1173"/>
      <c r="HD63" s="1173"/>
      <c r="HE63" s="1173"/>
      <c r="HF63" s="1173"/>
      <c r="HG63" s="1366"/>
    </row>
    <row r="64" spans="2:215" ht="12.75">
      <c r="B64" s="369"/>
      <c r="C64" s="1200" t="s">
        <v>526</v>
      </c>
      <c r="D64" s="1200"/>
      <c r="E64" s="1200"/>
      <c r="F64" s="1200"/>
      <c r="G64" s="1200"/>
      <c r="H64" s="1200"/>
      <c r="I64" s="1200"/>
      <c r="J64" s="1200"/>
      <c r="K64" s="1200"/>
      <c r="L64" s="1200"/>
      <c r="M64" s="1200"/>
      <c r="N64" s="1200"/>
      <c r="O64" s="1200"/>
      <c r="P64" s="1200"/>
      <c r="Q64" s="1200"/>
      <c r="R64" s="1200"/>
      <c r="S64" s="1200"/>
      <c r="T64" s="1200"/>
      <c r="U64" s="1200"/>
      <c r="V64" s="1200"/>
      <c r="W64" s="1200"/>
      <c r="X64" s="1200"/>
      <c r="Y64" s="1200"/>
      <c r="Z64" s="1200"/>
      <c r="AA64" s="1200"/>
      <c r="AB64" s="1260">
        <v>5200</v>
      </c>
      <c r="AC64" s="1357" t="s">
        <v>305</v>
      </c>
      <c r="AD64" s="1227"/>
      <c r="AE64" s="1227"/>
      <c r="AF64" s="1227"/>
      <c r="AG64" s="1227"/>
      <c r="AH64" s="1227"/>
      <c r="AI64" s="1228" t="s">
        <v>219</v>
      </c>
      <c r="AJ64" s="1228"/>
      <c r="AK64" s="1228"/>
      <c r="AL64" s="1229" t="s">
        <v>484</v>
      </c>
      <c r="AM64" s="1229"/>
      <c r="AN64" s="1229"/>
      <c r="AO64" s="1229"/>
      <c r="AP64" s="1229"/>
      <c r="AQ64" s="1229"/>
      <c r="AR64" s="1229"/>
      <c r="AS64" s="1229"/>
      <c r="AT64" s="1205">
        <v>2778866</v>
      </c>
      <c r="AU64" s="1206"/>
      <c r="AV64" s="1206"/>
      <c r="AW64" s="1206"/>
      <c r="AX64" s="1206"/>
      <c r="AY64" s="1206"/>
      <c r="AZ64" s="1206"/>
      <c r="BA64" s="1206"/>
      <c r="BB64" s="1206"/>
      <c r="BC64" s="1206"/>
      <c r="BD64" s="1206"/>
      <c r="BE64" s="1206"/>
      <c r="BF64" s="1206"/>
      <c r="BG64" s="1206"/>
      <c r="BH64" s="1206"/>
      <c r="BI64" s="1219"/>
      <c r="BJ64" s="1210" t="s">
        <v>128</v>
      </c>
      <c r="BK64" s="1210"/>
      <c r="BL64" s="1206">
        <v>1175916</v>
      </c>
      <c r="BM64" s="1206"/>
      <c r="BN64" s="1206"/>
      <c r="BO64" s="1206"/>
      <c r="BP64" s="1206"/>
      <c r="BQ64" s="1206"/>
      <c r="BR64" s="1206"/>
      <c r="BS64" s="1206"/>
      <c r="BT64" s="1206"/>
      <c r="BU64" s="1206"/>
      <c r="BV64" s="1206"/>
      <c r="BW64" s="1214" t="s">
        <v>129</v>
      </c>
      <c r="BX64" s="1214"/>
      <c r="BY64" s="1292">
        <f>BY69+BY73+BY77+BY81+BY85+BY93+BY101</f>
        <v>235150</v>
      </c>
      <c r="BZ64" s="1292"/>
      <c r="CA64" s="1292"/>
      <c r="CB64" s="1292"/>
      <c r="CC64" s="1292"/>
      <c r="CD64" s="1292"/>
      <c r="CE64" s="1292"/>
      <c r="CF64" s="1292"/>
      <c r="CG64" s="1292"/>
      <c r="CH64" s="1292"/>
      <c r="CI64" s="1292"/>
      <c r="CJ64" s="1292"/>
      <c r="CK64" s="1292"/>
      <c r="CL64" s="1292"/>
      <c r="CM64" s="1292"/>
      <c r="CN64" s="1292"/>
      <c r="CO64" s="1292">
        <f>+CO68+CO73+CO77+CO81+CO85+CO89+CO93+CO97+CO101</f>
        <v>0</v>
      </c>
      <c r="CP64" s="1292"/>
      <c r="CQ64" s="1292"/>
      <c r="CR64" s="1292"/>
      <c r="CS64" s="1292"/>
      <c r="CT64" s="1292"/>
      <c r="CU64" s="1292"/>
      <c r="CV64" s="1292"/>
      <c r="CW64" s="1292"/>
      <c r="CX64" s="1292"/>
      <c r="CY64" s="1292"/>
      <c r="CZ64" s="1292"/>
      <c r="DA64" s="1292"/>
      <c r="DB64" s="1292"/>
      <c r="DC64" s="1292"/>
      <c r="DD64" s="1210" t="s">
        <v>128</v>
      </c>
      <c r="DE64" s="1210"/>
      <c r="DF64" s="1206">
        <f>+DF69+DF73+DF77+DF81+DF85+DF89+DF93+DF97+DF101</f>
        <v>26087</v>
      </c>
      <c r="DG64" s="1206"/>
      <c r="DH64" s="1206"/>
      <c r="DI64" s="1206"/>
      <c r="DJ64" s="1206"/>
      <c r="DK64" s="1206"/>
      <c r="DL64" s="1206"/>
      <c r="DM64" s="1206"/>
      <c r="DN64" s="1206"/>
      <c r="DO64" s="1206"/>
      <c r="DP64" s="1206"/>
      <c r="DQ64" s="1206"/>
      <c r="DR64" s="1214" t="s">
        <v>129</v>
      </c>
      <c r="DS64" s="1214"/>
      <c r="DT64" s="1218">
        <f>+DT69+DT73+DT77+DT81+DT85+DT89+DT93+DT97+DT101</f>
        <v>20747</v>
      </c>
      <c r="DU64" s="1206"/>
      <c r="DV64" s="1206"/>
      <c r="DW64" s="1206"/>
      <c r="DX64" s="1206"/>
      <c r="DY64" s="1206"/>
      <c r="DZ64" s="1206"/>
      <c r="EA64" s="1206"/>
      <c r="EB64" s="1206"/>
      <c r="EC64" s="1206"/>
      <c r="ED64" s="1206"/>
      <c r="EE64" s="1206"/>
      <c r="EF64" s="1206"/>
      <c r="EG64" s="1206"/>
      <c r="EH64" s="1219"/>
      <c r="EI64" s="1210" t="s">
        <v>128</v>
      </c>
      <c r="EJ64" s="1210"/>
      <c r="EK64" s="1206">
        <f>+EK69+EK73+EK77+EK81+EK85+EK89+EK93+EK97+EK101</f>
        <v>217955</v>
      </c>
      <c r="EL64" s="1206"/>
      <c r="EM64" s="1206"/>
      <c r="EN64" s="1206"/>
      <c r="EO64" s="1206"/>
      <c r="EP64" s="1206"/>
      <c r="EQ64" s="1206"/>
      <c r="ER64" s="1206"/>
      <c r="ES64" s="1206"/>
      <c r="ET64" s="1206"/>
      <c r="EU64" s="1206"/>
      <c r="EV64" s="1214" t="s">
        <v>129</v>
      </c>
      <c r="EW64" s="1214"/>
      <c r="EX64" s="1385">
        <f>+EX69+EX73+EX77+EX81+EX85+EX89+EX93+EX97+EX101</f>
        <v>0</v>
      </c>
      <c r="EY64" s="1385"/>
      <c r="EZ64" s="1385"/>
      <c r="FA64" s="1385"/>
      <c r="FB64" s="1385"/>
      <c r="FC64" s="1385"/>
      <c r="FD64" s="1385"/>
      <c r="FE64" s="1385"/>
      <c r="FF64" s="1385"/>
      <c r="FG64" s="1385"/>
      <c r="FH64" s="1385"/>
      <c r="FI64" s="1385"/>
      <c r="FJ64" s="1385"/>
      <c r="FK64" s="1385"/>
      <c r="FL64" s="1385"/>
      <c r="FM64" s="1385"/>
      <c r="FN64" s="1385">
        <f>+FN69+FN73+FN77+FN81+FN85+FN89+FN93+FN97+FN101</f>
        <v>0</v>
      </c>
      <c r="FO64" s="1385"/>
      <c r="FP64" s="1385"/>
      <c r="FQ64" s="1385"/>
      <c r="FR64" s="1385"/>
      <c r="FS64" s="1385"/>
      <c r="FT64" s="1385"/>
      <c r="FU64" s="1385"/>
      <c r="FV64" s="1385"/>
      <c r="FW64" s="1385"/>
      <c r="FX64" s="1385"/>
      <c r="FY64" s="1385"/>
      <c r="FZ64" s="1385"/>
      <c r="GA64" s="1385"/>
      <c r="GB64" s="1385"/>
      <c r="GC64" s="1385">
        <f>+GC69+GC73+GC77+GC81+GC85+GC89+GC93+GC97+GC101</f>
        <v>2987929</v>
      </c>
      <c r="GD64" s="1385"/>
      <c r="GE64" s="1385"/>
      <c r="GF64" s="1385"/>
      <c r="GG64" s="1385"/>
      <c r="GH64" s="1385"/>
      <c r="GI64" s="1385"/>
      <c r="GJ64" s="1385"/>
      <c r="GK64" s="1385"/>
      <c r="GL64" s="1385"/>
      <c r="GM64" s="1385"/>
      <c r="GN64" s="1385"/>
      <c r="GO64" s="1385"/>
      <c r="GP64" s="1385"/>
      <c r="GQ64" s="1385"/>
      <c r="GR64" s="1385"/>
      <c r="GS64" s="1210" t="s">
        <v>128</v>
      </c>
      <c r="GT64" s="1210"/>
      <c r="GU64" s="1206">
        <f>+GU69+GU73+GU77+GU81+GU85+GU89+GU93+GU97+GU101</f>
        <v>1373124</v>
      </c>
      <c r="GV64" s="1206"/>
      <c r="GW64" s="1206"/>
      <c r="GX64" s="1206"/>
      <c r="GY64" s="1206"/>
      <c r="GZ64" s="1206"/>
      <c r="HA64" s="1206"/>
      <c r="HB64" s="1206"/>
      <c r="HC64" s="1206"/>
      <c r="HD64" s="1206"/>
      <c r="HE64" s="1206"/>
      <c r="HF64" s="1214" t="s">
        <v>129</v>
      </c>
      <c r="HG64" s="1222"/>
    </row>
    <row r="65" spans="2:215" ht="12.75">
      <c r="B65" s="370"/>
      <c r="C65" s="1201"/>
      <c r="D65" s="1201"/>
      <c r="E65" s="1201"/>
      <c r="F65" s="1201"/>
      <c r="G65" s="1201"/>
      <c r="H65" s="1201"/>
      <c r="I65" s="1201"/>
      <c r="J65" s="1201"/>
      <c r="K65" s="1201"/>
      <c r="L65" s="1201"/>
      <c r="M65" s="1201"/>
      <c r="N65" s="1201"/>
      <c r="O65" s="1201"/>
      <c r="P65" s="1201"/>
      <c r="Q65" s="1201"/>
      <c r="R65" s="1201"/>
      <c r="S65" s="1201"/>
      <c r="T65" s="1201"/>
      <c r="U65" s="1201"/>
      <c r="V65" s="1201"/>
      <c r="W65" s="1201"/>
      <c r="X65" s="1201"/>
      <c r="Y65" s="1201"/>
      <c r="Z65" s="1201"/>
      <c r="AA65" s="1201"/>
      <c r="AB65" s="1261"/>
      <c r="AC65" s="1382"/>
      <c r="AD65" s="1383"/>
      <c r="AE65" s="1383"/>
      <c r="AF65" s="1383"/>
      <c r="AG65" s="1383"/>
      <c r="AH65" s="1383"/>
      <c r="AI65" s="1383"/>
      <c r="AJ65" s="1383"/>
      <c r="AK65" s="1383"/>
      <c r="AL65" s="1383"/>
      <c r="AM65" s="1383"/>
      <c r="AN65" s="1383"/>
      <c r="AO65" s="1383"/>
      <c r="AP65" s="1383"/>
      <c r="AQ65" s="1383"/>
      <c r="AR65" s="1383"/>
      <c r="AS65" s="1384"/>
      <c r="AT65" s="1207"/>
      <c r="AU65" s="1208"/>
      <c r="AV65" s="1208"/>
      <c r="AW65" s="1208"/>
      <c r="AX65" s="1208"/>
      <c r="AY65" s="1208"/>
      <c r="AZ65" s="1208"/>
      <c r="BA65" s="1208"/>
      <c r="BB65" s="1208"/>
      <c r="BC65" s="1208"/>
      <c r="BD65" s="1208"/>
      <c r="BE65" s="1208"/>
      <c r="BF65" s="1208"/>
      <c r="BG65" s="1208"/>
      <c r="BH65" s="1208"/>
      <c r="BI65" s="1221"/>
      <c r="BJ65" s="1212"/>
      <c r="BK65" s="1212"/>
      <c r="BL65" s="1213"/>
      <c r="BM65" s="1213"/>
      <c r="BN65" s="1213"/>
      <c r="BO65" s="1213"/>
      <c r="BP65" s="1213"/>
      <c r="BQ65" s="1213"/>
      <c r="BR65" s="1213"/>
      <c r="BS65" s="1213"/>
      <c r="BT65" s="1213"/>
      <c r="BU65" s="1213"/>
      <c r="BV65" s="1213"/>
      <c r="BW65" s="1216"/>
      <c r="BX65" s="1216"/>
      <c r="BY65" s="1303"/>
      <c r="BZ65" s="1303"/>
      <c r="CA65" s="1303"/>
      <c r="CB65" s="1303"/>
      <c r="CC65" s="1303"/>
      <c r="CD65" s="1303"/>
      <c r="CE65" s="1303"/>
      <c r="CF65" s="1303"/>
      <c r="CG65" s="1303"/>
      <c r="CH65" s="1303"/>
      <c r="CI65" s="1303"/>
      <c r="CJ65" s="1303"/>
      <c r="CK65" s="1303"/>
      <c r="CL65" s="1303"/>
      <c r="CM65" s="1303"/>
      <c r="CN65" s="1303"/>
      <c r="CO65" s="1303"/>
      <c r="CP65" s="1303"/>
      <c r="CQ65" s="1303"/>
      <c r="CR65" s="1303"/>
      <c r="CS65" s="1303"/>
      <c r="CT65" s="1303"/>
      <c r="CU65" s="1303"/>
      <c r="CV65" s="1303"/>
      <c r="CW65" s="1303"/>
      <c r="CX65" s="1303"/>
      <c r="CY65" s="1303"/>
      <c r="CZ65" s="1303"/>
      <c r="DA65" s="1303"/>
      <c r="DB65" s="1303"/>
      <c r="DC65" s="1303"/>
      <c r="DD65" s="1212"/>
      <c r="DE65" s="1212"/>
      <c r="DF65" s="1213"/>
      <c r="DG65" s="1213"/>
      <c r="DH65" s="1213"/>
      <c r="DI65" s="1213"/>
      <c r="DJ65" s="1213"/>
      <c r="DK65" s="1213"/>
      <c r="DL65" s="1213"/>
      <c r="DM65" s="1213"/>
      <c r="DN65" s="1213"/>
      <c r="DO65" s="1213"/>
      <c r="DP65" s="1213"/>
      <c r="DQ65" s="1213"/>
      <c r="DR65" s="1216"/>
      <c r="DS65" s="1216"/>
      <c r="DT65" s="1220"/>
      <c r="DU65" s="1208"/>
      <c r="DV65" s="1208"/>
      <c r="DW65" s="1208"/>
      <c r="DX65" s="1208"/>
      <c r="DY65" s="1208"/>
      <c r="DZ65" s="1208"/>
      <c r="EA65" s="1208"/>
      <c r="EB65" s="1208"/>
      <c r="EC65" s="1208"/>
      <c r="ED65" s="1208"/>
      <c r="EE65" s="1208"/>
      <c r="EF65" s="1208"/>
      <c r="EG65" s="1208"/>
      <c r="EH65" s="1221"/>
      <c r="EI65" s="1212"/>
      <c r="EJ65" s="1212"/>
      <c r="EK65" s="1213"/>
      <c r="EL65" s="1213"/>
      <c r="EM65" s="1213"/>
      <c r="EN65" s="1213"/>
      <c r="EO65" s="1213"/>
      <c r="EP65" s="1213"/>
      <c r="EQ65" s="1213"/>
      <c r="ER65" s="1213"/>
      <c r="ES65" s="1213"/>
      <c r="ET65" s="1213"/>
      <c r="EU65" s="1213"/>
      <c r="EV65" s="1216"/>
      <c r="EW65" s="1216"/>
      <c r="EX65" s="1386"/>
      <c r="EY65" s="1386"/>
      <c r="EZ65" s="1386"/>
      <c r="FA65" s="1386"/>
      <c r="FB65" s="1386"/>
      <c r="FC65" s="1386"/>
      <c r="FD65" s="1386"/>
      <c r="FE65" s="1386"/>
      <c r="FF65" s="1386"/>
      <c r="FG65" s="1386"/>
      <c r="FH65" s="1386"/>
      <c r="FI65" s="1386"/>
      <c r="FJ65" s="1386"/>
      <c r="FK65" s="1386"/>
      <c r="FL65" s="1386"/>
      <c r="FM65" s="1386"/>
      <c r="FN65" s="1386"/>
      <c r="FO65" s="1386"/>
      <c r="FP65" s="1386"/>
      <c r="FQ65" s="1386"/>
      <c r="FR65" s="1386"/>
      <c r="FS65" s="1386"/>
      <c r="FT65" s="1386"/>
      <c r="FU65" s="1386"/>
      <c r="FV65" s="1386"/>
      <c r="FW65" s="1386"/>
      <c r="FX65" s="1386"/>
      <c r="FY65" s="1386"/>
      <c r="FZ65" s="1386"/>
      <c r="GA65" s="1386"/>
      <c r="GB65" s="1386"/>
      <c r="GC65" s="1386"/>
      <c r="GD65" s="1386"/>
      <c r="GE65" s="1386"/>
      <c r="GF65" s="1386"/>
      <c r="GG65" s="1386"/>
      <c r="GH65" s="1386"/>
      <c r="GI65" s="1386"/>
      <c r="GJ65" s="1386"/>
      <c r="GK65" s="1386"/>
      <c r="GL65" s="1386"/>
      <c r="GM65" s="1386"/>
      <c r="GN65" s="1386"/>
      <c r="GO65" s="1386"/>
      <c r="GP65" s="1386"/>
      <c r="GQ65" s="1386"/>
      <c r="GR65" s="1386"/>
      <c r="GS65" s="1212"/>
      <c r="GT65" s="1212"/>
      <c r="GU65" s="1213"/>
      <c r="GV65" s="1213"/>
      <c r="GW65" s="1213"/>
      <c r="GX65" s="1213"/>
      <c r="GY65" s="1213"/>
      <c r="GZ65" s="1213"/>
      <c r="HA65" s="1213"/>
      <c r="HB65" s="1213"/>
      <c r="HC65" s="1213"/>
      <c r="HD65" s="1213"/>
      <c r="HE65" s="1213"/>
      <c r="HF65" s="1216"/>
      <c r="HG65" s="1223"/>
    </row>
    <row r="66" spans="2:215" ht="12.75">
      <c r="B66" s="370"/>
      <c r="C66" s="1201"/>
      <c r="D66" s="1201"/>
      <c r="E66" s="1201"/>
      <c r="F66" s="1201"/>
      <c r="G66" s="1201"/>
      <c r="H66" s="1201"/>
      <c r="I66" s="1201"/>
      <c r="J66" s="1201"/>
      <c r="K66" s="1201"/>
      <c r="L66" s="1201"/>
      <c r="M66" s="1201"/>
      <c r="N66" s="1201"/>
      <c r="O66" s="1201"/>
      <c r="P66" s="1201"/>
      <c r="Q66" s="1201"/>
      <c r="R66" s="1201"/>
      <c r="S66" s="1201"/>
      <c r="T66" s="1201"/>
      <c r="U66" s="1201"/>
      <c r="V66" s="1201"/>
      <c r="W66" s="1201"/>
      <c r="X66" s="1201"/>
      <c r="Y66" s="1201"/>
      <c r="Z66" s="1201"/>
      <c r="AA66" s="1201"/>
      <c r="AB66" s="1260">
        <v>5210</v>
      </c>
      <c r="AC66" s="1357" t="s">
        <v>305</v>
      </c>
      <c r="AD66" s="1227"/>
      <c r="AE66" s="1227"/>
      <c r="AF66" s="1227"/>
      <c r="AG66" s="1227"/>
      <c r="AH66" s="1227"/>
      <c r="AI66" s="1228" t="s">
        <v>296</v>
      </c>
      <c r="AJ66" s="1228"/>
      <c r="AK66" s="1228"/>
      <c r="AL66" s="1229" t="s">
        <v>485</v>
      </c>
      <c r="AM66" s="1229"/>
      <c r="AN66" s="1229"/>
      <c r="AO66" s="1229"/>
      <c r="AP66" s="1229"/>
      <c r="AQ66" s="1229"/>
      <c r="AR66" s="1229"/>
      <c r="AS66" s="1229"/>
      <c r="AT66" s="1230">
        <v>2585553</v>
      </c>
      <c r="AU66" s="1231"/>
      <c r="AV66" s="1231"/>
      <c r="AW66" s="1231"/>
      <c r="AX66" s="1231"/>
      <c r="AY66" s="1231"/>
      <c r="AZ66" s="1231"/>
      <c r="BA66" s="1231"/>
      <c r="BB66" s="1231"/>
      <c r="BC66" s="1231"/>
      <c r="BD66" s="1231"/>
      <c r="BE66" s="1231"/>
      <c r="BF66" s="1231"/>
      <c r="BG66" s="1231"/>
      <c r="BH66" s="1231"/>
      <c r="BI66" s="1232"/>
      <c r="BJ66" s="1234" t="s">
        <v>128</v>
      </c>
      <c r="BK66" s="1234"/>
      <c r="BL66" s="1231">
        <v>1048915</v>
      </c>
      <c r="BM66" s="1231"/>
      <c r="BN66" s="1231"/>
      <c r="BO66" s="1231"/>
      <c r="BP66" s="1231"/>
      <c r="BQ66" s="1231"/>
      <c r="BR66" s="1231"/>
      <c r="BS66" s="1231"/>
      <c r="BT66" s="1231"/>
      <c r="BU66" s="1231"/>
      <c r="BV66" s="1231"/>
      <c r="BW66" s="1235" t="s">
        <v>129</v>
      </c>
      <c r="BX66" s="1235"/>
      <c r="BY66" s="1387">
        <f>BY71+BY75+BY79+BY83+BY87+BY95+BY103</f>
        <v>212782</v>
      </c>
      <c r="BZ66" s="1387"/>
      <c r="CA66" s="1387"/>
      <c r="CB66" s="1387"/>
      <c r="CC66" s="1387"/>
      <c r="CD66" s="1387"/>
      <c r="CE66" s="1387"/>
      <c r="CF66" s="1387"/>
      <c r="CG66" s="1387"/>
      <c r="CH66" s="1387"/>
      <c r="CI66" s="1387"/>
      <c r="CJ66" s="1387"/>
      <c r="CK66" s="1387"/>
      <c r="CL66" s="1387"/>
      <c r="CM66" s="1387"/>
      <c r="CN66" s="1387"/>
      <c r="CO66" s="1303">
        <f>+CO71+CO75+CO79+CO83+CO87+CO91+CO95+CO99+CO103</f>
        <v>0</v>
      </c>
      <c r="CP66" s="1303"/>
      <c r="CQ66" s="1303"/>
      <c r="CR66" s="1303"/>
      <c r="CS66" s="1303"/>
      <c r="CT66" s="1303"/>
      <c r="CU66" s="1303"/>
      <c r="CV66" s="1303"/>
      <c r="CW66" s="1303"/>
      <c r="CX66" s="1303"/>
      <c r="CY66" s="1303"/>
      <c r="CZ66" s="1303"/>
      <c r="DA66" s="1303"/>
      <c r="DB66" s="1303"/>
      <c r="DC66" s="1303"/>
      <c r="DD66" s="1234" t="s">
        <v>128</v>
      </c>
      <c r="DE66" s="1234"/>
      <c r="DF66" s="1231">
        <f>+DF71+DF75+DF79+DF83+DF87+DF91+DF95+DF99+DF103</f>
        <v>19469</v>
      </c>
      <c r="DG66" s="1231"/>
      <c r="DH66" s="1231"/>
      <c r="DI66" s="1231"/>
      <c r="DJ66" s="1231"/>
      <c r="DK66" s="1231"/>
      <c r="DL66" s="1231"/>
      <c r="DM66" s="1231"/>
      <c r="DN66" s="1231"/>
      <c r="DO66" s="1231"/>
      <c r="DP66" s="1231"/>
      <c r="DQ66" s="1231"/>
      <c r="DR66" s="1235" t="s">
        <v>129</v>
      </c>
      <c r="DS66" s="1235"/>
      <c r="DT66" s="1237">
        <f>+DT71+DT75+DT79+DT83+DT87+DT91+DT95+DT99+DT103</f>
        <v>18333</v>
      </c>
      <c r="DU66" s="1231"/>
      <c r="DV66" s="1231"/>
      <c r="DW66" s="1231"/>
      <c r="DX66" s="1231"/>
      <c r="DY66" s="1231"/>
      <c r="DZ66" s="1231"/>
      <c r="EA66" s="1231"/>
      <c r="EB66" s="1231"/>
      <c r="EC66" s="1231"/>
      <c r="ED66" s="1231"/>
      <c r="EE66" s="1231"/>
      <c r="EF66" s="1231"/>
      <c r="EG66" s="1231"/>
      <c r="EH66" s="1232"/>
      <c r="EI66" s="1234" t="s">
        <v>128</v>
      </c>
      <c r="EJ66" s="1234"/>
      <c r="EK66" s="1231">
        <f>+EK71+EK75+EK79+EK83+EK87+EK91+EK95+EK99+EK103</f>
        <v>145334</v>
      </c>
      <c r="EL66" s="1231"/>
      <c r="EM66" s="1231"/>
      <c r="EN66" s="1231"/>
      <c r="EO66" s="1231"/>
      <c r="EP66" s="1231"/>
      <c r="EQ66" s="1231"/>
      <c r="ER66" s="1231"/>
      <c r="ES66" s="1231"/>
      <c r="ET66" s="1231"/>
      <c r="EU66" s="1231"/>
      <c r="EV66" s="1235" t="s">
        <v>129</v>
      </c>
      <c r="EW66" s="1235"/>
      <c r="EX66" s="1388">
        <f>+EX71+EX75+EX79+EX83+EX87+EX91+EX95+EX99+EX103</f>
        <v>0</v>
      </c>
      <c r="EY66" s="1388"/>
      <c r="EZ66" s="1388"/>
      <c r="FA66" s="1388"/>
      <c r="FB66" s="1388"/>
      <c r="FC66" s="1388"/>
      <c r="FD66" s="1388"/>
      <c r="FE66" s="1388"/>
      <c r="FF66" s="1388"/>
      <c r="FG66" s="1388"/>
      <c r="FH66" s="1388"/>
      <c r="FI66" s="1388"/>
      <c r="FJ66" s="1388"/>
      <c r="FK66" s="1388"/>
      <c r="FL66" s="1388"/>
      <c r="FM66" s="1388"/>
      <c r="FN66" s="1388">
        <f>+FN71+FN75+FN79+FN83+FN87+FN91+FN95+FN99+FN103</f>
        <v>0</v>
      </c>
      <c r="FO66" s="1388"/>
      <c r="FP66" s="1388"/>
      <c r="FQ66" s="1388"/>
      <c r="FR66" s="1388"/>
      <c r="FS66" s="1388"/>
      <c r="FT66" s="1388"/>
      <c r="FU66" s="1388"/>
      <c r="FV66" s="1388"/>
      <c r="FW66" s="1388"/>
      <c r="FX66" s="1388"/>
      <c r="FY66" s="1388"/>
      <c r="FZ66" s="1388"/>
      <c r="GA66" s="1388"/>
      <c r="GB66" s="1388"/>
      <c r="GC66" s="1388">
        <f>+GC71+GC75+GC79+GC83+GC87+GC91+GC95+GC99+GC103</f>
        <v>2778866</v>
      </c>
      <c r="GD66" s="1388"/>
      <c r="GE66" s="1388"/>
      <c r="GF66" s="1388"/>
      <c r="GG66" s="1388"/>
      <c r="GH66" s="1388"/>
      <c r="GI66" s="1388"/>
      <c r="GJ66" s="1388"/>
      <c r="GK66" s="1388"/>
      <c r="GL66" s="1388"/>
      <c r="GM66" s="1388"/>
      <c r="GN66" s="1388"/>
      <c r="GO66" s="1388"/>
      <c r="GP66" s="1388"/>
      <c r="GQ66" s="1388"/>
      <c r="GR66" s="1388"/>
      <c r="GS66" s="1234" t="s">
        <v>128</v>
      </c>
      <c r="GT66" s="1234"/>
      <c r="GU66" s="1231">
        <f>+GU71+GU75+GU79+GU83+GU87+GU91+GU95+GU99+GU103</f>
        <v>1175916</v>
      </c>
      <c r="GV66" s="1231"/>
      <c r="GW66" s="1231"/>
      <c r="GX66" s="1231"/>
      <c r="GY66" s="1231"/>
      <c r="GZ66" s="1231"/>
      <c r="HA66" s="1231"/>
      <c r="HB66" s="1231"/>
      <c r="HC66" s="1231"/>
      <c r="HD66" s="1231"/>
      <c r="HE66" s="1231"/>
      <c r="HF66" s="1235" t="s">
        <v>129</v>
      </c>
      <c r="HG66" s="1240"/>
    </row>
    <row r="67" spans="2:215" ht="12.75">
      <c r="B67" s="371"/>
      <c r="C67" s="1351"/>
      <c r="D67" s="1351"/>
      <c r="E67" s="1351"/>
      <c r="F67" s="1351"/>
      <c r="G67" s="1351"/>
      <c r="H67" s="1351"/>
      <c r="I67" s="1351"/>
      <c r="J67" s="1351"/>
      <c r="K67" s="1351"/>
      <c r="L67" s="1351"/>
      <c r="M67" s="1351"/>
      <c r="N67" s="1351"/>
      <c r="O67" s="1351"/>
      <c r="P67" s="1351"/>
      <c r="Q67" s="1351"/>
      <c r="R67" s="1351"/>
      <c r="S67" s="1351"/>
      <c r="T67" s="1351"/>
      <c r="U67" s="1351"/>
      <c r="V67" s="1351"/>
      <c r="W67" s="1351"/>
      <c r="X67" s="1351"/>
      <c r="Y67" s="1351"/>
      <c r="Z67" s="1351"/>
      <c r="AA67" s="1351"/>
      <c r="AB67" s="1261"/>
      <c r="AC67" s="1382"/>
      <c r="AD67" s="1383"/>
      <c r="AE67" s="1383"/>
      <c r="AF67" s="1383"/>
      <c r="AG67" s="1383"/>
      <c r="AH67" s="1383"/>
      <c r="AI67" s="1383"/>
      <c r="AJ67" s="1383"/>
      <c r="AK67" s="1383"/>
      <c r="AL67" s="1383"/>
      <c r="AM67" s="1383"/>
      <c r="AN67" s="1383"/>
      <c r="AO67" s="1383"/>
      <c r="AP67" s="1383"/>
      <c r="AQ67" s="1383"/>
      <c r="AR67" s="1383"/>
      <c r="AS67" s="1384"/>
      <c r="AT67" s="1252"/>
      <c r="AU67" s="1213"/>
      <c r="AV67" s="1213"/>
      <c r="AW67" s="1213"/>
      <c r="AX67" s="1213"/>
      <c r="AY67" s="1213"/>
      <c r="AZ67" s="1213"/>
      <c r="BA67" s="1213"/>
      <c r="BB67" s="1213"/>
      <c r="BC67" s="1213"/>
      <c r="BD67" s="1213"/>
      <c r="BE67" s="1213"/>
      <c r="BF67" s="1213"/>
      <c r="BG67" s="1213"/>
      <c r="BH67" s="1213"/>
      <c r="BI67" s="1239"/>
      <c r="BJ67" s="1212"/>
      <c r="BK67" s="1212"/>
      <c r="BL67" s="1213"/>
      <c r="BM67" s="1213"/>
      <c r="BN67" s="1213"/>
      <c r="BO67" s="1213"/>
      <c r="BP67" s="1213"/>
      <c r="BQ67" s="1213"/>
      <c r="BR67" s="1213"/>
      <c r="BS67" s="1213"/>
      <c r="BT67" s="1213"/>
      <c r="BU67" s="1213"/>
      <c r="BV67" s="1213"/>
      <c r="BW67" s="1216"/>
      <c r="BX67" s="1216"/>
      <c r="BY67" s="1387"/>
      <c r="BZ67" s="1387"/>
      <c r="CA67" s="1387"/>
      <c r="CB67" s="1387"/>
      <c r="CC67" s="1387"/>
      <c r="CD67" s="1387"/>
      <c r="CE67" s="1387"/>
      <c r="CF67" s="1387"/>
      <c r="CG67" s="1387"/>
      <c r="CH67" s="1387"/>
      <c r="CI67" s="1387"/>
      <c r="CJ67" s="1387"/>
      <c r="CK67" s="1387"/>
      <c r="CL67" s="1387"/>
      <c r="CM67" s="1387"/>
      <c r="CN67" s="1387"/>
      <c r="CO67" s="1303"/>
      <c r="CP67" s="1303"/>
      <c r="CQ67" s="1303"/>
      <c r="CR67" s="1303"/>
      <c r="CS67" s="1303"/>
      <c r="CT67" s="1303"/>
      <c r="CU67" s="1303"/>
      <c r="CV67" s="1303"/>
      <c r="CW67" s="1303"/>
      <c r="CX67" s="1303"/>
      <c r="CY67" s="1303"/>
      <c r="CZ67" s="1303"/>
      <c r="DA67" s="1303"/>
      <c r="DB67" s="1303"/>
      <c r="DC67" s="1303"/>
      <c r="DD67" s="1212"/>
      <c r="DE67" s="1212"/>
      <c r="DF67" s="1213"/>
      <c r="DG67" s="1213"/>
      <c r="DH67" s="1213"/>
      <c r="DI67" s="1213"/>
      <c r="DJ67" s="1213"/>
      <c r="DK67" s="1213"/>
      <c r="DL67" s="1213"/>
      <c r="DM67" s="1213"/>
      <c r="DN67" s="1213"/>
      <c r="DO67" s="1213"/>
      <c r="DP67" s="1213"/>
      <c r="DQ67" s="1213"/>
      <c r="DR67" s="1216"/>
      <c r="DS67" s="1216"/>
      <c r="DT67" s="1238"/>
      <c r="DU67" s="1213"/>
      <c r="DV67" s="1213"/>
      <c r="DW67" s="1213"/>
      <c r="DX67" s="1213"/>
      <c r="DY67" s="1213"/>
      <c r="DZ67" s="1213"/>
      <c r="EA67" s="1213"/>
      <c r="EB67" s="1213"/>
      <c r="EC67" s="1213"/>
      <c r="ED67" s="1213"/>
      <c r="EE67" s="1213"/>
      <c r="EF67" s="1213"/>
      <c r="EG67" s="1213"/>
      <c r="EH67" s="1239"/>
      <c r="EI67" s="1212"/>
      <c r="EJ67" s="1212"/>
      <c r="EK67" s="1213"/>
      <c r="EL67" s="1213"/>
      <c r="EM67" s="1213"/>
      <c r="EN67" s="1213"/>
      <c r="EO67" s="1213"/>
      <c r="EP67" s="1213"/>
      <c r="EQ67" s="1213"/>
      <c r="ER67" s="1213"/>
      <c r="ES67" s="1213"/>
      <c r="ET67" s="1213"/>
      <c r="EU67" s="1213"/>
      <c r="EV67" s="1216"/>
      <c r="EW67" s="1216"/>
      <c r="EX67" s="1389"/>
      <c r="EY67" s="1389"/>
      <c r="EZ67" s="1389"/>
      <c r="FA67" s="1389"/>
      <c r="FB67" s="1389"/>
      <c r="FC67" s="1389"/>
      <c r="FD67" s="1389"/>
      <c r="FE67" s="1389"/>
      <c r="FF67" s="1389"/>
      <c r="FG67" s="1389"/>
      <c r="FH67" s="1389"/>
      <c r="FI67" s="1389"/>
      <c r="FJ67" s="1389"/>
      <c r="FK67" s="1389"/>
      <c r="FL67" s="1389"/>
      <c r="FM67" s="1389"/>
      <c r="FN67" s="1389"/>
      <c r="FO67" s="1389"/>
      <c r="FP67" s="1389"/>
      <c r="FQ67" s="1389"/>
      <c r="FR67" s="1389"/>
      <c r="FS67" s="1389"/>
      <c r="FT67" s="1389"/>
      <c r="FU67" s="1389"/>
      <c r="FV67" s="1389"/>
      <c r="FW67" s="1389"/>
      <c r="FX67" s="1389"/>
      <c r="FY67" s="1389"/>
      <c r="FZ67" s="1389"/>
      <c r="GA67" s="1389"/>
      <c r="GB67" s="1389"/>
      <c r="GC67" s="1389"/>
      <c r="GD67" s="1389"/>
      <c r="GE67" s="1389"/>
      <c r="GF67" s="1389"/>
      <c r="GG67" s="1389"/>
      <c r="GH67" s="1389"/>
      <c r="GI67" s="1389"/>
      <c r="GJ67" s="1389"/>
      <c r="GK67" s="1389"/>
      <c r="GL67" s="1389"/>
      <c r="GM67" s="1389"/>
      <c r="GN67" s="1389"/>
      <c r="GO67" s="1389"/>
      <c r="GP67" s="1389"/>
      <c r="GQ67" s="1389"/>
      <c r="GR67" s="1389"/>
      <c r="GS67" s="1212"/>
      <c r="GT67" s="1212"/>
      <c r="GU67" s="1213"/>
      <c r="GV67" s="1213"/>
      <c r="GW67" s="1213"/>
      <c r="GX67" s="1213"/>
      <c r="GY67" s="1213"/>
      <c r="GZ67" s="1213"/>
      <c r="HA67" s="1213"/>
      <c r="HB67" s="1213"/>
      <c r="HC67" s="1213"/>
      <c r="HD67" s="1213"/>
      <c r="HE67" s="1213"/>
      <c r="HF67" s="1216"/>
      <c r="HG67" s="1223"/>
    </row>
    <row r="68" spans="2:215" ht="12.75">
      <c r="B68" s="369"/>
      <c r="C68" s="1241" t="s">
        <v>69</v>
      </c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1"/>
      <c r="P68" s="1241"/>
      <c r="Q68" s="1241"/>
      <c r="R68" s="1241"/>
      <c r="S68" s="1241"/>
      <c r="T68" s="1241"/>
      <c r="U68" s="1241"/>
      <c r="V68" s="1241"/>
      <c r="W68" s="1241"/>
      <c r="X68" s="1241"/>
      <c r="Y68" s="1241"/>
      <c r="Z68" s="1241"/>
      <c r="AA68" s="372"/>
      <c r="AB68" s="312"/>
      <c r="AC68" s="1357"/>
      <c r="AD68" s="1227"/>
      <c r="AE68" s="1227"/>
      <c r="AF68" s="1227"/>
      <c r="AG68" s="1227"/>
      <c r="AH68" s="1227"/>
      <c r="AI68" s="1359"/>
      <c r="AJ68" s="1359"/>
      <c r="AK68" s="1359"/>
      <c r="AL68" s="1229"/>
      <c r="AM68" s="1229"/>
      <c r="AN68" s="1229"/>
      <c r="AO68" s="1229"/>
      <c r="AP68" s="1229"/>
      <c r="AQ68" s="1229"/>
      <c r="AR68" s="1229"/>
      <c r="AS68" s="1229"/>
      <c r="AT68" s="373"/>
      <c r="AU68" s="374"/>
      <c r="AV68" s="374"/>
      <c r="AW68" s="374"/>
      <c r="AX68" s="374"/>
      <c r="AY68" s="374"/>
      <c r="AZ68" s="374"/>
      <c r="BA68" s="374"/>
      <c r="BB68" s="374"/>
      <c r="BC68" s="374"/>
      <c r="BD68" s="374"/>
      <c r="BE68" s="374"/>
      <c r="BF68" s="374"/>
      <c r="BG68" s="374"/>
      <c r="BH68" s="374"/>
      <c r="BI68" s="374"/>
      <c r="BJ68" s="375"/>
      <c r="BK68" s="374"/>
      <c r="BL68" s="374"/>
      <c r="BM68" s="374"/>
      <c r="BN68" s="374"/>
      <c r="BO68" s="374"/>
      <c r="BP68" s="374"/>
      <c r="BQ68" s="374"/>
      <c r="BR68" s="374"/>
      <c r="BS68" s="374"/>
      <c r="BT68" s="374"/>
      <c r="BU68" s="374"/>
      <c r="BV68" s="374"/>
      <c r="BW68" s="374"/>
      <c r="BX68" s="374"/>
      <c r="BY68" s="375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  <c r="CK68" s="374"/>
      <c r="CL68" s="374"/>
      <c r="CM68" s="374"/>
      <c r="CN68" s="376"/>
      <c r="CO68" s="375"/>
      <c r="CP68" s="374"/>
      <c r="CQ68" s="374"/>
      <c r="CR68" s="374"/>
      <c r="CS68" s="374"/>
      <c r="CT68" s="374"/>
      <c r="CU68" s="374"/>
      <c r="CV68" s="374"/>
      <c r="CW68" s="374"/>
      <c r="CX68" s="374"/>
      <c r="CY68" s="374"/>
      <c r="CZ68" s="374"/>
      <c r="DA68" s="374"/>
      <c r="DB68" s="374"/>
      <c r="DC68" s="376"/>
      <c r="DD68" s="375"/>
      <c r="DE68" s="374"/>
      <c r="DF68" s="374"/>
      <c r="DG68" s="374"/>
      <c r="DH68" s="374"/>
      <c r="DI68" s="374"/>
      <c r="DJ68" s="374"/>
      <c r="DK68" s="374"/>
      <c r="DL68" s="374"/>
      <c r="DM68" s="374"/>
      <c r="DN68" s="374"/>
      <c r="DO68" s="374"/>
      <c r="DP68" s="374"/>
      <c r="DQ68" s="374"/>
      <c r="DR68" s="374"/>
      <c r="DS68" s="374"/>
      <c r="DT68" s="375"/>
      <c r="DU68" s="374"/>
      <c r="DV68" s="374"/>
      <c r="DW68" s="374"/>
      <c r="DX68" s="374"/>
      <c r="DY68" s="374"/>
      <c r="DZ68" s="374"/>
      <c r="EA68" s="374"/>
      <c r="EB68" s="374"/>
      <c r="EC68" s="374"/>
      <c r="ED68" s="374"/>
      <c r="EE68" s="374"/>
      <c r="EF68" s="374"/>
      <c r="EG68" s="374"/>
      <c r="EH68" s="374"/>
      <c r="EI68" s="375"/>
      <c r="EJ68" s="374"/>
      <c r="EK68" s="374"/>
      <c r="EL68" s="374"/>
      <c r="EM68" s="374"/>
      <c r="EN68" s="374"/>
      <c r="EO68" s="374"/>
      <c r="EP68" s="374"/>
      <c r="EQ68" s="374"/>
      <c r="ER68" s="374"/>
      <c r="ES68" s="374"/>
      <c r="ET68" s="374"/>
      <c r="EU68" s="374"/>
      <c r="EV68" s="374"/>
      <c r="EW68" s="374"/>
      <c r="EX68" s="375"/>
      <c r="EY68" s="374"/>
      <c r="EZ68" s="374"/>
      <c r="FA68" s="374"/>
      <c r="FB68" s="374"/>
      <c r="FC68" s="374"/>
      <c r="FD68" s="374"/>
      <c r="FE68" s="374"/>
      <c r="FF68" s="374"/>
      <c r="FG68" s="374"/>
      <c r="FH68" s="374"/>
      <c r="FI68" s="374"/>
      <c r="FJ68" s="374"/>
      <c r="FK68" s="374"/>
      <c r="FL68" s="374"/>
      <c r="FM68" s="374"/>
      <c r="FN68" s="375"/>
      <c r="FO68" s="374"/>
      <c r="FP68" s="374"/>
      <c r="FQ68" s="374"/>
      <c r="FR68" s="374"/>
      <c r="FS68" s="374"/>
      <c r="FT68" s="374"/>
      <c r="FU68" s="374"/>
      <c r="FV68" s="374"/>
      <c r="FW68" s="374"/>
      <c r="FX68" s="374"/>
      <c r="FY68" s="374"/>
      <c r="FZ68" s="374"/>
      <c r="GA68" s="374"/>
      <c r="GB68" s="374"/>
      <c r="GC68" s="375"/>
      <c r="GD68" s="374"/>
      <c r="GE68" s="374"/>
      <c r="GF68" s="374"/>
      <c r="GG68" s="374"/>
      <c r="GH68" s="374"/>
      <c r="GI68" s="374"/>
      <c r="GJ68" s="374"/>
      <c r="GK68" s="374"/>
      <c r="GL68" s="374"/>
      <c r="GM68" s="374"/>
      <c r="GN68" s="374"/>
      <c r="GO68" s="374"/>
      <c r="GP68" s="374"/>
      <c r="GQ68" s="374"/>
      <c r="GR68" s="376"/>
      <c r="GS68" s="374"/>
      <c r="GT68" s="374"/>
      <c r="GU68" s="374"/>
      <c r="GV68" s="374"/>
      <c r="GW68" s="374"/>
      <c r="GX68" s="374"/>
      <c r="GY68" s="374"/>
      <c r="GZ68" s="374"/>
      <c r="HA68" s="374"/>
      <c r="HB68" s="374"/>
      <c r="HC68" s="374"/>
      <c r="HD68" s="374"/>
      <c r="HE68" s="374"/>
      <c r="HF68" s="374"/>
      <c r="HG68" s="377"/>
    </row>
    <row r="69" spans="2:215" ht="12.75">
      <c r="B69" s="370"/>
      <c r="C69" s="1242" t="s">
        <v>527</v>
      </c>
      <c r="D69" s="1242"/>
      <c r="E69" s="1242"/>
      <c r="F69" s="1242"/>
      <c r="G69" s="1242"/>
      <c r="H69" s="1242"/>
      <c r="I69" s="1242"/>
      <c r="J69" s="1242"/>
      <c r="K69" s="1242"/>
      <c r="L69" s="1242"/>
      <c r="M69" s="1242"/>
      <c r="N69" s="1242"/>
      <c r="O69" s="1242"/>
      <c r="P69" s="1242"/>
      <c r="Q69" s="1242"/>
      <c r="R69" s="1242"/>
      <c r="S69" s="1242"/>
      <c r="T69" s="1242"/>
      <c r="U69" s="1242"/>
      <c r="V69" s="1242"/>
      <c r="W69" s="1242"/>
      <c r="X69" s="1242"/>
      <c r="Y69" s="1242"/>
      <c r="Z69" s="1242"/>
      <c r="AA69" s="1243"/>
      <c r="AB69" s="1262">
        <v>5201</v>
      </c>
      <c r="AC69" s="1248" t="s">
        <v>305</v>
      </c>
      <c r="AD69" s="1202"/>
      <c r="AE69" s="1202"/>
      <c r="AF69" s="1202"/>
      <c r="AG69" s="1202"/>
      <c r="AH69" s="1202"/>
      <c r="AI69" s="1249" t="s">
        <v>219</v>
      </c>
      <c r="AJ69" s="1249"/>
      <c r="AK69" s="1249"/>
      <c r="AL69" s="1204" t="s">
        <v>484</v>
      </c>
      <c r="AM69" s="1204"/>
      <c r="AN69" s="1204"/>
      <c r="AO69" s="1204"/>
      <c r="AP69" s="1204"/>
      <c r="AQ69" s="1204"/>
      <c r="AR69" s="1204"/>
      <c r="AS69" s="1204"/>
      <c r="AT69" s="1390">
        <v>541453</v>
      </c>
      <c r="AU69" s="1391"/>
      <c r="AV69" s="1391"/>
      <c r="AW69" s="1391"/>
      <c r="AX69" s="1391"/>
      <c r="AY69" s="1391"/>
      <c r="AZ69" s="1391"/>
      <c r="BA69" s="1391"/>
      <c r="BB69" s="1391"/>
      <c r="BC69" s="1391"/>
      <c r="BD69" s="1391"/>
      <c r="BE69" s="1391"/>
      <c r="BF69" s="1391"/>
      <c r="BG69" s="1391"/>
      <c r="BH69" s="1391"/>
      <c r="BI69" s="1391"/>
      <c r="BJ69" s="1394" t="s">
        <v>128</v>
      </c>
      <c r="BK69" s="1395"/>
      <c r="BL69" s="1391">
        <v>109692</v>
      </c>
      <c r="BM69" s="1391"/>
      <c r="BN69" s="1391"/>
      <c r="BO69" s="1391"/>
      <c r="BP69" s="1391"/>
      <c r="BQ69" s="1391"/>
      <c r="BR69" s="1391"/>
      <c r="BS69" s="1391"/>
      <c r="BT69" s="1391"/>
      <c r="BU69" s="1391"/>
      <c r="BV69" s="1391"/>
      <c r="BW69" s="1398" t="s">
        <v>129</v>
      </c>
      <c r="BX69" s="1398"/>
      <c r="BY69" s="1400">
        <v>27128</v>
      </c>
      <c r="BZ69" s="1391"/>
      <c r="CA69" s="1391"/>
      <c r="CB69" s="1391"/>
      <c r="CC69" s="1391"/>
      <c r="CD69" s="1391"/>
      <c r="CE69" s="1391"/>
      <c r="CF69" s="1391"/>
      <c r="CG69" s="1391"/>
      <c r="CH69" s="1391"/>
      <c r="CI69" s="1391"/>
      <c r="CJ69" s="1391"/>
      <c r="CK69" s="1391"/>
      <c r="CL69" s="1391"/>
      <c r="CM69" s="1391"/>
      <c r="CN69" s="1401"/>
      <c r="CO69" s="1400"/>
      <c r="CP69" s="1391"/>
      <c r="CQ69" s="1391"/>
      <c r="CR69" s="1391"/>
      <c r="CS69" s="1391"/>
      <c r="CT69" s="1391"/>
      <c r="CU69" s="1391"/>
      <c r="CV69" s="1391"/>
      <c r="CW69" s="1391"/>
      <c r="CX69" s="1391"/>
      <c r="CY69" s="1391"/>
      <c r="CZ69" s="1391"/>
      <c r="DA69" s="1391"/>
      <c r="DB69" s="1391"/>
      <c r="DC69" s="1401"/>
      <c r="DD69" s="1394" t="s">
        <v>128</v>
      </c>
      <c r="DE69" s="1395"/>
      <c r="DF69" s="1391">
        <v>641</v>
      </c>
      <c r="DG69" s="1391"/>
      <c r="DH69" s="1391"/>
      <c r="DI69" s="1391"/>
      <c r="DJ69" s="1391"/>
      <c r="DK69" s="1391"/>
      <c r="DL69" s="1391"/>
      <c r="DM69" s="1391"/>
      <c r="DN69" s="1391"/>
      <c r="DO69" s="1391"/>
      <c r="DP69" s="1391"/>
      <c r="DQ69" s="1391"/>
      <c r="DR69" s="1398" t="s">
        <v>129</v>
      </c>
      <c r="DS69" s="1398"/>
      <c r="DT69" s="1400">
        <v>204</v>
      </c>
      <c r="DU69" s="1391"/>
      <c r="DV69" s="1391"/>
      <c r="DW69" s="1391"/>
      <c r="DX69" s="1391"/>
      <c r="DY69" s="1391"/>
      <c r="DZ69" s="1391"/>
      <c r="EA69" s="1391"/>
      <c r="EB69" s="1391"/>
      <c r="EC69" s="1391"/>
      <c r="ED69" s="1391"/>
      <c r="EE69" s="1391"/>
      <c r="EF69" s="1391"/>
      <c r="EG69" s="1391"/>
      <c r="EH69" s="1391"/>
      <c r="EI69" s="1394" t="s">
        <v>128</v>
      </c>
      <c r="EJ69" s="1395"/>
      <c r="EK69" s="1391">
        <v>11503</v>
      </c>
      <c r="EL69" s="1391"/>
      <c r="EM69" s="1391"/>
      <c r="EN69" s="1391"/>
      <c r="EO69" s="1391"/>
      <c r="EP69" s="1391"/>
      <c r="EQ69" s="1391"/>
      <c r="ER69" s="1391"/>
      <c r="ES69" s="1391"/>
      <c r="ET69" s="1391"/>
      <c r="EU69" s="1391"/>
      <c r="EV69" s="1398" t="s">
        <v>129</v>
      </c>
      <c r="EW69" s="1398"/>
      <c r="EX69" s="1400"/>
      <c r="EY69" s="1391"/>
      <c r="EZ69" s="1391"/>
      <c r="FA69" s="1391"/>
      <c r="FB69" s="1391"/>
      <c r="FC69" s="1391"/>
      <c r="FD69" s="1391"/>
      <c r="FE69" s="1391"/>
      <c r="FF69" s="1391"/>
      <c r="FG69" s="1391"/>
      <c r="FH69" s="1391"/>
      <c r="FI69" s="1391"/>
      <c r="FJ69" s="1391"/>
      <c r="FK69" s="1391"/>
      <c r="FL69" s="1391"/>
      <c r="FM69" s="1391"/>
      <c r="FN69" s="1400"/>
      <c r="FO69" s="1391"/>
      <c r="FP69" s="1391"/>
      <c r="FQ69" s="1391"/>
      <c r="FR69" s="1391"/>
      <c r="FS69" s="1391"/>
      <c r="FT69" s="1391"/>
      <c r="FU69" s="1391"/>
      <c r="FV69" s="1391"/>
      <c r="FW69" s="1391"/>
      <c r="FX69" s="1391"/>
      <c r="FY69" s="1391"/>
      <c r="FZ69" s="1391"/>
      <c r="GA69" s="1391"/>
      <c r="GB69" s="1391"/>
      <c r="GC69" s="1400">
        <f>AT69+BY69-DF69+EX69</f>
        <v>567940</v>
      </c>
      <c r="GD69" s="1391"/>
      <c r="GE69" s="1391"/>
      <c r="GF69" s="1391"/>
      <c r="GG69" s="1391"/>
      <c r="GH69" s="1391"/>
      <c r="GI69" s="1391"/>
      <c r="GJ69" s="1391"/>
      <c r="GK69" s="1391"/>
      <c r="GL69" s="1391"/>
      <c r="GM69" s="1391"/>
      <c r="GN69" s="1391"/>
      <c r="GO69" s="1391"/>
      <c r="GP69" s="1391"/>
      <c r="GQ69" s="1391"/>
      <c r="GR69" s="1401"/>
      <c r="GS69" s="1395" t="s">
        <v>128</v>
      </c>
      <c r="GT69" s="1395"/>
      <c r="GU69" s="1391">
        <f>BL69+CO69-DT69+EK69+FN69</f>
        <v>120991</v>
      </c>
      <c r="GV69" s="1391"/>
      <c r="GW69" s="1391"/>
      <c r="GX69" s="1391"/>
      <c r="GY69" s="1391"/>
      <c r="GZ69" s="1391"/>
      <c r="HA69" s="1391"/>
      <c r="HB69" s="1391"/>
      <c r="HC69" s="1391"/>
      <c r="HD69" s="1391"/>
      <c r="HE69" s="1391"/>
      <c r="HF69" s="1398" t="s">
        <v>129</v>
      </c>
      <c r="HG69" s="1404"/>
    </row>
    <row r="70" spans="2:215" ht="12.75">
      <c r="B70" s="370"/>
      <c r="C70" s="1242"/>
      <c r="D70" s="1242"/>
      <c r="E70" s="1242"/>
      <c r="F70" s="1242"/>
      <c r="G70" s="1242"/>
      <c r="H70" s="1242"/>
      <c r="I70" s="1242"/>
      <c r="J70" s="1242"/>
      <c r="K70" s="1242"/>
      <c r="L70" s="1242"/>
      <c r="M70" s="1242"/>
      <c r="N70" s="1242"/>
      <c r="O70" s="1242"/>
      <c r="P70" s="1242"/>
      <c r="Q70" s="1242"/>
      <c r="R70" s="1242"/>
      <c r="S70" s="1242"/>
      <c r="T70" s="1242"/>
      <c r="U70" s="1242"/>
      <c r="V70" s="1242"/>
      <c r="W70" s="1242"/>
      <c r="X70" s="1242"/>
      <c r="Y70" s="1242"/>
      <c r="Z70" s="1242"/>
      <c r="AA70" s="1243"/>
      <c r="AB70" s="1261"/>
      <c r="AC70" s="1382"/>
      <c r="AD70" s="1383"/>
      <c r="AE70" s="1383"/>
      <c r="AF70" s="1383"/>
      <c r="AG70" s="1383"/>
      <c r="AH70" s="1383"/>
      <c r="AI70" s="1383"/>
      <c r="AJ70" s="1383"/>
      <c r="AK70" s="1383"/>
      <c r="AL70" s="1383"/>
      <c r="AM70" s="1383"/>
      <c r="AN70" s="1383"/>
      <c r="AO70" s="1383"/>
      <c r="AP70" s="1383"/>
      <c r="AQ70" s="1383"/>
      <c r="AR70" s="1383"/>
      <c r="AS70" s="1384"/>
      <c r="AT70" s="1392"/>
      <c r="AU70" s="1393"/>
      <c r="AV70" s="1393"/>
      <c r="AW70" s="1393"/>
      <c r="AX70" s="1393"/>
      <c r="AY70" s="1393"/>
      <c r="AZ70" s="1393"/>
      <c r="BA70" s="1393"/>
      <c r="BB70" s="1393"/>
      <c r="BC70" s="1393"/>
      <c r="BD70" s="1393"/>
      <c r="BE70" s="1393"/>
      <c r="BF70" s="1393"/>
      <c r="BG70" s="1393"/>
      <c r="BH70" s="1393"/>
      <c r="BI70" s="1393"/>
      <c r="BJ70" s="1396"/>
      <c r="BK70" s="1397"/>
      <c r="BL70" s="1393"/>
      <c r="BM70" s="1393"/>
      <c r="BN70" s="1393"/>
      <c r="BO70" s="1393"/>
      <c r="BP70" s="1393"/>
      <c r="BQ70" s="1393"/>
      <c r="BR70" s="1393"/>
      <c r="BS70" s="1393"/>
      <c r="BT70" s="1393"/>
      <c r="BU70" s="1393"/>
      <c r="BV70" s="1393"/>
      <c r="BW70" s="1399"/>
      <c r="BX70" s="1399"/>
      <c r="BY70" s="1402"/>
      <c r="BZ70" s="1393"/>
      <c r="CA70" s="1393"/>
      <c r="CB70" s="1393"/>
      <c r="CC70" s="1393"/>
      <c r="CD70" s="1393"/>
      <c r="CE70" s="1393"/>
      <c r="CF70" s="1393"/>
      <c r="CG70" s="1393"/>
      <c r="CH70" s="1393"/>
      <c r="CI70" s="1393"/>
      <c r="CJ70" s="1393"/>
      <c r="CK70" s="1393"/>
      <c r="CL70" s="1393"/>
      <c r="CM70" s="1393"/>
      <c r="CN70" s="1403"/>
      <c r="CO70" s="1402"/>
      <c r="CP70" s="1393"/>
      <c r="CQ70" s="1393"/>
      <c r="CR70" s="1393"/>
      <c r="CS70" s="1393"/>
      <c r="CT70" s="1393"/>
      <c r="CU70" s="1393"/>
      <c r="CV70" s="1393"/>
      <c r="CW70" s="1393"/>
      <c r="CX70" s="1393"/>
      <c r="CY70" s="1393"/>
      <c r="CZ70" s="1393"/>
      <c r="DA70" s="1393"/>
      <c r="DB70" s="1393"/>
      <c r="DC70" s="1403"/>
      <c r="DD70" s="1396"/>
      <c r="DE70" s="1397"/>
      <c r="DF70" s="1393"/>
      <c r="DG70" s="1393"/>
      <c r="DH70" s="1393"/>
      <c r="DI70" s="1393"/>
      <c r="DJ70" s="1393"/>
      <c r="DK70" s="1393"/>
      <c r="DL70" s="1393"/>
      <c r="DM70" s="1393"/>
      <c r="DN70" s="1393"/>
      <c r="DO70" s="1393"/>
      <c r="DP70" s="1393"/>
      <c r="DQ70" s="1393"/>
      <c r="DR70" s="1399"/>
      <c r="DS70" s="1399"/>
      <c r="DT70" s="1402"/>
      <c r="DU70" s="1393"/>
      <c r="DV70" s="1393"/>
      <c r="DW70" s="1393"/>
      <c r="DX70" s="1393"/>
      <c r="DY70" s="1393"/>
      <c r="DZ70" s="1393"/>
      <c r="EA70" s="1393"/>
      <c r="EB70" s="1393"/>
      <c r="EC70" s="1393"/>
      <c r="ED70" s="1393"/>
      <c r="EE70" s="1393"/>
      <c r="EF70" s="1393"/>
      <c r="EG70" s="1393"/>
      <c r="EH70" s="1393"/>
      <c r="EI70" s="1396"/>
      <c r="EJ70" s="1397"/>
      <c r="EK70" s="1393"/>
      <c r="EL70" s="1393"/>
      <c r="EM70" s="1393"/>
      <c r="EN70" s="1393"/>
      <c r="EO70" s="1393"/>
      <c r="EP70" s="1393"/>
      <c r="EQ70" s="1393"/>
      <c r="ER70" s="1393"/>
      <c r="ES70" s="1393"/>
      <c r="ET70" s="1393"/>
      <c r="EU70" s="1393"/>
      <c r="EV70" s="1399"/>
      <c r="EW70" s="1399"/>
      <c r="EX70" s="1402"/>
      <c r="EY70" s="1393"/>
      <c r="EZ70" s="1393"/>
      <c r="FA70" s="1393"/>
      <c r="FB70" s="1393"/>
      <c r="FC70" s="1393"/>
      <c r="FD70" s="1393"/>
      <c r="FE70" s="1393"/>
      <c r="FF70" s="1393"/>
      <c r="FG70" s="1393"/>
      <c r="FH70" s="1393"/>
      <c r="FI70" s="1393"/>
      <c r="FJ70" s="1393"/>
      <c r="FK70" s="1393"/>
      <c r="FL70" s="1393"/>
      <c r="FM70" s="1393"/>
      <c r="FN70" s="1402"/>
      <c r="FO70" s="1393"/>
      <c r="FP70" s="1393"/>
      <c r="FQ70" s="1393"/>
      <c r="FR70" s="1393"/>
      <c r="FS70" s="1393"/>
      <c r="FT70" s="1393"/>
      <c r="FU70" s="1393"/>
      <c r="FV70" s="1393"/>
      <c r="FW70" s="1393"/>
      <c r="FX70" s="1393"/>
      <c r="FY70" s="1393"/>
      <c r="FZ70" s="1393"/>
      <c r="GA70" s="1393"/>
      <c r="GB70" s="1393"/>
      <c r="GC70" s="1402"/>
      <c r="GD70" s="1393"/>
      <c r="GE70" s="1393"/>
      <c r="GF70" s="1393"/>
      <c r="GG70" s="1393"/>
      <c r="GH70" s="1393"/>
      <c r="GI70" s="1393"/>
      <c r="GJ70" s="1393"/>
      <c r="GK70" s="1393"/>
      <c r="GL70" s="1393"/>
      <c r="GM70" s="1393"/>
      <c r="GN70" s="1393"/>
      <c r="GO70" s="1393"/>
      <c r="GP70" s="1393"/>
      <c r="GQ70" s="1393"/>
      <c r="GR70" s="1403"/>
      <c r="GS70" s="1397"/>
      <c r="GT70" s="1397"/>
      <c r="GU70" s="1393"/>
      <c r="GV70" s="1393"/>
      <c r="GW70" s="1393"/>
      <c r="GX70" s="1393"/>
      <c r="GY70" s="1393"/>
      <c r="GZ70" s="1393"/>
      <c r="HA70" s="1393"/>
      <c r="HB70" s="1393"/>
      <c r="HC70" s="1393"/>
      <c r="HD70" s="1393"/>
      <c r="HE70" s="1393"/>
      <c r="HF70" s="1399"/>
      <c r="HG70" s="1405"/>
    </row>
    <row r="71" spans="2:215" ht="12.75">
      <c r="B71" s="370"/>
      <c r="C71" s="1242"/>
      <c r="D71" s="1242"/>
      <c r="E71" s="1242"/>
      <c r="F71" s="1242"/>
      <c r="G71" s="1242"/>
      <c r="H71" s="1242"/>
      <c r="I71" s="1242"/>
      <c r="J71" s="1242"/>
      <c r="K71" s="1242"/>
      <c r="L71" s="1242"/>
      <c r="M71" s="1242"/>
      <c r="N71" s="1242"/>
      <c r="O71" s="1242"/>
      <c r="P71" s="1242"/>
      <c r="Q71" s="1242"/>
      <c r="R71" s="1242"/>
      <c r="S71" s="1242"/>
      <c r="T71" s="1242"/>
      <c r="U71" s="1242"/>
      <c r="V71" s="1242"/>
      <c r="W71" s="1242"/>
      <c r="X71" s="1242"/>
      <c r="Y71" s="1242"/>
      <c r="Z71" s="1242"/>
      <c r="AA71" s="1243"/>
      <c r="AB71" s="1260">
        <v>5211</v>
      </c>
      <c r="AC71" s="1248" t="s">
        <v>305</v>
      </c>
      <c r="AD71" s="1202"/>
      <c r="AE71" s="1202"/>
      <c r="AF71" s="1202"/>
      <c r="AG71" s="1202"/>
      <c r="AH71" s="1202"/>
      <c r="AI71" s="1203" t="s">
        <v>296</v>
      </c>
      <c r="AJ71" s="1203"/>
      <c r="AK71" s="1203"/>
      <c r="AL71" s="1204" t="s">
        <v>485</v>
      </c>
      <c r="AM71" s="1204"/>
      <c r="AN71" s="1204"/>
      <c r="AO71" s="1204"/>
      <c r="AP71" s="1204"/>
      <c r="AQ71" s="1204"/>
      <c r="AR71" s="1204"/>
      <c r="AS71" s="1204"/>
      <c r="AT71" s="1252">
        <v>525399</v>
      </c>
      <c r="AU71" s="1213"/>
      <c r="AV71" s="1213"/>
      <c r="AW71" s="1213"/>
      <c r="AX71" s="1213"/>
      <c r="AY71" s="1213"/>
      <c r="AZ71" s="1213"/>
      <c r="BA71" s="1213"/>
      <c r="BB71" s="1213"/>
      <c r="BC71" s="1213"/>
      <c r="BD71" s="1213"/>
      <c r="BE71" s="1213"/>
      <c r="BF71" s="1213"/>
      <c r="BG71" s="1213"/>
      <c r="BH71" s="1213"/>
      <c r="BI71" s="1239"/>
      <c r="BJ71" s="1212" t="s">
        <v>128</v>
      </c>
      <c r="BK71" s="1212"/>
      <c r="BL71" s="1213">
        <v>99199</v>
      </c>
      <c r="BM71" s="1213"/>
      <c r="BN71" s="1213"/>
      <c r="BO71" s="1213"/>
      <c r="BP71" s="1213"/>
      <c r="BQ71" s="1213"/>
      <c r="BR71" s="1213"/>
      <c r="BS71" s="1213"/>
      <c r="BT71" s="1213"/>
      <c r="BU71" s="1213"/>
      <c r="BV71" s="1213"/>
      <c r="BW71" s="1216" t="s">
        <v>129</v>
      </c>
      <c r="BX71" s="1216"/>
      <c r="BY71" s="1303">
        <v>16642</v>
      </c>
      <c r="BZ71" s="1303"/>
      <c r="CA71" s="1303"/>
      <c r="CB71" s="1303"/>
      <c r="CC71" s="1303"/>
      <c r="CD71" s="1303"/>
      <c r="CE71" s="1303"/>
      <c r="CF71" s="1303"/>
      <c r="CG71" s="1303"/>
      <c r="CH71" s="1303"/>
      <c r="CI71" s="1303"/>
      <c r="CJ71" s="1303"/>
      <c r="CK71" s="1303"/>
      <c r="CL71" s="1303"/>
      <c r="CM71" s="1303"/>
      <c r="CN71" s="1303"/>
      <c r="CO71" s="1303"/>
      <c r="CP71" s="1303"/>
      <c r="CQ71" s="1303"/>
      <c r="CR71" s="1303"/>
      <c r="CS71" s="1303"/>
      <c r="CT71" s="1303"/>
      <c r="CU71" s="1303"/>
      <c r="CV71" s="1303"/>
      <c r="CW71" s="1303"/>
      <c r="CX71" s="1303"/>
      <c r="CY71" s="1303"/>
      <c r="CZ71" s="1303"/>
      <c r="DA71" s="1303"/>
      <c r="DB71" s="1303"/>
      <c r="DC71" s="1303"/>
      <c r="DD71" s="1212" t="s">
        <v>128</v>
      </c>
      <c r="DE71" s="1212"/>
      <c r="DF71" s="1213">
        <v>588</v>
      </c>
      <c r="DG71" s="1213"/>
      <c r="DH71" s="1213"/>
      <c r="DI71" s="1213"/>
      <c r="DJ71" s="1213"/>
      <c r="DK71" s="1213"/>
      <c r="DL71" s="1213"/>
      <c r="DM71" s="1213"/>
      <c r="DN71" s="1213"/>
      <c r="DO71" s="1213"/>
      <c r="DP71" s="1213"/>
      <c r="DQ71" s="1213"/>
      <c r="DR71" s="1216" t="s">
        <v>129</v>
      </c>
      <c r="DS71" s="1216"/>
      <c r="DT71" s="1238">
        <v>241</v>
      </c>
      <c r="DU71" s="1213"/>
      <c r="DV71" s="1213"/>
      <c r="DW71" s="1213"/>
      <c r="DX71" s="1213"/>
      <c r="DY71" s="1213"/>
      <c r="DZ71" s="1213"/>
      <c r="EA71" s="1213"/>
      <c r="EB71" s="1213"/>
      <c r="EC71" s="1213"/>
      <c r="ED71" s="1213"/>
      <c r="EE71" s="1213"/>
      <c r="EF71" s="1213"/>
      <c r="EG71" s="1213"/>
      <c r="EH71" s="1239"/>
      <c r="EI71" s="1212" t="s">
        <v>128</v>
      </c>
      <c r="EJ71" s="1212"/>
      <c r="EK71" s="1213">
        <v>10734</v>
      </c>
      <c r="EL71" s="1213"/>
      <c r="EM71" s="1213"/>
      <c r="EN71" s="1213"/>
      <c r="EO71" s="1213"/>
      <c r="EP71" s="1213"/>
      <c r="EQ71" s="1213"/>
      <c r="ER71" s="1213"/>
      <c r="ES71" s="1213"/>
      <c r="ET71" s="1213"/>
      <c r="EU71" s="1213"/>
      <c r="EV71" s="1216" t="s">
        <v>129</v>
      </c>
      <c r="EW71" s="1216"/>
      <c r="EX71" s="1389"/>
      <c r="EY71" s="1389"/>
      <c r="EZ71" s="1389"/>
      <c r="FA71" s="1389"/>
      <c r="FB71" s="1389"/>
      <c r="FC71" s="1389"/>
      <c r="FD71" s="1389"/>
      <c r="FE71" s="1389"/>
      <c r="FF71" s="1389"/>
      <c r="FG71" s="1389"/>
      <c r="FH71" s="1389"/>
      <c r="FI71" s="1389"/>
      <c r="FJ71" s="1389"/>
      <c r="FK71" s="1389"/>
      <c r="FL71" s="1389"/>
      <c r="FM71" s="1389"/>
      <c r="FN71" s="1389"/>
      <c r="FO71" s="1389"/>
      <c r="FP71" s="1389"/>
      <c r="FQ71" s="1389"/>
      <c r="FR71" s="1389"/>
      <c r="FS71" s="1389"/>
      <c r="FT71" s="1389"/>
      <c r="FU71" s="1389"/>
      <c r="FV71" s="1389"/>
      <c r="FW71" s="1389"/>
      <c r="FX71" s="1389"/>
      <c r="FY71" s="1389"/>
      <c r="FZ71" s="1389"/>
      <c r="GA71" s="1389"/>
      <c r="GB71" s="1389"/>
      <c r="GC71" s="1238">
        <f>AT71+BY71-DF71+EX71</f>
        <v>541453</v>
      </c>
      <c r="GD71" s="1213"/>
      <c r="GE71" s="1213"/>
      <c r="GF71" s="1213"/>
      <c r="GG71" s="1213"/>
      <c r="GH71" s="1213"/>
      <c r="GI71" s="1213"/>
      <c r="GJ71" s="1213"/>
      <c r="GK71" s="1213"/>
      <c r="GL71" s="1213"/>
      <c r="GM71" s="1213"/>
      <c r="GN71" s="1213"/>
      <c r="GO71" s="1213"/>
      <c r="GP71" s="1213"/>
      <c r="GQ71" s="1213"/>
      <c r="GR71" s="1239"/>
      <c r="GS71" s="1212" t="s">
        <v>128</v>
      </c>
      <c r="GT71" s="1212"/>
      <c r="GU71" s="1213">
        <f>BL71+CO71-DT71+EK71+FN71</f>
        <v>109692</v>
      </c>
      <c r="GV71" s="1213"/>
      <c r="GW71" s="1213"/>
      <c r="GX71" s="1213"/>
      <c r="GY71" s="1213"/>
      <c r="GZ71" s="1213"/>
      <c r="HA71" s="1213"/>
      <c r="HB71" s="1213"/>
      <c r="HC71" s="1213"/>
      <c r="HD71" s="1213"/>
      <c r="HE71" s="1213"/>
      <c r="HF71" s="1216" t="s">
        <v>129</v>
      </c>
      <c r="HG71" s="1223"/>
    </row>
    <row r="72" spans="2:215" ht="12.75">
      <c r="B72" s="371"/>
      <c r="C72" s="1244"/>
      <c r="D72" s="1244"/>
      <c r="E72" s="1244"/>
      <c r="F72" s="1244"/>
      <c r="G72" s="1244"/>
      <c r="H72" s="1244"/>
      <c r="I72" s="1244"/>
      <c r="J72" s="1244"/>
      <c r="K72" s="1244"/>
      <c r="L72" s="1244"/>
      <c r="M72" s="1244"/>
      <c r="N72" s="1244"/>
      <c r="O72" s="1244"/>
      <c r="P72" s="1244"/>
      <c r="Q72" s="1244"/>
      <c r="R72" s="1244"/>
      <c r="S72" s="1244"/>
      <c r="T72" s="1244"/>
      <c r="U72" s="1244"/>
      <c r="V72" s="1244"/>
      <c r="W72" s="1244"/>
      <c r="X72" s="1244"/>
      <c r="Y72" s="1244"/>
      <c r="Z72" s="1244"/>
      <c r="AA72" s="1245"/>
      <c r="AB72" s="1261"/>
      <c r="AC72" s="1382"/>
      <c r="AD72" s="1383"/>
      <c r="AE72" s="1383"/>
      <c r="AF72" s="1383"/>
      <c r="AG72" s="1383"/>
      <c r="AH72" s="1383"/>
      <c r="AI72" s="1383"/>
      <c r="AJ72" s="1383"/>
      <c r="AK72" s="1383"/>
      <c r="AL72" s="1383"/>
      <c r="AM72" s="1383"/>
      <c r="AN72" s="1383"/>
      <c r="AO72" s="1383"/>
      <c r="AP72" s="1383"/>
      <c r="AQ72" s="1383"/>
      <c r="AR72" s="1383"/>
      <c r="AS72" s="1384"/>
      <c r="AT72" s="1207"/>
      <c r="AU72" s="1208"/>
      <c r="AV72" s="1208"/>
      <c r="AW72" s="1208"/>
      <c r="AX72" s="1208"/>
      <c r="AY72" s="1208"/>
      <c r="AZ72" s="1208"/>
      <c r="BA72" s="1208"/>
      <c r="BB72" s="1208"/>
      <c r="BC72" s="1208"/>
      <c r="BD72" s="1208"/>
      <c r="BE72" s="1208"/>
      <c r="BF72" s="1208"/>
      <c r="BG72" s="1208"/>
      <c r="BH72" s="1208"/>
      <c r="BI72" s="1221"/>
      <c r="BJ72" s="1254"/>
      <c r="BK72" s="1254"/>
      <c r="BL72" s="1208"/>
      <c r="BM72" s="1208"/>
      <c r="BN72" s="1208"/>
      <c r="BO72" s="1208"/>
      <c r="BP72" s="1208"/>
      <c r="BQ72" s="1208"/>
      <c r="BR72" s="1208"/>
      <c r="BS72" s="1208"/>
      <c r="BT72" s="1208"/>
      <c r="BU72" s="1208"/>
      <c r="BV72" s="1208"/>
      <c r="BW72" s="1255"/>
      <c r="BX72" s="1255"/>
      <c r="BY72" s="1303"/>
      <c r="BZ72" s="1303"/>
      <c r="CA72" s="1303"/>
      <c r="CB72" s="1303"/>
      <c r="CC72" s="1303"/>
      <c r="CD72" s="1303"/>
      <c r="CE72" s="1303"/>
      <c r="CF72" s="1303"/>
      <c r="CG72" s="1303"/>
      <c r="CH72" s="1303"/>
      <c r="CI72" s="1303"/>
      <c r="CJ72" s="1303"/>
      <c r="CK72" s="1303"/>
      <c r="CL72" s="1303"/>
      <c r="CM72" s="1303"/>
      <c r="CN72" s="1303"/>
      <c r="CO72" s="1303"/>
      <c r="CP72" s="1303"/>
      <c r="CQ72" s="1303"/>
      <c r="CR72" s="1303"/>
      <c r="CS72" s="1303"/>
      <c r="CT72" s="1303"/>
      <c r="CU72" s="1303"/>
      <c r="CV72" s="1303"/>
      <c r="CW72" s="1303"/>
      <c r="CX72" s="1303"/>
      <c r="CY72" s="1303"/>
      <c r="CZ72" s="1303"/>
      <c r="DA72" s="1303"/>
      <c r="DB72" s="1303"/>
      <c r="DC72" s="1303"/>
      <c r="DD72" s="1254"/>
      <c r="DE72" s="1254"/>
      <c r="DF72" s="1208"/>
      <c r="DG72" s="1208"/>
      <c r="DH72" s="1208"/>
      <c r="DI72" s="1208"/>
      <c r="DJ72" s="1208"/>
      <c r="DK72" s="1208"/>
      <c r="DL72" s="1208"/>
      <c r="DM72" s="1208"/>
      <c r="DN72" s="1208"/>
      <c r="DO72" s="1208"/>
      <c r="DP72" s="1208"/>
      <c r="DQ72" s="1208"/>
      <c r="DR72" s="1255"/>
      <c r="DS72" s="1255"/>
      <c r="DT72" s="1220"/>
      <c r="DU72" s="1208"/>
      <c r="DV72" s="1208"/>
      <c r="DW72" s="1208"/>
      <c r="DX72" s="1208"/>
      <c r="DY72" s="1208"/>
      <c r="DZ72" s="1208"/>
      <c r="EA72" s="1208"/>
      <c r="EB72" s="1208"/>
      <c r="EC72" s="1208"/>
      <c r="ED72" s="1208"/>
      <c r="EE72" s="1208"/>
      <c r="EF72" s="1208"/>
      <c r="EG72" s="1208"/>
      <c r="EH72" s="1221"/>
      <c r="EI72" s="1254"/>
      <c r="EJ72" s="1254"/>
      <c r="EK72" s="1208"/>
      <c r="EL72" s="1208"/>
      <c r="EM72" s="1208"/>
      <c r="EN72" s="1208"/>
      <c r="EO72" s="1208"/>
      <c r="EP72" s="1208"/>
      <c r="EQ72" s="1208"/>
      <c r="ER72" s="1208"/>
      <c r="ES72" s="1208"/>
      <c r="ET72" s="1208"/>
      <c r="EU72" s="1208"/>
      <c r="EV72" s="1255"/>
      <c r="EW72" s="1255"/>
      <c r="EX72" s="1386"/>
      <c r="EY72" s="1386"/>
      <c r="EZ72" s="1386"/>
      <c r="FA72" s="1386"/>
      <c r="FB72" s="1386"/>
      <c r="FC72" s="1386"/>
      <c r="FD72" s="1386"/>
      <c r="FE72" s="1386"/>
      <c r="FF72" s="1386"/>
      <c r="FG72" s="1386"/>
      <c r="FH72" s="1386"/>
      <c r="FI72" s="1386"/>
      <c r="FJ72" s="1386"/>
      <c r="FK72" s="1386"/>
      <c r="FL72" s="1386"/>
      <c r="FM72" s="1386"/>
      <c r="FN72" s="1386"/>
      <c r="FO72" s="1386"/>
      <c r="FP72" s="1386"/>
      <c r="FQ72" s="1386"/>
      <c r="FR72" s="1386"/>
      <c r="FS72" s="1386"/>
      <c r="FT72" s="1386"/>
      <c r="FU72" s="1386"/>
      <c r="FV72" s="1386"/>
      <c r="FW72" s="1386"/>
      <c r="FX72" s="1386"/>
      <c r="FY72" s="1386"/>
      <c r="FZ72" s="1386"/>
      <c r="GA72" s="1386"/>
      <c r="GB72" s="1386"/>
      <c r="GC72" s="1220"/>
      <c r="GD72" s="1208"/>
      <c r="GE72" s="1208"/>
      <c r="GF72" s="1208"/>
      <c r="GG72" s="1208"/>
      <c r="GH72" s="1208"/>
      <c r="GI72" s="1208"/>
      <c r="GJ72" s="1208"/>
      <c r="GK72" s="1208"/>
      <c r="GL72" s="1208"/>
      <c r="GM72" s="1208"/>
      <c r="GN72" s="1208"/>
      <c r="GO72" s="1208"/>
      <c r="GP72" s="1208"/>
      <c r="GQ72" s="1208"/>
      <c r="GR72" s="1221"/>
      <c r="GS72" s="1254"/>
      <c r="GT72" s="1254"/>
      <c r="GU72" s="1208"/>
      <c r="GV72" s="1208"/>
      <c r="GW72" s="1208"/>
      <c r="GX72" s="1208"/>
      <c r="GY72" s="1208"/>
      <c r="GZ72" s="1208"/>
      <c r="HA72" s="1208"/>
      <c r="HB72" s="1208"/>
      <c r="HC72" s="1208"/>
      <c r="HD72" s="1208"/>
      <c r="HE72" s="1208"/>
      <c r="HF72" s="1255"/>
      <c r="HG72" s="1257"/>
    </row>
    <row r="73" spans="2:215" ht="12.75">
      <c r="B73" s="369"/>
      <c r="C73" s="1242" t="s">
        <v>528</v>
      </c>
      <c r="D73" s="1242"/>
      <c r="E73" s="1242"/>
      <c r="F73" s="1242"/>
      <c r="G73" s="1242"/>
      <c r="H73" s="1242"/>
      <c r="I73" s="1242"/>
      <c r="J73" s="1242"/>
      <c r="K73" s="1242"/>
      <c r="L73" s="1242"/>
      <c r="M73" s="1242"/>
      <c r="N73" s="1242"/>
      <c r="O73" s="1242"/>
      <c r="P73" s="1242"/>
      <c r="Q73" s="1242"/>
      <c r="R73" s="1242"/>
      <c r="S73" s="1242"/>
      <c r="T73" s="1242"/>
      <c r="U73" s="1242"/>
      <c r="V73" s="1242"/>
      <c r="W73" s="1242"/>
      <c r="X73" s="1242"/>
      <c r="Y73" s="1242"/>
      <c r="Z73" s="1242"/>
      <c r="AA73" s="1243"/>
      <c r="AB73" s="1260">
        <v>5202</v>
      </c>
      <c r="AC73" s="1357" t="s">
        <v>305</v>
      </c>
      <c r="AD73" s="1227"/>
      <c r="AE73" s="1227"/>
      <c r="AF73" s="1227"/>
      <c r="AG73" s="1227"/>
      <c r="AH73" s="1227"/>
      <c r="AI73" s="1228" t="s">
        <v>219</v>
      </c>
      <c r="AJ73" s="1228"/>
      <c r="AK73" s="1228"/>
      <c r="AL73" s="1229" t="s">
        <v>484</v>
      </c>
      <c r="AM73" s="1229"/>
      <c r="AN73" s="1229"/>
      <c r="AO73" s="1229"/>
      <c r="AP73" s="1229"/>
      <c r="AQ73" s="1229"/>
      <c r="AR73" s="1229"/>
      <c r="AS73" s="1229"/>
      <c r="AT73" s="1406">
        <v>425168</v>
      </c>
      <c r="AU73" s="1407"/>
      <c r="AV73" s="1407"/>
      <c r="AW73" s="1407"/>
      <c r="AX73" s="1407"/>
      <c r="AY73" s="1407"/>
      <c r="AZ73" s="1407"/>
      <c r="BA73" s="1407"/>
      <c r="BB73" s="1407"/>
      <c r="BC73" s="1407"/>
      <c r="BD73" s="1407"/>
      <c r="BE73" s="1407"/>
      <c r="BF73" s="1407"/>
      <c r="BG73" s="1407"/>
      <c r="BH73" s="1407"/>
      <c r="BI73" s="1408"/>
      <c r="BJ73" s="1409" t="s">
        <v>128</v>
      </c>
      <c r="BK73" s="1409"/>
      <c r="BL73" s="1407">
        <v>302329</v>
      </c>
      <c r="BM73" s="1407"/>
      <c r="BN73" s="1407"/>
      <c r="BO73" s="1407"/>
      <c r="BP73" s="1407"/>
      <c r="BQ73" s="1407"/>
      <c r="BR73" s="1407"/>
      <c r="BS73" s="1407"/>
      <c r="BT73" s="1407"/>
      <c r="BU73" s="1407"/>
      <c r="BV73" s="1407"/>
      <c r="BW73" s="1410" t="s">
        <v>129</v>
      </c>
      <c r="BX73" s="1410"/>
      <c r="BY73" s="1411">
        <v>5177</v>
      </c>
      <c r="BZ73" s="1411"/>
      <c r="CA73" s="1411"/>
      <c r="CB73" s="1411"/>
      <c r="CC73" s="1411"/>
      <c r="CD73" s="1411"/>
      <c r="CE73" s="1411"/>
      <c r="CF73" s="1411"/>
      <c r="CG73" s="1411"/>
      <c r="CH73" s="1411"/>
      <c r="CI73" s="1411"/>
      <c r="CJ73" s="1411"/>
      <c r="CK73" s="1411"/>
      <c r="CL73" s="1411"/>
      <c r="CM73" s="1411"/>
      <c r="CN73" s="1411"/>
      <c r="CO73" s="1411"/>
      <c r="CP73" s="1411"/>
      <c r="CQ73" s="1411"/>
      <c r="CR73" s="1411"/>
      <c r="CS73" s="1411"/>
      <c r="CT73" s="1411"/>
      <c r="CU73" s="1411"/>
      <c r="CV73" s="1411"/>
      <c r="CW73" s="1411"/>
      <c r="CX73" s="1411"/>
      <c r="CY73" s="1411"/>
      <c r="CZ73" s="1411"/>
      <c r="DA73" s="1411"/>
      <c r="DB73" s="1411"/>
      <c r="DC73" s="1411"/>
      <c r="DD73" s="1409" t="s">
        <v>128</v>
      </c>
      <c r="DE73" s="1409"/>
      <c r="DF73" s="1407">
        <v>2901</v>
      </c>
      <c r="DG73" s="1407"/>
      <c r="DH73" s="1407"/>
      <c r="DI73" s="1407"/>
      <c r="DJ73" s="1407"/>
      <c r="DK73" s="1407"/>
      <c r="DL73" s="1407"/>
      <c r="DM73" s="1407"/>
      <c r="DN73" s="1407"/>
      <c r="DO73" s="1407"/>
      <c r="DP73" s="1407"/>
      <c r="DQ73" s="1407"/>
      <c r="DR73" s="1410" t="s">
        <v>129</v>
      </c>
      <c r="DS73" s="1410"/>
      <c r="DT73" s="1412">
        <v>2873</v>
      </c>
      <c r="DU73" s="1407"/>
      <c r="DV73" s="1407"/>
      <c r="DW73" s="1407"/>
      <c r="DX73" s="1407"/>
      <c r="DY73" s="1407"/>
      <c r="DZ73" s="1407"/>
      <c r="EA73" s="1407"/>
      <c r="EB73" s="1407"/>
      <c r="EC73" s="1407"/>
      <c r="ED73" s="1407"/>
      <c r="EE73" s="1407"/>
      <c r="EF73" s="1407"/>
      <c r="EG73" s="1407"/>
      <c r="EH73" s="1408"/>
      <c r="EI73" s="1409" t="s">
        <v>128</v>
      </c>
      <c r="EJ73" s="1409"/>
      <c r="EK73" s="1407">
        <v>22362</v>
      </c>
      <c r="EL73" s="1407"/>
      <c r="EM73" s="1407"/>
      <c r="EN73" s="1407"/>
      <c r="EO73" s="1407"/>
      <c r="EP73" s="1407"/>
      <c r="EQ73" s="1407"/>
      <c r="ER73" s="1407"/>
      <c r="ES73" s="1407"/>
      <c r="ET73" s="1407"/>
      <c r="EU73" s="1407"/>
      <c r="EV73" s="1410" t="s">
        <v>129</v>
      </c>
      <c r="EW73" s="1410"/>
      <c r="EX73" s="1413"/>
      <c r="EY73" s="1413"/>
      <c r="EZ73" s="1413"/>
      <c r="FA73" s="1413"/>
      <c r="FB73" s="1413"/>
      <c r="FC73" s="1413"/>
      <c r="FD73" s="1413"/>
      <c r="FE73" s="1413"/>
      <c r="FF73" s="1413"/>
      <c r="FG73" s="1413"/>
      <c r="FH73" s="1413"/>
      <c r="FI73" s="1413"/>
      <c r="FJ73" s="1413"/>
      <c r="FK73" s="1413"/>
      <c r="FL73" s="1413"/>
      <c r="FM73" s="1413"/>
      <c r="FN73" s="1413"/>
      <c r="FO73" s="1413"/>
      <c r="FP73" s="1413"/>
      <c r="FQ73" s="1413"/>
      <c r="FR73" s="1413"/>
      <c r="FS73" s="1413"/>
      <c r="FT73" s="1413"/>
      <c r="FU73" s="1413"/>
      <c r="FV73" s="1413"/>
      <c r="FW73" s="1413"/>
      <c r="FX73" s="1413"/>
      <c r="FY73" s="1413"/>
      <c r="FZ73" s="1413"/>
      <c r="GA73" s="1413"/>
      <c r="GB73" s="1413"/>
      <c r="GC73" s="1400">
        <f>AT73+BY73-DF73+EX73</f>
        <v>427444</v>
      </c>
      <c r="GD73" s="1391"/>
      <c r="GE73" s="1391"/>
      <c r="GF73" s="1391"/>
      <c r="GG73" s="1391"/>
      <c r="GH73" s="1391"/>
      <c r="GI73" s="1391"/>
      <c r="GJ73" s="1391"/>
      <c r="GK73" s="1391"/>
      <c r="GL73" s="1391"/>
      <c r="GM73" s="1391"/>
      <c r="GN73" s="1391"/>
      <c r="GO73" s="1391"/>
      <c r="GP73" s="1391"/>
      <c r="GQ73" s="1391"/>
      <c r="GR73" s="1401"/>
      <c r="GS73" s="1409" t="s">
        <v>128</v>
      </c>
      <c r="GT73" s="1409"/>
      <c r="GU73" s="1391">
        <f>BL73+CO73-DT73+EK73+FN73</f>
        <v>321818</v>
      </c>
      <c r="GV73" s="1391"/>
      <c r="GW73" s="1391"/>
      <c r="GX73" s="1391"/>
      <c r="GY73" s="1391"/>
      <c r="GZ73" s="1391"/>
      <c r="HA73" s="1391"/>
      <c r="HB73" s="1391"/>
      <c r="HC73" s="1391"/>
      <c r="HD73" s="1391"/>
      <c r="HE73" s="1391"/>
      <c r="HF73" s="1410" t="s">
        <v>129</v>
      </c>
      <c r="HG73" s="1415"/>
    </row>
    <row r="74" spans="2:215" ht="12.75">
      <c r="B74" s="370"/>
      <c r="C74" s="1242"/>
      <c r="D74" s="1242"/>
      <c r="E74" s="1242"/>
      <c r="F74" s="1242"/>
      <c r="G74" s="1242"/>
      <c r="H74" s="1242"/>
      <c r="I74" s="1242"/>
      <c r="J74" s="1242"/>
      <c r="K74" s="1242"/>
      <c r="L74" s="1242"/>
      <c r="M74" s="1242"/>
      <c r="N74" s="1242"/>
      <c r="O74" s="1242"/>
      <c r="P74" s="1242"/>
      <c r="Q74" s="1242"/>
      <c r="R74" s="1242"/>
      <c r="S74" s="1242"/>
      <c r="T74" s="1242"/>
      <c r="U74" s="1242"/>
      <c r="V74" s="1242"/>
      <c r="W74" s="1242"/>
      <c r="X74" s="1242"/>
      <c r="Y74" s="1242"/>
      <c r="Z74" s="1242"/>
      <c r="AA74" s="1243"/>
      <c r="AB74" s="1261"/>
      <c r="AC74" s="1382"/>
      <c r="AD74" s="1383"/>
      <c r="AE74" s="1383"/>
      <c r="AF74" s="1383"/>
      <c r="AG74" s="1383"/>
      <c r="AH74" s="1383"/>
      <c r="AI74" s="1383"/>
      <c r="AJ74" s="1383"/>
      <c r="AK74" s="1383"/>
      <c r="AL74" s="1383"/>
      <c r="AM74" s="1383"/>
      <c r="AN74" s="1383"/>
      <c r="AO74" s="1383"/>
      <c r="AP74" s="1383"/>
      <c r="AQ74" s="1383"/>
      <c r="AR74" s="1383"/>
      <c r="AS74" s="1384"/>
      <c r="AT74" s="1392"/>
      <c r="AU74" s="1393"/>
      <c r="AV74" s="1393"/>
      <c r="AW74" s="1393"/>
      <c r="AX74" s="1393"/>
      <c r="AY74" s="1393"/>
      <c r="AZ74" s="1393"/>
      <c r="BA74" s="1393"/>
      <c r="BB74" s="1393"/>
      <c r="BC74" s="1393"/>
      <c r="BD74" s="1393"/>
      <c r="BE74" s="1393"/>
      <c r="BF74" s="1393"/>
      <c r="BG74" s="1393"/>
      <c r="BH74" s="1393"/>
      <c r="BI74" s="1403"/>
      <c r="BJ74" s="1397"/>
      <c r="BK74" s="1397"/>
      <c r="BL74" s="1393"/>
      <c r="BM74" s="1393"/>
      <c r="BN74" s="1393"/>
      <c r="BO74" s="1393"/>
      <c r="BP74" s="1393"/>
      <c r="BQ74" s="1393"/>
      <c r="BR74" s="1393"/>
      <c r="BS74" s="1393"/>
      <c r="BT74" s="1393"/>
      <c r="BU74" s="1393"/>
      <c r="BV74" s="1393"/>
      <c r="BW74" s="1399"/>
      <c r="BX74" s="1399"/>
      <c r="BY74" s="1411"/>
      <c r="BZ74" s="1411"/>
      <c r="CA74" s="1411"/>
      <c r="CB74" s="1411"/>
      <c r="CC74" s="1411"/>
      <c r="CD74" s="1411"/>
      <c r="CE74" s="1411"/>
      <c r="CF74" s="1411"/>
      <c r="CG74" s="1411"/>
      <c r="CH74" s="1411"/>
      <c r="CI74" s="1411"/>
      <c r="CJ74" s="1411"/>
      <c r="CK74" s="1411"/>
      <c r="CL74" s="1411"/>
      <c r="CM74" s="1411"/>
      <c r="CN74" s="1411"/>
      <c r="CO74" s="1411"/>
      <c r="CP74" s="1411"/>
      <c r="CQ74" s="1411"/>
      <c r="CR74" s="1411"/>
      <c r="CS74" s="1411"/>
      <c r="CT74" s="1411"/>
      <c r="CU74" s="1411"/>
      <c r="CV74" s="1411"/>
      <c r="CW74" s="1411"/>
      <c r="CX74" s="1411"/>
      <c r="CY74" s="1411"/>
      <c r="CZ74" s="1411"/>
      <c r="DA74" s="1411"/>
      <c r="DB74" s="1411"/>
      <c r="DC74" s="1411"/>
      <c r="DD74" s="1397"/>
      <c r="DE74" s="1397"/>
      <c r="DF74" s="1393"/>
      <c r="DG74" s="1393"/>
      <c r="DH74" s="1393"/>
      <c r="DI74" s="1393"/>
      <c r="DJ74" s="1393"/>
      <c r="DK74" s="1393"/>
      <c r="DL74" s="1393"/>
      <c r="DM74" s="1393"/>
      <c r="DN74" s="1393"/>
      <c r="DO74" s="1393"/>
      <c r="DP74" s="1393"/>
      <c r="DQ74" s="1393"/>
      <c r="DR74" s="1399"/>
      <c r="DS74" s="1399"/>
      <c r="DT74" s="1402"/>
      <c r="DU74" s="1393"/>
      <c r="DV74" s="1393"/>
      <c r="DW74" s="1393"/>
      <c r="DX74" s="1393"/>
      <c r="DY74" s="1393"/>
      <c r="DZ74" s="1393"/>
      <c r="EA74" s="1393"/>
      <c r="EB74" s="1393"/>
      <c r="EC74" s="1393"/>
      <c r="ED74" s="1393"/>
      <c r="EE74" s="1393"/>
      <c r="EF74" s="1393"/>
      <c r="EG74" s="1393"/>
      <c r="EH74" s="1403"/>
      <c r="EI74" s="1397"/>
      <c r="EJ74" s="1397"/>
      <c r="EK74" s="1393"/>
      <c r="EL74" s="1393"/>
      <c r="EM74" s="1393"/>
      <c r="EN74" s="1393"/>
      <c r="EO74" s="1393"/>
      <c r="EP74" s="1393"/>
      <c r="EQ74" s="1393"/>
      <c r="ER74" s="1393"/>
      <c r="ES74" s="1393"/>
      <c r="ET74" s="1393"/>
      <c r="EU74" s="1393"/>
      <c r="EV74" s="1399"/>
      <c r="EW74" s="1399"/>
      <c r="EX74" s="1414"/>
      <c r="EY74" s="1414"/>
      <c r="EZ74" s="1414"/>
      <c r="FA74" s="1414"/>
      <c r="FB74" s="1414"/>
      <c r="FC74" s="1414"/>
      <c r="FD74" s="1414"/>
      <c r="FE74" s="1414"/>
      <c r="FF74" s="1414"/>
      <c r="FG74" s="1414"/>
      <c r="FH74" s="1414"/>
      <c r="FI74" s="1414"/>
      <c r="FJ74" s="1414"/>
      <c r="FK74" s="1414"/>
      <c r="FL74" s="1414"/>
      <c r="FM74" s="1414"/>
      <c r="FN74" s="1414"/>
      <c r="FO74" s="1414"/>
      <c r="FP74" s="1414"/>
      <c r="FQ74" s="1414"/>
      <c r="FR74" s="1414"/>
      <c r="FS74" s="1414"/>
      <c r="FT74" s="1414"/>
      <c r="FU74" s="1414"/>
      <c r="FV74" s="1414"/>
      <c r="FW74" s="1414"/>
      <c r="FX74" s="1414"/>
      <c r="FY74" s="1414"/>
      <c r="FZ74" s="1414"/>
      <c r="GA74" s="1414"/>
      <c r="GB74" s="1414"/>
      <c r="GC74" s="1402"/>
      <c r="GD74" s="1393"/>
      <c r="GE74" s="1393"/>
      <c r="GF74" s="1393"/>
      <c r="GG74" s="1393"/>
      <c r="GH74" s="1393"/>
      <c r="GI74" s="1393"/>
      <c r="GJ74" s="1393"/>
      <c r="GK74" s="1393"/>
      <c r="GL74" s="1393"/>
      <c r="GM74" s="1393"/>
      <c r="GN74" s="1393"/>
      <c r="GO74" s="1393"/>
      <c r="GP74" s="1393"/>
      <c r="GQ74" s="1393"/>
      <c r="GR74" s="1403"/>
      <c r="GS74" s="1397"/>
      <c r="GT74" s="1397"/>
      <c r="GU74" s="1393"/>
      <c r="GV74" s="1393"/>
      <c r="GW74" s="1393"/>
      <c r="GX74" s="1393"/>
      <c r="GY74" s="1393"/>
      <c r="GZ74" s="1393"/>
      <c r="HA74" s="1393"/>
      <c r="HB74" s="1393"/>
      <c r="HC74" s="1393"/>
      <c r="HD74" s="1393"/>
      <c r="HE74" s="1393"/>
      <c r="HF74" s="1399"/>
      <c r="HG74" s="1405"/>
    </row>
    <row r="75" spans="2:215" ht="12.75">
      <c r="B75" s="370"/>
      <c r="C75" s="1242" t="s">
        <v>529</v>
      </c>
      <c r="D75" s="1242"/>
      <c r="E75" s="1242"/>
      <c r="F75" s="1242"/>
      <c r="G75" s="1242"/>
      <c r="H75" s="1242"/>
      <c r="I75" s="1242"/>
      <c r="J75" s="1242"/>
      <c r="K75" s="1242"/>
      <c r="L75" s="1242"/>
      <c r="M75" s="1242"/>
      <c r="N75" s="1242"/>
      <c r="O75" s="1242"/>
      <c r="P75" s="1242"/>
      <c r="Q75" s="1242"/>
      <c r="R75" s="1242"/>
      <c r="S75" s="1242"/>
      <c r="T75" s="1242"/>
      <c r="U75" s="1242"/>
      <c r="V75" s="1242"/>
      <c r="W75" s="1242"/>
      <c r="X75" s="1242"/>
      <c r="Y75" s="1242"/>
      <c r="Z75" s="1242"/>
      <c r="AA75" s="1243"/>
      <c r="AB75" s="1260">
        <v>5212</v>
      </c>
      <c r="AC75" s="1357" t="s">
        <v>305</v>
      </c>
      <c r="AD75" s="1227"/>
      <c r="AE75" s="1227"/>
      <c r="AF75" s="1227"/>
      <c r="AG75" s="1227"/>
      <c r="AH75" s="1227"/>
      <c r="AI75" s="1228" t="s">
        <v>296</v>
      </c>
      <c r="AJ75" s="1228"/>
      <c r="AK75" s="1228"/>
      <c r="AL75" s="1229" t="s">
        <v>485</v>
      </c>
      <c r="AM75" s="1229"/>
      <c r="AN75" s="1229"/>
      <c r="AO75" s="1229"/>
      <c r="AP75" s="1229"/>
      <c r="AQ75" s="1229"/>
      <c r="AR75" s="1229"/>
      <c r="AS75" s="1229"/>
      <c r="AT75" s="1230">
        <v>405795</v>
      </c>
      <c r="AU75" s="1231"/>
      <c r="AV75" s="1231"/>
      <c r="AW75" s="1231"/>
      <c r="AX75" s="1231"/>
      <c r="AY75" s="1231"/>
      <c r="AZ75" s="1231"/>
      <c r="BA75" s="1231"/>
      <c r="BB75" s="1231"/>
      <c r="BC75" s="1231"/>
      <c r="BD75" s="1231"/>
      <c r="BE75" s="1231"/>
      <c r="BF75" s="1231"/>
      <c r="BG75" s="1231"/>
      <c r="BH75" s="1231"/>
      <c r="BI75" s="1232"/>
      <c r="BJ75" s="1234" t="s">
        <v>128</v>
      </c>
      <c r="BK75" s="1234"/>
      <c r="BL75" s="1231">
        <v>277850</v>
      </c>
      <c r="BM75" s="1231"/>
      <c r="BN75" s="1231"/>
      <c r="BO75" s="1231"/>
      <c r="BP75" s="1231"/>
      <c r="BQ75" s="1231"/>
      <c r="BR75" s="1231"/>
      <c r="BS75" s="1231"/>
      <c r="BT75" s="1231"/>
      <c r="BU75" s="1231"/>
      <c r="BV75" s="1231"/>
      <c r="BW75" s="1235" t="s">
        <v>129</v>
      </c>
      <c r="BX75" s="1235"/>
      <c r="BY75" s="1303">
        <v>21176</v>
      </c>
      <c r="BZ75" s="1303"/>
      <c r="CA75" s="1303"/>
      <c r="CB75" s="1303"/>
      <c r="CC75" s="1303"/>
      <c r="CD75" s="1303"/>
      <c r="CE75" s="1303"/>
      <c r="CF75" s="1303"/>
      <c r="CG75" s="1303"/>
      <c r="CH75" s="1303"/>
      <c r="CI75" s="1303"/>
      <c r="CJ75" s="1303"/>
      <c r="CK75" s="1303"/>
      <c r="CL75" s="1303"/>
      <c r="CM75" s="1303"/>
      <c r="CN75" s="1303"/>
      <c r="CO75" s="1303"/>
      <c r="CP75" s="1303"/>
      <c r="CQ75" s="1303"/>
      <c r="CR75" s="1303"/>
      <c r="CS75" s="1303"/>
      <c r="CT75" s="1303"/>
      <c r="CU75" s="1303"/>
      <c r="CV75" s="1303"/>
      <c r="CW75" s="1303"/>
      <c r="CX75" s="1303"/>
      <c r="CY75" s="1303"/>
      <c r="CZ75" s="1303"/>
      <c r="DA75" s="1303"/>
      <c r="DB75" s="1303"/>
      <c r="DC75" s="1303"/>
      <c r="DD75" s="1234" t="s">
        <v>128</v>
      </c>
      <c r="DE75" s="1234"/>
      <c r="DF75" s="1231">
        <v>1803</v>
      </c>
      <c r="DG75" s="1231"/>
      <c r="DH75" s="1231"/>
      <c r="DI75" s="1231"/>
      <c r="DJ75" s="1231"/>
      <c r="DK75" s="1231"/>
      <c r="DL75" s="1231"/>
      <c r="DM75" s="1231"/>
      <c r="DN75" s="1231"/>
      <c r="DO75" s="1231"/>
      <c r="DP75" s="1231"/>
      <c r="DQ75" s="1231"/>
      <c r="DR75" s="1235" t="s">
        <v>129</v>
      </c>
      <c r="DS75" s="1235"/>
      <c r="DT75" s="1237">
        <v>1737</v>
      </c>
      <c r="DU75" s="1231"/>
      <c r="DV75" s="1231"/>
      <c r="DW75" s="1231"/>
      <c r="DX75" s="1231"/>
      <c r="DY75" s="1231"/>
      <c r="DZ75" s="1231"/>
      <c r="EA75" s="1231"/>
      <c r="EB75" s="1231"/>
      <c r="EC75" s="1231"/>
      <c r="ED75" s="1231"/>
      <c r="EE75" s="1231"/>
      <c r="EF75" s="1231"/>
      <c r="EG75" s="1231"/>
      <c r="EH75" s="1232"/>
      <c r="EI75" s="1234" t="s">
        <v>128</v>
      </c>
      <c r="EJ75" s="1234"/>
      <c r="EK75" s="1416">
        <v>26216</v>
      </c>
      <c r="EL75" s="1416"/>
      <c r="EM75" s="1416"/>
      <c r="EN75" s="1416"/>
      <c r="EO75" s="1416"/>
      <c r="EP75" s="1416"/>
      <c r="EQ75" s="1416"/>
      <c r="ER75" s="1416"/>
      <c r="ES75" s="1416"/>
      <c r="ET75" s="1416"/>
      <c r="EU75" s="1416"/>
      <c r="EV75" s="1235" t="s">
        <v>129</v>
      </c>
      <c r="EW75" s="1235"/>
      <c r="EX75" s="1388"/>
      <c r="EY75" s="1388"/>
      <c r="EZ75" s="1388"/>
      <c r="FA75" s="1388"/>
      <c r="FB75" s="1388"/>
      <c r="FC75" s="1388"/>
      <c r="FD75" s="1388"/>
      <c r="FE75" s="1388"/>
      <c r="FF75" s="1388"/>
      <c r="FG75" s="1388"/>
      <c r="FH75" s="1388"/>
      <c r="FI75" s="1388"/>
      <c r="FJ75" s="1388"/>
      <c r="FK75" s="1388"/>
      <c r="FL75" s="1388"/>
      <c r="FM75" s="1388"/>
      <c r="FN75" s="1388"/>
      <c r="FO75" s="1388"/>
      <c r="FP75" s="1388"/>
      <c r="FQ75" s="1388"/>
      <c r="FR75" s="1388"/>
      <c r="FS75" s="1388"/>
      <c r="FT75" s="1388"/>
      <c r="FU75" s="1388"/>
      <c r="FV75" s="1388"/>
      <c r="FW75" s="1388"/>
      <c r="FX75" s="1388"/>
      <c r="FY75" s="1388"/>
      <c r="FZ75" s="1388"/>
      <c r="GA75" s="1388"/>
      <c r="GB75" s="1388"/>
      <c r="GC75" s="1238">
        <f>AT75+BY75-DF75+EX75</f>
        <v>425168</v>
      </c>
      <c r="GD75" s="1213"/>
      <c r="GE75" s="1213"/>
      <c r="GF75" s="1213"/>
      <c r="GG75" s="1213"/>
      <c r="GH75" s="1213"/>
      <c r="GI75" s="1213"/>
      <c r="GJ75" s="1213"/>
      <c r="GK75" s="1213"/>
      <c r="GL75" s="1213"/>
      <c r="GM75" s="1213"/>
      <c r="GN75" s="1213"/>
      <c r="GO75" s="1213"/>
      <c r="GP75" s="1213"/>
      <c r="GQ75" s="1213"/>
      <c r="GR75" s="1239"/>
      <c r="GS75" s="1234" t="s">
        <v>128</v>
      </c>
      <c r="GT75" s="1234"/>
      <c r="GU75" s="1213">
        <f>BL75+CO75-DT75+EK75+FN75</f>
        <v>302329</v>
      </c>
      <c r="GV75" s="1213"/>
      <c r="GW75" s="1213"/>
      <c r="GX75" s="1213"/>
      <c r="GY75" s="1213"/>
      <c r="GZ75" s="1213"/>
      <c r="HA75" s="1213"/>
      <c r="HB75" s="1213"/>
      <c r="HC75" s="1213"/>
      <c r="HD75" s="1213"/>
      <c r="HE75" s="1213"/>
      <c r="HF75" s="1235" t="s">
        <v>129</v>
      </c>
      <c r="HG75" s="1240"/>
    </row>
    <row r="76" spans="2:215" ht="12.75">
      <c r="B76" s="371"/>
      <c r="C76" s="1244"/>
      <c r="D76" s="1244"/>
      <c r="E76" s="1244"/>
      <c r="F76" s="1244"/>
      <c r="G76" s="1244"/>
      <c r="H76" s="1244"/>
      <c r="I76" s="1244"/>
      <c r="J76" s="1244"/>
      <c r="K76" s="1244"/>
      <c r="L76" s="1244"/>
      <c r="M76" s="1244"/>
      <c r="N76" s="1244"/>
      <c r="O76" s="1244"/>
      <c r="P76" s="1244"/>
      <c r="Q76" s="1244"/>
      <c r="R76" s="1244"/>
      <c r="S76" s="1244"/>
      <c r="T76" s="1244"/>
      <c r="U76" s="1244"/>
      <c r="V76" s="1244"/>
      <c r="W76" s="1244"/>
      <c r="X76" s="1244"/>
      <c r="Y76" s="1244"/>
      <c r="Z76" s="1244"/>
      <c r="AA76" s="1245"/>
      <c r="AB76" s="1261"/>
      <c r="AC76" s="1382"/>
      <c r="AD76" s="1383"/>
      <c r="AE76" s="1383"/>
      <c r="AF76" s="1383"/>
      <c r="AG76" s="1383"/>
      <c r="AH76" s="1383"/>
      <c r="AI76" s="1383"/>
      <c r="AJ76" s="1383"/>
      <c r="AK76" s="1383"/>
      <c r="AL76" s="1383"/>
      <c r="AM76" s="1383"/>
      <c r="AN76" s="1383"/>
      <c r="AO76" s="1383"/>
      <c r="AP76" s="1383"/>
      <c r="AQ76" s="1383"/>
      <c r="AR76" s="1383"/>
      <c r="AS76" s="1384"/>
      <c r="AT76" s="1207"/>
      <c r="AU76" s="1208"/>
      <c r="AV76" s="1208"/>
      <c r="AW76" s="1208"/>
      <c r="AX76" s="1208"/>
      <c r="AY76" s="1208"/>
      <c r="AZ76" s="1208"/>
      <c r="BA76" s="1208"/>
      <c r="BB76" s="1208"/>
      <c r="BC76" s="1208"/>
      <c r="BD76" s="1208"/>
      <c r="BE76" s="1208"/>
      <c r="BF76" s="1208"/>
      <c r="BG76" s="1208"/>
      <c r="BH76" s="1208"/>
      <c r="BI76" s="1221"/>
      <c r="BJ76" s="1254"/>
      <c r="BK76" s="1254"/>
      <c r="BL76" s="1208"/>
      <c r="BM76" s="1208"/>
      <c r="BN76" s="1208"/>
      <c r="BO76" s="1208"/>
      <c r="BP76" s="1208"/>
      <c r="BQ76" s="1208"/>
      <c r="BR76" s="1208"/>
      <c r="BS76" s="1208"/>
      <c r="BT76" s="1208"/>
      <c r="BU76" s="1208"/>
      <c r="BV76" s="1208"/>
      <c r="BW76" s="1255"/>
      <c r="BX76" s="1255"/>
      <c r="BY76" s="1303"/>
      <c r="BZ76" s="1303"/>
      <c r="CA76" s="1303"/>
      <c r="CB76" s="1303"/>
      <c r="CC76" s="1303"/>
      <c r="CD76" s="1303"/>
      <c r="CE76" s="1303"/>
      <c r="CF76" s="1303"/>
      <c r="CG76" s="1303"/>
      <c r="CH76" s="1303"/>
      <c r="CI76" s="1303"/>
      <c r="CJ76" s="1303"/>
      <c r="CK76" s="1303"/>
      <c r="CL76" s="1303"/>
      <c r="CM76" s="1303"/>
      <c r="CN76" s="1303"/>
      <c r="CO76" s="1303"/>
      <c r="CP76" s="1303"/>
      <c r="CQ76" s="1303"/>
      <c r="CR76" s="1303"/>
      <c r="CS76" s="1303"/>
      <c r="CT76" s="1303"/>
      <c r="CU76" s="1303"/>
      <c r="CV76" s="1303"/>
      <c r="CW76" s="1303"/>
      <c r="CX76" s="1303"/>
      <c r="CY76" s="1303"/>
      <c r="CZ76" s="1303"/>
      <c r="DA76" s="1303"/>
      <c r="DB76" s="1303"/>
      <c r="DC76" s="1303"/>
      <c r="DD76" s="1254"/>
      <c r="DE76" s="1254"/>
      <c r="DF76" s="1208"/>
      <c r="DG76" s="1208"/>
      <c r="DH76" s="1208"/>
      <c r="DI76" s="1208"/>
      <c r="DJ76" s="1208"/>
      <c r="DK76" s="1208"/>
      <c r="DL76" s="1208"/>
      <c r="DM76" s="1208"/>
      <c r="DN76" s="1208"/>
      <c r="DO76" s="1208"/>
      <c r="DP76" s="1208"/>
      <c r="DQ76" s="1208"/>
      <c r="DR76" s="1255"/>
      <c r="DS76" s="1255"/>
      <c r="DT76" s="1220"/>
      <c r="DU76" s="1208"/>
      <c r="DV76" s="1208"/>
      <c r="DW76" s="1208"/>
      <c r="DX76" s="1208"/>
      <c r="DY76" s="1208"/>
      <c r="DZ76" s="1208"/>
      <c r="EA76" s="1208"/>
      <c r="EB76" s="1208"/>
      <c r="EC76" s="1208"/>
      <c r="ED76" s="1208"/>
      <c r="EE76" s="1208"/>
      <c r="EF76" s="1208"/>
      <c r="EG76" s="1208"/>
      <c r="EH76" s="1221"/>
      <c r="EI76" s="1254"/>
      <c r="EJ76" s="1254"/>
      <c r="EK76" s="1417"/>
      <c r="EL76" s="1417"/>
      <c r="EM76" s="1417"/>
      <c r="EN76" s="1417"/>
      <c r="EO76" s="1417"/>
      <c r="EP76" s="1417"/>
      <c r="EQ76" s="1417"/>
      <c r="ER76" s="1417"/>
      <c r="ES76" s="1417"/>
      <c r="ET76" s="1417"/>
      <c r="EU76" s="1417"/>
      <c r="EV76" s="1255"/>
      <c r="EW76" s="1255"/>
      <c r="EX76" s="1386"/>
      <c r="EY76" s="1386"/>
      <c r="EZ76" s="1386"/>
      <c r="FA76" s="1386"/>
      <c r="FB76" s="1386"/>
      <c r="FC76" s="1386"/>
      <c r="FD76" s="1386"/>
      <c r="FE76" s="1386"/>
      <c r="FF76" s="1386"/>
      <c r="FG76" s="1386"/>
      <c r="FH76" s="1386"/>
      <c r="FI76" s="1386"/>
      <c r="FJ76" s="1386"/>
      <c r="FK76" s="1386"/>
      <c r="FL76" s="1386"/>
      <c r="FM76" s="1386"/>
      <c r="FN76" s="1386"/>
      <c r="FO76" s="1386"/>
      <c r="FP76" s="1386"/>
      <c r="FQ76" s="1386"/>
      <c r="FR76" s="1386"/>
      <c r="FS76" s="1386"/>
      <c r="FT76" s="1386"/>
      <c r="FU76" s="1386"/>
      <c r="FV76" s="1386"/>
      <c r="FW76" s="1386"/>
      <c r="FX76" s="1386"/>
      <c r="FY76" s="1386"/>
      <c r="FZ76" s="1386"/>
      <c r="GA76" s="1386"/>
      <c r="GB76" s="1386"/>
      <c r="GC76" s="1220"/>
      <c r="GD76" s="1208"/>
      <c r="GE76" s="1208"/>
      <c r="GF76" s="1208"/>
      <c r="GG76" s="1208"/>
      <c r="GH76" s="1208"/>
      <c r="GI76" s="1208"/>
      <c r="GJ76" s="1208"/>
      <c r="GK76" s="1208"/>
      <c r="GL76" s="1208"/>
      <c r="GM76" s="1208"/>
      <c r="GN76" s="1208"/>
      <c r="GO76" s="1208"/>
      <c r="GP76" s="1208"/>
      <c r="GQ76" s="1208"/>
      <c r="GR76" s="1221"/>
      <c r="GS76" s="1254"/>
      <c r="GT76" s="1254"/>
      <c r="GU76" s="1208"/>
      <c r="GV76" s="1208"/>
      <c r="GW76" s="1208"/>
      <c r="GX76" s="1208"/>
      <c r="GY76" s="1208"/>
      <c r="GZ76" s="1208"/>
      <c r="HA76" s="1208"/>
      <c r="HB76" s="1208"/>
      <c r="HC76" s="1208"/>
      <c r="HD76" s="1208"/>
      <c r="HE76" s="1208"/>
      <c r="HF76" s="1255"/>
      <c r="HG76" s="1257"/>
    </row>
    <row r="77" spans="2:215" ht="12.75">
      <c r="B77" s="369"/>
      <c r="C77" s="1242" t="s">
        <v>530</v>
      </c>
      <c r="D77" s="1242"/>
      <c r="E77" s="1242"/>
      <c r="F77" s="1242"/>
      <c r="G77" s="1242"/>
      <c r="H77" s="1242"/>
      <c r="I77" s="1242"/>
      <c r="J77" s="1242"/>
      <c r="K77" s="1242"/>
      <c r="L77" s="1242"/>
      <c r="M77" s="1242"/>
      <c r="N77" s="1242"/>
      <c r="O77" s="1242"/>
      <c r="P77" s="1242"/>
      <c r="Q77" s="1242"/>
      <c r="R77" s="1242"/>
      <c r="S77" s="1242"/>
      <c r="T77" s="1242"/>
      <c r="U77" s="1242"/>
      <c r="V77" s="1242"/>
      <c r="W77" s="1242"/>
      <c r="X77" s="1242"/>
      <c r="Y77" s="1242"/>
      <c r="Z77" s="1242"/>
      <c r="AA77" s="1243"/>
      <c r="AB77" s="1260">
        <v>5203</v>
      </c>
      <c r="AC77" s="1357" t="s">
        <v>305</v>
      </c>
      <c r="AD77" s="1227"/>
      <c r="AE77" s="1227"/>
      <c r="AF77" s="1227"/>
      <c r="AG77" s="1227"/>
      <c r="AH77" s="1227"/>
      <c r="AI77" s="1228" t="s">
        <v>219</v>
      </c>
      <c r="AJ77" s="1228"/>
      <c r="AK77" s="1228"/>
      <c r="AL77" s="1229" t="s">
        <v>484</v>
      </c>
      <c r="AM77" s="1229"/>
      <c r="AN77" s="1229"/>
      <c r="AO77" s="1229"/>
      <c r="AP77" s="1229"/>
      <c r="AQ77" s="1229"/>
      <c r="AR77" s="1229"/>
      <c r="AS77" s="1229"/>
      <c r="AT77" s="1406">
        <v>1446639</v>
      </c>
      <c r="AU77" s="1407"/>
      <c r="AV77" s="1407"/>
      <c r="AW77" s="1407"/>
      <c r="AX77" s="1407"/>
      <c r="AY77" s="1407"/>
      <c r="AZ77" s="1407"/>
      <c r="BA77" s="1407"/>
      <c r="BB77" s="1407"/>
      <c r="BC77" s="1407"/>
      <c r="BD77" s="1407"/>
      <c r="BE77" s="1407"/>
      <c r="BF77" s="1407"/>
      <c r="BG77" s="1407"/>
      <c r="BH77" s="1407"/>
      <c r="BI77" s="1408"/>
      <c r="BJ77" s="1409" t="s">
        <v>128</v>
      </c>
      <c r="BK77" s="1409"/>
      <c r="BL77" s="1407">
        <v>550480</v>
      </c>
      <c r="BM77" s="1407"/>
      <c r="BN77" s="1407"/>
      <c r="BO77" s="1407"/>
      <c r="BP77" s="1407"/>
      <c r="BQ77" s="1407"/>
      <c r="BR77" s="1407"/>
      <c r="BS77" s="1407"/>
      <c r="BT77" s="1407"/>
      <c r="BU77" s="1407"/>
      <c r="BV77" s="1407"/>
      <c r="BW77" s="1410" t="s">
        <v>129</v>
      </c>
      <c r="BX77" s="1410"/>
      <c r="BY77" s="1411">
        <v>167218</v>
      </c>
      <c r="BZ77" s="1411"/>
      <c r="CA77" s="1411"/>
      <c r="CB77" s="1411"/>
      <c r="CC77" s="1411"/>
      <c r="CD77" s="1411"/>
      <c r="CE77" s="1411"/>
      <c r="CF77" s="1411"/>
      <c r="CG77" s="1411"/>
      <c r="CH77" s="1411"/>
      <c r="CI77" s="1411"/>
      <c r="CJ77" s="1411"/>
      <c r="CK77" s="1411"/>
      <c r="CL77" s="1411"/>
      <c r="CM77" s="1411"/>
      <c r="CN77" s="1411"/>
      <c r="CO77" s="1411"/>
      <c r="CP77" s="1411"/>
      <c r="CQ77" s="1411"/>
      <c r="CR77" s="1411"/>
      <c r="CS77" s="1411"/>
      <c r="CT77" s="1411"/>
      <c r="CU77" s="1411"/>
      <c r="CV77" s="1411"/>
      <c r="CW77" s="1411"/>
      <c r="CX77" s="1411"/>
      <c r="CY77" s="1411"/>
      <c r="CZ77" s="1411"/>
      <c r="DA77" s="1411"/>
      <c r="DB77" s="1411"/>
      <c r="DC77" s="1411"/>
      <c r="DD77" s="1409" t="s">
        <v>128</v>
      </c>
      <c r="DE77" s="1409"/>
      <c r="DF77" s="1407">
        <v>8215</v>
      </c>
      <c r="DG77" s="1407"/>
      <c r="DH77" s="1407"/>
      <c r="DI77" s="1407"/>
      <c r="DJ77" s="1407"/>
      <c r="DK77" s="1407"/>
      <c r="DL77" s="1407"/>
      <c r="DM77" s="1407"/>
      <c r="DN77" s="1407"/>
      <c r="DO77" s="1407"/>
      <c r="DP77" s="1407"/>
      <c r="DQ77" s="1407"/>
      <c r="DR77" s="1410" t="s">
        <v>129</v>
      </c>
      <c r="DS77" s="1410"/>
      <c r="DT77" s="1412">
        <v>7787</v>
      </c>
      <c r="DU77" s="1407"/>
      <c r="DV77" s="1407"/>
      <c r="DW77" s="1407"/>
      <c r="DX77" s="1407"/>
      <c r="DY77" s="1407"/>
      <c r="DZ77" s="1407"/>
      <c r="EA77" s="1407"/>
      <c r="EB77" s="1407"/>
      <c r="EC77" s="1407"/>
      <c r="ED77" s="1407"/>
      <c r="EE77" s="1407"/>
      <c r="EF77" s="1407"/>
      <c r="EG77" s="1407"/>
      <c r="EH77" s="1408"/>
      <c r="EI77" s="1409" t="s">
        <v>128</v>
      </c>
      <c r="EJ77" s="1409"/>
      <c r="EK77" s="1407">
        <v>140009</v>
      </c>
      <c r="EL77" s="1407"/>
      <c r="EM77" s="1407"/>
      <c r="EN77" s="1407"/>
      <c r="EO77" s="1407"/>
      <c r="EP77" s="1407"/>
      <c r="EQ77" s="1407"/>
      <c r="ER77" s="1407"/>
      <c r="ES77" s="1407"/>
      <c r="ET77" s="1407"/>
      <c r="EU77" s="1407"/>
      <c r="EV77" s="1410" t="s">
        <v>129</v>
      </c>
      <c r="EW77" s="1410"/>
      <c r="EX77" s="1413"/>
      <c r="EY77" s="1413"/>
      <c r="EZ77" s="1413"/>
      <c r="FA77" s="1413"/>
      <c r="FB77" s="1413"/>
      <c r="FC77" s="1413"/>
      <c r="FD77" s="1413"/>
      <c r="FE77" s="1413"/>
      <c r="FF77" s="1413"/>
      <c r="FG77" s="1413"/>
      <c r="FH77" s="1413"/>
      <c r="FI77" s="1413"/>
      <c r="FJ77" s="1413"/>
      <c r="FK77" s="1413"/>
      <c r="FL77" s="1413"/>
      <c r="FM77" s="1413"/>
      <c r="FN77" s="1413"/>
      <c r="FO77" s="1413"/>
      <c r="FP77" s="1413"/>
      <c r="FQ77" s="1413"/>
      <c r="FR77" s="1413"/>
      <c r="FS77" s="1413"/>
      <c r="FT77" s="1413"/>
      <c r="FU77" s="1413"/>
      <c r="FV77" s="1413"/>
      <c r="FW77" s="1413"/>
      <c r="FX77" s="1413"/>
      <c r="FY77" s="1413"/>
      <c r="FZ77" s="1413"/>
      <c r="GA77" s="1413"/>
      <c r="GB77" s="1413"/>
      <c r="GC77" s="1400">
        <f>AT77+BY77-DF77+EX77</f>
        <v>1605642</v>
      </c>
      <c r="GD77" s="1391"/>
      <c r="GE77" s="1391"/>
      <c r="GF77" s="1391"/>
      <c r="GG77" s="1391"/>
      <c r="GH77" s="1391"/>
      <c r="GI77" s="1391"/>
      <c r="GJ77" s="1391"/>
      <c r="GK77" s="1391"/>
      <c r="GL77" s="1391"/>
      <c r="GM77" s="1391"/>
      <c r="GN77" s="1391"/>
      <c r="GO77" s="1391"/>
      <c r="GP77" s="1391"/>
      <c r="GQ77" s="1391"/>
      <c r="GR77" s="1401"/>
      <c r="GS77" s="1409" t="s">
        <v>128</v>
      </c>
      <c r="GT77" s="1409"/>
      <c r="GU77" s="1391">
        <f>BL77+CO77-DT77+EK77+FN77</f>
        <v>682702</v>
      </c>
      <c r="GV77" s="1391"/>
      <c r="GW77" s="1391"/>
      <c r="GX77" s="1391"/>
      <c r="GY77" s="1391"/>
      <c r="GZ77" s="1391"/>
      <c r="HA77" s="1391"/>
      <c r="HB77" s="1391"/>
      <c r="HC77" s="1391"/>
      <c r="HD77" s="1391"/>
      <c r="HE77" s="1391"/>
      <c r="HF77" s="1410" t="s">
        <v>129</v>
      </c>
      <c r="HG77" s="1415"/>
    </row>
    <row r="78" spans="2:215" ht="12.75">
      <c r="B78" s="370"/>
      <c r="C78" s="1242"/>
      <c r="D78" s="1242"/>
      <c r="E78" s="1242"/>
      <c r="F78" s="1242"/>
      <c r="G78" s="1242"/>
      <c r="H78" s="1242"/>
      <c r="I78" s="1242"/>
      <c r="J78" s="1242"/>
      <c r="K78" s="1242"/>
      <c r="L78" s="1242"/>
      <c r="M78" s="1242"/>
      <c r="N78" s="1242"/>
      <c r="O78" s="1242"/>
      <c r="P78" s="1242"/>
      <c r="Q78" s="1242"/>
      <c r="R78" s="1242"/>
      <c r="S78" s="1242"/>
      <c r="T78" s="1242"/>
      <c r="U78" s="1242"/>
      <c r="V78" s="1242"/>
      <c r="W78" s="1242"/>
      <c r="X78" s="1242"/>
      <c r="Y78" s="1242"/>
      <c r="Z78" s="1242"/>
      <c r="AA78" s="1243"/>
      <c r="AB78" s="1261"/>
      <c r="AC78" s="1382"/>
      <c r="AD78" s="1383"/>
      <c r="AE78" s="1383"/>
      <c r="AF78" s="1383"/>
      <c r="AG78" s="1383"/>
      <c r="AH78" s="1383"/>
      <c r="AI78" s="1383"/>
      <c r="AJ78" s="1383"/>
      <c r="AK78" s="1383"/>
      <c r="AL78" s="1383"/>
      <c r="AM78" s="1383"/>
      <c r="AN78" s="1383"/>
      <c r="AO78" s="1383"/>
      <c r="AP78" s="1383"/>
      <c r="AQ78" s="1383"/>
      <c r="AR78" s="1383"/>
      <c r="AS78" s="1384"/>
      <c r="AT78" s="1392"/>
      <c r="AU78" s="1393"/>
      <c r="AV78" s="1393"/>
      <c r="AW78" s="1393"/>
      <c r="AX78" s="1393"/>
      <c r="AY78" s="1393"/>
      <c r="AZ78" s="1393"/>
      <c r="BA78" s="1393"/>
      <c r="BB78" s="1393"/>
      <c r="BC78" s="1393"/>
      <c r="BD78" s="1393"/>
      <c r="BE78" s="1393"/>
      <c r="BF78" s="1393"/>
      <c r="BG78" s="1393"/>
      <c r="BH78" s="1393"/>
      <c r="BI78" s="1403"/>
      <c r="BJ78" s="1397"/>
      <c r="BK78" s="1397"/>
      <c r="BL78" s="1393"/>
      <c r="BM78" s="1393"/>
      <c r="BN78" s="1393"/>
      <c r="BO78" s="1393"/>
      <c r="BP78" s="1393"/>
      <c r="BQ78" s="1393"/>
      <c r="BR78" s="1393"/>
      <c r="BS78" s="1393"/>
      <c r="BT78" s="1393"/>
      <c r="BU78" s="1393"/>
      <c r="BV78" s="1393"/>
      <c r="BW78" s="1399"/>
      <c r="BX78" s="1399"/>
      <c r="BY78" s="1411"/>
      <c r="BZ78" s="1411"/>
      <c r="CA78" s="1411"/>
      <c r="CB78" s="1411"/>
      <c r="CC78" s="1411"/>
      <c r="CD78" s="1411"/>
      <c r="CE78" s="1411"/>
      <c r="CF78" s="1411"/>
      <c r="CG78" s="1411"/>
      <c r="CH78" s="1411"/>
      <c r="CI78" s="1411"/>
      <c r="CJ78" s="1411"/>
      <c r="CK78" s="1411"/>
      <c r="CL78" s="1411"/>
      <c r="CM78" s="1411"/>
      <c r="CN78" s="1411"/>
      <c r="CO78" s="1411"/>
      <c r="CP78" s="1411"/>
      <c r="CQ78" s="1411"/>
      <c r="CR78" s="1411"/>
      <c r="CS78" s="1411"/>
      <c r="CT78" s="1411"/>
      <c r="CU78" s="1411"/>
      <c r="CV78" s="1411"/>
      <c r="CW78" s="1411"/>
      <c r="CX78" s="1411"/>
      <c r="CY78" s="1411"/>
      <c r="CZ78" s="1411"/>
      <c r="DA78" s="1411"/>
      <c r="DB78" s="1411"/>
      <c r="DC78" s="1411"/>
      <c r="DD78" s="1397"/>
      <c r="DE78" s="1397"/>
      <c r="DF78" s="1393"/>
      <c r="DG78" s="1393"/>
      <c r="DH78" s="1393"/>
      <c r="DI78" s="1393"/>
      <c r="DJ78" s="1393"/>
      <c r="DK78" s="1393"/>
      <c r="DL78" s="1393"/>
      <c r="DM78" s="1393"/>
      <c r="DN78" s="1393"/>
      <c r="DO78" s="1393"/>
      <c r="DP78" s="1393"/>
      <c r="DQ78" s="1393"/>
      <c r="DR78" s="1399"/>
      <c r="DS78" s="1399"/>
      <c r="DT78" s="1402"/>
      <c r="DU78" s="1393"/>
      <c r="DV78" s="1393"/>
      <c r="DW78" s="1393"/>
      <c r="DX78" s="1393"/>
      <c r="DY78" s="1393"/>
      <c r="DZ78" s="1393"/>
      <c r="EA78" s="1393"/>
      <c r="EB78" s="1393"/>
      <c r="EC78" s="1393"/>
      <c r="ED78" s="1393"/>
      <c r="EE78" s="1393"/>
      <c r="EF78" s="1393"/>
      <c r="EG78" s="1393"/>
      <c r="EH78" s="1403"/>
      <c r="EI78" s="1397"/>
      <c r="EJ78" s="1397"/>
      <c r="EK78" s="1393"/>
      <c r="EL78" s="1393"/>
      <c r="EM78" s="1393"/>
      <c r="EN78" s="1393"/>
      <c r="EO78" s="1393"/>
      <c r="EP78" s="1393"/>
      <c r="EQ78" s="1393"/>
      <c r="ER78" s="1393"/>
      <c r="ES78" s="1393"/>
      <c r="ET78" s="1393"/>
      <c r="EU78" s="1393"/>
      <c r="EV78" s="1399"/>
      <c r="EW78" s="1399"/>
      <c r="EX78" s="1414"/>
      <c r="EY78" s="1414"/>
      <c r="EZ78" s="1414"/>
      <c r="FA78" s="1414"/>
      <c r="FB78" s="1414"/>
      <c r="FC78" s="1414"/>
      <c r="FD78" s="1414"/>
      <c r="FE78" s="1414"/>
      <c r="FF78" s="1414"/>
      <c r="FG78" s="1414"/>
      <c r="FH78" s="1414"/>
      <c r="FI78" s="1414"/>
      <c r="FJ78" s="1414"/>
      <c r="FK78" s="1414"/>
      <c r="FL78" s="1414"/>
      <c r="FM78" s="1414"/>
      <c r="FN78" s="1414"/>
      <c r="FO78" s="1414"/>
      <c r="FP78" s="1414"/>
      <c r="FQ78" s="1414"/>
      <c r="FR78" s="1414"/>
      <c r="FS78" s="1414"/>
      <c r="FT78" s="1414"/>
      <c r="FU78" s="1414"/>
      <c r="FV78" s="1414"/>
      <c r="FW78" s="1414"/>
      <c r="FX78" s="1414"/>
      <c r="FY78" s="1414"/>
      <c r="FZ78" s="1414"/>
      <c r="GA78" s="1414"/>
      <c r="GB78" s="1414"/>
      <c r="GC78" s="1402"/>
      <c r="GD78" s="1393"/>
      <c r="GE78" s="1393"/>
      <c r="GF78" s="1393"/>
      <c r="GG78" s="1393"/>
      <c r="GH78" s="1393"/>
      <c r="GI78" s="1393"/>
      <c r="GJ78" s="1393"/>
      <c r="GK78" s="1393"/>
      <c r="GL78" s="1393"/>
      <c r="GM78" s="1393"/>
      <c r="GN78" s="1393"/>
      <c r="GO78" s="1393"/>
      <c r="GP78" s="1393"/>
      <c r="GQ78" s="1393"/>
      <c r="GR78" s="1403"/>
      <c r="GS78" s="1397"/>
      <c r="GT78" s="1397"/>
      <c r="GU78" s="1393"/>
      <c r="GV78" s="1393"/>
      <c r="GW78" s="1393"/>
      <c r="GX78" s="1393"/>
      <c r="GY78" s="1393"/>
      <c r="GZ78" s="1393"/>
      <c r="HA78" s="1393"/>
      <c r="HB78" s="1393"/>
      <c r="HC78" s="1393"/>
      <c r="HD78" s="1393"/>
      <c r="HE78" s="1393"/>
      <c r="HF78" s="1399"/>
      <c r="HG78" s="1405"/>
    </row>
    <row r="79" spans="2:215" ht="12.75">
      <c r="B79" s="370"/>
      <c r="C79" s="1242" t="s">
        <v>529</v>
      </c>
      <c r="D79" s="1242"/>
      <c r="E79" s="1242"/>
      <c r="F79" s="1242"/>
      <c r="G79" s="1242"/>
      <c r="H79" s="1242"/>
      <c r="I79" s="1242"/>
      <c r="J79" s="1242"/>
      <c r="K79" s="1242"/>
      <c r="L79" s="1242"/>
      <c r="M79" s="1242"/>
      <c r="N79" s="1242"/>
      <c r="O79" s="1242"/>
      <c r="P79" s="1242"/>
      <c r="Q79" s="1242"/>
      <c r="R79" s="1242"/>
      <c r="S79" s="1242"/>
      <c r="T79" s="1242"/>
      <c r="U79" s="1242"/>
      <c r="V79" s="1242"/>
      <c r="W79" s="1242"/>
      <c r="X79" s="1242"/>
      <c r="Y79" s="1242"/>
      <c r="Z79" s="1242"/>
      <c r="AA79" s="1243"/>
      <c r="AB79" s="1260">
        <v>5213</v>
      </c>
      <c r="AC79" s="1357" t="s">
        <v>305</v>
      </c>
      <c r="AD79" s="1227"/>
      <c r="AE79" s="1227"/>
      <c r="AF79" s="1227"/>
      <c r="AG79" s="1227"/>
      <c r="AH79" s="1227"/>
      <c r="AI79" s="1228" t="s">
        <v>296</v>
      </c>
      <c r="AJ79" s="1228"/>
      <c r="AK79" s="1228"/>
      <c r="AL79" s="1229" t="s">
        <v>485</v>
      </c>
      <c r="AM79" s="1229"/>
      <c r="AN79" s="1229"/>
      <c r="AO79" s="1229"/>
      <c r="AP79" s="1229"/>
      <c r="AQ79" s="1229"/>
      <c r="AR79" s="1229"/>
      <c r="AS79" s="1229"/>
      <c r="AT79" s="1230">
        <v>1326353</v>
      </c>
      <c r="AU79" s="1231"/>
      <c r="AV79" s="1231"/>
      <c r="AW79" s="1231"/>
      <c r="AX79" s="1231"/>
      <c r="AY79" s="1231"/>
      <c r="AZ79" s="1231"/>
      <c r="BA79" s="1231"/>
      <c r="BB79" s="1231"/>
      <c r="BC79" s="1231"/>
      <c r="BD79" s="1231"/>
      <c r="BE79" s="1231"/>
      <c r="BF79" s="1231"/>
      <c r="BG79" s="1231"/>
      <c r="BH79" s="1231"/>
      <c r="BI79" s="1232"/>
      <c r="BJ79" s="1234" t="s">
        <v>128</v>
      </c>
      <c r="BK79" s="1234"/>
      <c r="BL79" s="1231">
        <v>493727</v>
      </c>
      <c r="BM79" s="1231"/>
      <c r="BN79" s="1231"/>
      <c r="BO79" s="1231"/>
      <c r="BP79" s="1231"/>
      <c r="BQ79" s="1231"/>
      <c r="BR79" s="1231"/>
      <c r="BS79" s="1231"/>
      <c r="BT79" s="1231"/>
      <c r="BU79" s="1231"/>
      <c r="BV79" s="1231"/>
      <c r="BW79" s="1235" t="s">
        <v>129</v>
      </c>
      <c r="BX79" s="1235"/>
      <c r="BY79" s="1303">
        <v>130341</v>
      </c>
      <c r="BZ79" s="1303"/>
      <c r="CA79" s="1303"/>
      <c r="CB79" s="1303"/>
      <c r="CC79" s="1303"/>
      <c r="CD79" s="1303"/>
      <c r="CE79" s="1303"/>
      <c r="CF79" s="1303"/>
      <c r="CG79" s="1303"/>
      <c r="CH79" s="1303"/>
      <c r="CI79" s="1303"/>
      <c r="CJ79" s="1303"/>
      <c r="CK79" s="1303"/>
      <c r="CL79" s="1303"/>
      <c r="CM79" s="1303"/>
      <c r="CN79" s="1303"/>
      <c r="CO79" s="1303"/>
      <c r="CP79" s="1303"/>
      <c r="CQ79" s="1303"/>
      <c r="CR79" s="1303"/>
      <c r="CS79" s="1303"/>
      <c r="CT79" s="1303"/>
      <c r="CU79" s="1303"/>
      <c r="CV79" s="1303"/>
      <c r="CW79" s="1303"/>
      <c r="CX79" s="1303"/>
      <c r="CY79" s="1303"/>
      <c r="CZ79" s="1303"/>
      <c r="DA79" s="1303"/>
      <c r="DB79" s="1303"/>
      <c r="DC79" s="1303"/>
      <c r="DD79" s="1234" t="s">
        <v>128</v>
      </c>
      <c r="DE79" s="1234"/>
      <c r="DF79" s="1231">
        <v>10055</v>
      </c>
      <c r="DG79" s="1231"/>
      <c r="DH79" s="1231"/>
      <c r="DI79" s="1231"/>
      <c r="DJ79" s="1231"/>
      <c r="DK79" s="1231"/>
      <c r="DL79" s="1231"/>
      <c r="DM79" s="1231"/>
      <c r="DN79" s="1231"/>
      <c r="DO79" s="1231"/>
      <c r="DP79" s="1231"/>
      <c r="DQ79" s="1231"/>
      <c r="DR79" s="1235"/>
      <c r="DS79" s="1235"/>
      <c r="DT79" s="1237">
        <v>9653</v>
      </c>
      <c r="DU79" s="1231"/>
      <c r="DV79" s="1231"/>
      <c r="DW79" s="1231"/>
      <c r="DX79" s="1231"/>
      <c r="DY79" s="1231"/>
      <c r="DZ79" s="1231"/>
      <c r="EA79" s="1231"/>
      <c r="EB79" s="1231"/>
      <c r="EC79" s="1231"/>
      <c r="ED79" s="1231"/>
      <c r="EE79" s="1231"/>
      <c r="EF79" s="1231"/>
      <c r="EG79" s="1231"/>
      <c r="EH79" s="1232"/>
      <c r="EI79" s="1234" t="s">
        <v>128</v>
      </c>
      <c r="EJ79" s="1234"/>
      <c r="EK79" s="1231">
        <v>66406</v>
      </c>
      <c r="EL79" s="1231"/>
      <c r="EM79" s="1231"/>
      <c r="EN79" s="1231"/>
      <c r="EO79" s="1231"/>
      <c r="EP79" s="1231"/>
      <c r="EQ79" s="1231"/>
      <c r="ER79" s="1231"/>
      <c r="ES79" s="1231"/>
      <c r="ET79" s="1231"/>
      <c r="EU79" s="1231"/>
      <c r="EV79" s="1235" t="s">
        <v>129</v>
      </c>
      <c r="EW79" s="1235"/>
      <c r="EX79" s="1388"/>
      <c r="EY79" s="1388"/>
      <c r="EZ79" s="1388"/>
      <c r="FA79" s="1388"/>
      <c r="FB79" s="1388"/>
      <c r="FC79" s="1388"/>
      <c r="FD79" s="1388"/>
      <c r="FE79" s="1388"/>
      <c r="FF79" s="1388"/>
      <c r="FG79" s="1388"/>
      <c r="FH79" s="1388"/>
      <c r="FI79" s="1388"/>
      <c r="FJ79" s="1388"/>
      <c r="FK79" s="1388"/>
      <c r="FL79" s="1388"/>
      <c r="FM79" s="1388"/>
      <c r="FN79" s="1388"/>
      <c r="FO79" s="1388"/>
      <c r="FP79" s="1388"/>
      <c r="FQ79" s="1388"/>
      <c r="FR79" s="1388"/>
      <c r="FS79" s="1388"/>
      <c r="FT79" s="1388"/>
      <c r="FU79" s="1388"/>
      <c r="FV79" s="1388"/>
      <c r="FW79" s="1388"/>
      <c r="FX79" s="1388"/>
      <c r="FY79" s="1388"/>
      <c r="FZ79" s="1388"/>
      <c r="GA79" s="1388"/>
      <c r="GB79" s="1388"/>
      <c r="GC79" s="1238">
        <f>AT79+BY79-DF79+EX79</f>
        <v>1446639</v>
      </c>
      <c r="GD79" s="1213"/>
      <c r="GE79" s="1213"/>
      <c r="GF79" s="1213"/>
      <c r="GG79" s="1213"/>
      <c r="GH79" s="1213"/>
      <c r="GI79" s="1213"/>
      <c r="GJ79" s="1213"/>
      <c r="GK79" s="1213"/>
      <c r="GL79" s="1213"/>
      <c r="GM79" s="1213"/>
      <c r="GN79" s="1213"/>
      <c r="GO79" s="1213"/>
      <c r="GP79" s="1213"/>
      <c r="GQ79" s="1213"/>
      <c r="GR79" s="1239"/>
      <c r="GS79" s="1234" t="s">
        <v>128</v>
      </c>
      <c r="GT79" s="1234"/>
      <c r="GU79" s="1213">
        <f>BL79+CO79-DT79+EK79+FN79</f>
        <v>550480</v>
      </c>
      <c r="GV79" s="1213"/>
      <c r="GW79" s="1213"/>
      <c r="GX79" s="1213"/>
      <c r="GY79" s="1213"/>
      <c r="GZ79" s="1213"/>
      <c r="HA79" s="1213"/>
      <c r="HB79" s="1213"/>
      <c r="HC79" s="1213"/>
      <c r="HD79" s="1213"/>
      <c r="HE79" s="1213"/>
      <c r="HF79" s="1235" t="s">
        <v>129</v>
      </c>
      <c r="HG79" s="1240"/>
    </row>
    <row r="80" spans="2:215" ht="12.75">
      <c r="B80" s="371"/>
      <c r="C80" s="1244"/>
      <c r="D80" s="1244"/>
      <c r="E80" s="1244"/>
      <c r="F80" s="1244"/>
      <c r="G80" s="1244"/>
      <c r="H80" s="1244"/>
      <c r="I80" s="1244"/>
      <c r="J80" s="1244"/>
      <c r="K80" s="1244"/>
      <c r="L80" s="1244"/>
      <c r="M80" s="1244"/>
      <c r="N80" s="1244"/>
      <c r="O80" s="1244"/>
      <c r="P80" s="1244"/>
      <c r="Q80" s="1244"/>
      <c r="R80" s="1244"/>
      <c r="S80" s="1244"/>
      <c r="T80" s="1244"/>
      <c r="U80" s="1244"/>
      <c r="V80" s="1244"/>
      <c r="W80" s="1244"/>
      <c r="X80" s="1244"/>
      <c r="Y80" s="1244"/>
      <c r="Z80" s="1244"/>
      <c r="AA80" s="1245"/>
      <c r="AB80" s="1261"/>
      <c r="AC80" s="1382"/>
      <c r="AD80" s="1383"/>
      <c r="AE80" s="1383"/>
      <c r="AF80" s="1383"/>
      <c r="AG80" s="1383"/>
      <c r="AH80" s="1383"/>
      <c r="AI80" s="1383"/>
      <c r="AJ80" s="1383"/>
      <c r="AK80" s="1383"/>
      <c r="AL80" s="1383"/>
      <c r="AM80" s="1383"/>
      <c r="AN80" s="1383"/>
      <c r="AO80" s="1383"/>
      <c r="AP80" s="1383"/>
      <c r="AQ80" s="1383"/>
      <c r="AR80" s="1383"/>
      <c r="AS80" s="1384"/>
      <c r="AT80" s="1207"/>
      <c r="AU80" s="1208"/>
      <c r="AV80" s="1208"/>
      <c r="AW80" s="1208"/>
      <c r="AX80" s="1208"/>
      <c r="AY80" s="1208"/>
      <c r="AZ80" s="1208"/>
      <c r="BA80" s="1208"/>
      <c r="BB80" s="1208"/>
      <c r="BC80" s="1208"/>
      <c r="BD80" s="1208"/>
      <c r="BE80" s="1208"/>
      <c r="BF80" s="1208"/>
      <c r="BG80" s="1208"/>
      <c r="BH80" s="1208"/>
      <c r="BI80" s="1221"/>
      <c r="BJ80" s="1254"/>
      <c r="BK80" s="1254"/>
      <c r="BL80" s="1208"/>
      <c r="BM80" s="1208"/>
      <c r="BN80" s="1208"/>
      <c r="BO80" s="1208"/>
      <c r="BP80" s="1208"/>
      <c r="BQ80" s="1208"/>
      <c r="BR80" s="1208"/>
      <c r="BS80" s="1208"/>
      <c r="BT80" s="1208"/>
      <c r="BU80" s="1208"/>
      <c r="BV80" s="1208"/>
      <c r="BW80" s="1255"/>
      <c r="BX80" s="1255"/>
      <c r="BY80" s="1303"/>
      <c r="BZ80" s="1303"/>
      <c r="CA80" s="1303"/>
      <c r="CB80" s="1303"/>
      <c r="CC80" s="1303"/>
      <c r="CD80" s="1303"/>
      <c r="CE80" s="1303"/>
      <c r="CF80" s="1303"/>
      <c r="CG80" s="1303"/>
      <c r="CH80" s="1303"/>
      <c r="CI80" s="1303"/>
      <c r="CJ80" s="1303"/>
      <c r="CK80" s="1303"/>
      <c r="CL80" s="1303"/>
      <c r="CM80" s="1303"/>
      <c r="CN80" s="1303"/>
      <c r="CO80" s="1303"/>
      <c r="CP80" s="1303"/>
      <c r="CQ80" s="1303"/>
      <c r="CR80" s="1303"/>
      <c r="CS80" s="1303"/>
      <c r="CT80" s="1303"/>
      <c r="CU80" s="1303"/>
      <c r="CV80" s="1303"/>
      <c r="CW80" s="1303"/>
      <c r="CX80" s="1303"/>
      <c r="CY80" s="1303"/>
      <c r="CZ80" s="1303"/>
      <c r="DA80" s="1303"/>
      <c r="DB80" s="1303"/>
      <c r="DC80" s="1303"/>
      <c r="DD80" s="1254"/>
      <c r="DE80" s="1254"/>
      <c r="DF80" s="1208"/>
      <c r="DG80" s="1208"/>
      <c r="DH80" s="1208"/>
      <c r="DI80" s="1208"/>
      <c r="DJ80" s="1208"/>
      <c r="DK80" s="1208"/>
      <c r="DL80" s="1208"/>
      <c r="DM80" s="1208"/>
      <c r="DN80" s="1208"/>
      <c r="DO80" s="1208"/>
      <c r="DP80" s="1208"/>
      <c r="DQ80" s="1208"/>
      <c r="DR80" s="1255"/>
      <c r="DS80" s="1255"/>
      <c r="DT80" s="1220"/>
      <c r="DU80" s="1208"/>
      <c r="DV80" s="1208"/>
      <c r="DW80" s="1208"/>
      <c r="DX80" s="1208"/>
      <c r="DY80" s="1208"/>
      <c r="DZ80" s="1208"/>
      <c r="EA80" s="1208"/>
      <c r="EB80" s="1208"/>
      <c r="EC80" s="1208"/>
      <c r="ED80" s="1208"/>
      <c r="EE80" s="1208"/>
      <c r="EF80" s="1208"/>
      <c r="EG80" s="1208"/>
      <c r="EH80" s="1221"/>
      <c r="EI80" s="1254"/>
      <c r="EJ80" s="1254"/>
      <c r="EK80" s="1208"/>
      <c r="EL80" s="1208"/>
      <c r="EM80" s="1208"/>
      <c r="EN80" s="1208"/>
      <c r="EO80" s="1208"/>
      <c r="EP80" s="1208"/>
      <c r="EQ80" s="1208"/>
      <c r="ER80" s="1208"/>
      <c r="ES80" s="1208"/>
      <c r="ET80" s="1208"/>
      <c r="EU80" s="1208"/>
      <c r="EV80" s="1255"/>
      <c r="EW80" s="1255"/>
      <c r="EX80" s="1386"/>
      <c r="EY80" s="1386"/>
      <c r="EZ80" s="1386"/>
      <c r="FA80" s="1386"/>
      <c r="FB80" s="1386"/>
      <c r="FC80" s="1386"/>
      <c r="FD80" s="1386"/>
      <c r="FE80" s="1386"/>
      <c r="FF80" s="1386"/>
      <c r="FG80" s="1386"/>
      <c r="FH80" s="1386"/>
      <c r="FI80" s="1386"/>
      <c r="FJ80" s="1386"/>
      <c r="FK80" s="1386"/>
      <c r="FL80" s="1386"/>
      <c r="FM80" s="1386"/>
      <c r="FN80" s="1386"/>
      <c r="FO80" s="1386"/>
      <c r="FP80" s="1386"/>
      <c r="FQ80" s="1386"/>
      <c r="FR80" s="1386"/>
      <c r="FS80" s="1386"/>
      <c r="FT80" s="1386"/>
      <c r="FU80" s="1386"/>
      <c r="FV80" s="1386"/>
      <c r="FW80" s="1386"/>
      <c r="FX80" s="1386"/>
      <c r="FY80" s="1386"/>
      <c r="FZ80" s="1386"/>
      <c r="GA80" s="1386"/>
      <c r="GB80" s="1386"/>
      <c r="GC80" s="1220"/>
      <c r="GD80" s="1208"/>
      <c r="GE80" s="1208"/>
      <c r="GF80" s="1208"/>
      <c r="GG80" s="1208"/>
      <c r="GH80" s="1208"/>
      <c r="GI80" s="1208"/>
      <c r="GJ80" s="1208"/>
      <c r="GK80" s="1208"/>
      <c r="GL80" s="1208"/>
      <c r="GM80" s="1208"/>
      <c r="GN80" s="1208"/>
      <c r="GO80" s="1208"/>
      <c r="GP80" s="1208"/>
      <c r="GQ80" s="1208"/>
      <c r="GR80" s="1221"/>
      <c r="GS80" s="1254"/>
      <c r="GT80" s="1254"/>
      <c r="GU80" s="1208"/>
      <c r="GV80" s="1208"/>
      <c r="GW80" s="1208"/>
      <c r="GX80" s="1208"/>
      <c r="GY80" s="1208"/>
      <c r="GZ80" s="1208"/>
      <c r="HA80" s="1208"/>
      <c r="HB80" s="1208"/>
      <c r="HC80" s="1208"/>
      <c r="HD80" s="1208"/>
      <c r="HE80" s="1208"/>
      <c r="HF80" s="1255"/>
      <c r="HG80" s="1257"/>
    </row>
    <row r="81" spans="2:215" ht="12.75">
      <c r="B81" s="369"/>
      <c r="C81" s="1242" t="s">
        <v>516</v>
      </c>
      <c r="D81" s="1242"/>
      <c r="E81" s="1242"/>
      <c r="F81" s="1242"/>
      <c r="G81" s="1242"/>
      <c r="H81" s="1242"/>
      <c r="I81" s="1242"/>
      <c r="J81" s="1242"/>
      <c r="K81" s="1242"/>
      <c r="L81" s="1242"/>
      <c r="M81" s="1242"/>
      <c r="N81" s="1242"/>
      <c r="O81" s="1242"/>
      <c r="P81" s="1242"/>
      <c r="Q81" s="1242"/>
      <c r="R81" s="1242"/>
      <c r="S81" s="1242"/>
      <c r="T81" s="1242"/>
      <c r="U81" s="1242"/>
      <c r="V81" s="1242"/>
      <c r="W81" s="1242"/>
      <c r="X81" s="1242"/>
      <c r="Y81" s="1242"/>
      <c r="Z81" s="1242"/>
      <c r="AA81" s="1243"/>
      <c r="AB81" s="1260">
        <v>5204</v>
      </c>
      <c r="AC81" s="1357" t="s">
        <v>305</v>
      </c>
      <c r="AD81" s="1227"/>
      <c r="AE81" s="1227"/>
      <c r="AF81" s="1227"/>
      <c r="AG81" s="1227"/>
      <c r="AH81" s="1227"/>
      <c r="AI81" s="1228" t="s">
        <v>219</v>
      </c>
      <c r="AJ81" s="1228"/>
      <c r="AK81" s="1228"/>
      <c r="AL81" s="1229" t="s">
        <v>484</v>
      </c>
      <c r="AM81" s="1229"/>
      <c r="AN81" s="1229"/>
      <c r="AO81" s="1229"/>
      <c r="AP81" s="1229"/>
      <c r="AQ81" s="1229"/>
      <c r="AR81" s="1229"/>
      <c r="AS81" s="1229"/>
      <c r="AT81" s="1406">
        <v>192729</v>
      </c>
      <c r="AU81" s="1407"/>
      <c r="AV81" s="1407"/>
      <c r="AW81" s="1407"/>
      <c r="AX81" s="1407"/>
      <c r="AY81" s="1407"/>
      <c r="AZ81" s="1407"/>
      <c r="BA81" s="1407"/>
      <c r="BB81" s="1407"/>
      <c r="BC81" s="1407"/>
      <c r="BD81" s="1407"/>
      <c r="BE81" s="1407"/>
      <c r="BF81" s="1407"/>
      <c r="BG81" s="1407"/>
      <c r="BH81" s="1407"/>
      <c r="BI81" s="1408"/>
      <c r="BJ81" s="1409" t="s">
        <v>128</v>
      </c>
      <c r="BK81" s="1409"/>
      <c r="BL81" s="1407">
        <v>103446</v>
      </c>
      <c r="BM81" s="1407"/>
      <c r="BN81" s="1407"/>
      <c r="BO81" s="1407"/>
      <c r="BP81" s="1407"/>
      <c r="BQ81" s="1407"/>
      <c r="BR81" s="1407"/>
      <c r="BS81" s="1407"/>
      <c r="BT81" s="1407"/>
      <c r="BU81" s="1407"/>
      <c r="BV81" s="1407"/>
      <c r="BW81" s="1410" t="s">
        <v>129</v>
      </c>
      <c r="BX81" s="1410"/>
      <c r="BY81" s="1411">
        <v>30723</v>
      </c>
      <c r="BZ81" s="1411"/>
      <c r="CA81" s="1411"/>
      <c r="CB81" s="1411"/>
      <c r="CC81" s="1411"/>
      <c r="CD81" s="1411"/>
      <c r="CE81" s="1411"/>
      <c r="CF81" s="1411"/>
      <c r="CG81" s="1411"/>
      <c r="CH81" s="1411"/>
      <c r="CI81" s="1411"/>
      <c r="CJ81" s="1411"/>
      <c r="CK81" s="1411"/>
      <c r="CL81" s="1411"/>
      <c r="CM81" s="1411"/>
      <c r="CN81" s="1411"/>
      <c r="CO81" s="1411"/>
      <c r="CP81" s="1411"/>
      <c r="CQ81" s="1411"/>
      <c r="CR81" s="1411"/>
      <c r="CS81" s="1411"/>
      <c r="CT81" s="1411"/>
      <c r="CU81" s="1411"/>
      <c r="CV81" s="1411"/>
      <c r="CW81" s="1411"/>
      <c r="CX81" s="1411"/>
      <c r="CY81" s="1411"/>
      <c r="CZ81" s="1411"/>
      <c r="DA81" s="1411"/>
      <c r="DB81" s="1411"/>
      <c r="DC81" s="1411"/>
      <c r="DD81" s="1409" t="s">
        <v>128</v>
      </c>
      <c r="DE81" s="1409"/>
      <c r="DF81" s="1407">
        <v>10549</v>
      </c>
      <c r="DG81" s="1407"/>
      <c r="DH81" s="1407"/>
      <c r="DI81" s="1407"/>
      <c r="DJ81" s="1407"/>
      <c r="DK81" s="1407"/>
      <c r="DL81" s="1407"/>
      <c r="DM81" s="1407"/>
      <c r="DN81" s="1407"/>
      <c r="DO81" s="1407"/>
      <c r="DP81" s="1407"/>
      <c r="DQ81" s="1407"/>
      <c r="DR81" s="1410"/>
      <c r="DS81" s="1410"/>
      <c r="DT81" s="1412">
        <v>6468</v>
      </c>
      <c r="DU81" s="1407"/>
      <c r="DV81" s="1407"/>
      <c r="DW81" s="1407"/>
      <c r="DX81" s="1407"/>
      <c r="DY81" s="1407"/>
      <c r="DZ81" s="1407"/>
      <c r="EA81" s="1407"/>
      <c r="EB81" s="1407"/>
      <c r="EC81" s="1407"/>
      <c r="ED81" s="1407"/>
      <c r="EE81" s="1407"/>
      <c r="EF81" s="1407"/>
      <c r="EG81" s="1407"/>
      <c r="EH81" s="1408"/>
      <c r="EI81" s="1409" t="s">
        <v>128</v>
      </c>
      <c r="EJ81" s="1409"/>
      <c r="EK81" s="1407">
        <v>28058</v>
      </c>
      <c r="EL81" s="1407"/>
      <c r="EM81" s="1407"/>
      <c r="EN81" s="1407"/>
      <c r="EO81" s="1407"/>
      <c r="EP81" s="1407"/>
      <c r="EQ81" s="1407"/>
      <c r="ER81" s="1407"/>
      <c r="ES81" s="1407"/>
      <c r="ET81" s="1407"/>
      <c r="EU81" s="1407"/>
      <c r="EV81" s="1410" t="s">
        <v>129</v>
      </c>
      <c r="EW81" s="1410"/>
      <c r="EX81" s="1413"/>
      <c r="EY81" s="1413"/>
      <c r="EZ81" s="1413"/>
      <c r="FA81" s="1413"/>
      <c r="FB81" s="1413"/>
      <c r="FC81" s="1413"/>
      <c r="FD81" s="1413"/>
      <c r="FE81" s="1413"/>
      <c r="FF81" s="1413"/>
      <c r="FG81" s="1413"/>
      <c r="FH81" s="1413"/>
      <c r="FI81" s="1413"/>
      <c r="FJ81" s="1413"/>
      <c r="FK81" s="1413"/>
      <c r="FL81" s="1413"/>
      <c r="FM81" s="1413"/>
      <c r="FN81" s="1413"/>
      <c r="FO81" s="1413"/>
      <c r="FP81" s="1413"/>
      <c r="FQ81" s="1413"/>
      <c r="FR81" s="1413"/>
      <c r="FS81" s="1413"/>
      <c r="FT81" s="1413"/>
      <c r="FU81" s="1413"/>
      <c r="FV81" s="1413"/>
      <c r="FW81" s="1413"/>
      <c r="FX81" s="1413"/>
      <c r="FY81" s="1413"/>
      <c r="FZ81" s="1413"/>
      <c r="GA81" s="1413"/>
      <c r="GB81" s="1413"/>
      <c r="GC81" s="1400">
        <f>AT81+BY81-DF81+EX81</f>
        <v>212903</v>
      </c>
      <c r="GD81" s="1391"/>
      <c r="GE81" s="1391"/>
      <c r="GF81" s="1391"/>
      <c r="GG81" s="1391"/>
      <c r="GH81" s="1391"/>
      <c r="GI81" s="1391"/>
      <c r="GJ81" s="1391"/>
      <c r="GK81" s="1391"/>
      <c r="GL81" s="1391"/>
      <c r="GM81" s="1391"/>
      <c r="GN81" s="1391"/>
      <c r="GO81" s="1391"/>
      <c r="GP81" s="1391"/>
      <c r="GQ81" s="1391"/>
      <c r="GR81" s="1401"/>
      <c r="GS81" s="1409" t="s">
        <v>128</v>
      </c>
      <c r="GT81" s="1409"/>
      <c r="GU81" s="1391">
        <f>BL81+CO81-DT81+EK81+FN81</f>
        <v>125036</v>
      </c>
      <c r="GV81" s="1391"/>
      <c r="GW81" s="1391"/>
      <c r="GX81" s="1391"/>
      <c r="GY81" s="1391"/>
      <c r="GZ81" s="1391"/>
      <c r="HA81" s="1391"/>
      <c r="HB81" s="1391"/>
      <c r="HC81" s="1391"/>
      <c r="HD81" s="1391"/>
      <c r="HE81" s="1391"/>
      <c r="HF81" s="1410" t="s">
        <v>129</v>
      </c>
      <c r="HG81" s="1415"/>
    </row>
    <row r="82" spans="2:215" ht="12.75">
      <c r="B82" s="370"/>
      <c r="C82" s="1242"/>
      <c r="D82" s="1242"/>
      <c r="E82" s="1242"/>
      <c r="F82" s="1242"/>
      <c r="G82" s="1242"/>
      <c r="H82" s="1242"/>
      <c r="I82" s="1242"/>
      <c r="J82" s="1242"/>
      <c r="K82" s="1242"/>
      <c r="L82" s="1242"/>
      <c r="M82" s="1242"/>
      <c r="N82" s="1242"/>
      <c r="O82" s="1242"/>
      <c r="P82" s="1242"/>
      <c r="Q82" s="1242"/>
      <c r="R82" s="1242"/>
      <c r="S82" s="1242"/>
      <c r="T82" s="1242"/>
      <c r="U82" s="1242"/>
      <c r="V82" s="1242"/>
      <c r="W82" s="1242"/>
      <c r="X82" s="1242"/>
      <c r="Y82" s="1242"/>
      <c r="Z82" s="1242"/>
      <c r="AA82" s="1243"/>
      <c r="AB82" s="1261"/>
      <c r="AC82" s="1382"/>
      <c r="AD82" s="1383"/>
      <c r="AE82" s="1383"/>
      <c r="AF82" s="1383"/>
      <c r="AG82" s="1383"/>
      <c r="AH82" s="1383"/>
      <c r="AI82" s="1383"/>
      <c r="AJ82" s="1383"/>
      <c r="AK82" s="1383"/>
      <c r="AL82" s="1383"/>
      <c r="AM82" s="1383"/>
      <c r="AN82" s="1383"/>
      <c r="AO82" s="1383"/>
      <c r="AP82" s="1383"/>
      <c r="AQ82" s="1383"/>
      <c r="AR82" s="1383"/>
      <c r="AS82" s="1384"/>
      <c r="AT82" s="1392"/>
      <c r="AU82" s="1393"/>
      <c r="AV82" s="1393"/>
      <c r="AW82" s="1393"/>
      <c r="AX82" s="1393"/>
      <c r="AY82" s="1393"/>
      <c r="AZ82" s="1393"/>
      <c r="BA82" s="1393"/>
      <c r="BB82" s="1393"/>
      <c r="BC82" s="1393"/>
      <c r="BD82" s="1393"/>
      <c r="BE82" s="1393"/>
      <c r="BF82" s="1393"/>
      <c r="BG82" s="1393"/>
      <c r="BH82" s="1393"/>
      <c r="BI82" s="1403"/>
      <c r="BJ82" s="1397"/>
      <c r="BK82" s="1397"/>
      <c r="BL82" s="1393"/>
      <c r="BM82" s="1393"/>
      <c r="BN82" s="1393"/>
      <c r="BO82" s="1393"/>
      <c r="BP82" s="1393"/>
      <c r="BQ82" s="1393"/>
      <c r="BR82" s="1393"/>
      <c r="BS82" s="1393"/>
      <c r="BT82" s="1393"/>
      <c r="BU82" s="1393"/>
      <c r="BV82" s="1393"/>
      <c r="BW82" s="1399"/>
      <c r="BX82" s="1399"/>
      <c r="BY82" s="1411"/>
      <c r="BZ82" s="1411"/>
      <c r="CA82" s="1411"/>
      <c r="CB82" s="1411"/>
      <c r="CC82" s="1411"/>
      <c r="CD82" s="1411"/>
      <c r="CE82" s="1411"/>
      <c r="CF82" s="1411"/>
      <c r="CG82" s="1411"/>
      <c r="CH82" s="1411"/>
      <c r="CI82" s="1411"/>
      <c r="CJ82" s="1411"/>
      <c r="CK82" s="1411"/>
      <c r="CL82" s="1411"/>
      <c r="CM82" s="1411"/>
      <c r="CN82" s="1411"/>
      <c r="CO82" s="1411"/>
      <c r="CP82" s="1411"/>
      <c r="CQ82" s="1411"/>
      <c r="CR82" s="1411"/>
      <c r="CS82" s="1411"/>
      <c r="CT82" s="1411"/>
      <c r="CU82" s="1411"/>
      <c r="CV82" s="1411"/>
      <c r="CW82" s="1411"/>
      <c r="CX82" s="1411"/>
      <c r="CY82" s="1411"/>
      <c r="CZ82" s="1411"/>
      <c r="DA82" s="1411"/>
      <c r="DB82" s="1411"/>
      <c r="DC82" s="1411"/>
      <c r="DD82" s="1397"/>
      <c r="DE82" s="1397"/>
      <c r="DF82" s="1393"/>
      <c r="DG82" s="1393"/>
      <c r="DH82" s="1393"/>
      <c r="DI82" s="1393"/>
      <c r="DJ82" s="1393"/>
      <c r="DK82" s="1393"/>
      <c r="DL82" s="1393"/>
      <c r="DM82" s="1393"/>
      <c r="DN82" s="1393"/>
      <c r="DO82" s="1393"/>
      <c r="DP82" s="1393"/>
      <c r="DQ82" s="1393"/>
      <c r="DR82" s="1399"/>
      <c r="DS82" s="1399"/>
      <c r="DT82" s="1402"/>
      <c r="DU82" s="1393"/>
      <c r="DV82" s="1393"/>
      <c r="DW82" s="1393"/>
      <c r="DX82" s="1393"/>
      <c r="DY82" s="1393"/>
      <c r="DZ82" s="1393"/>
      <c r="EA82" s="1393"/>
      <c r="EB82" s="1393"/>
      <c r="EC82" s="1393"/>
      <c r="ED82" s="1393"/>
      <c r="EE82" s="1393"/>
      <c r="EF82" s="1393"/>
      <c r="EG82" s="1393"/>
      <c r="EH82" s="1403"/>
      <c r="EI82" s="1397"/>
      <c r="EJ82" s="1397"/>
      <c r="EK82" s="1393"/>
      <c r="EL82" s="1393"/>
      <c r="EM82" s="1393"/>
      <c r="EN82" s="1393"/>
      <c r="EO82" s="1393"/>
      <c r="EP82" s="1393"/>
      <c r="EQ82" s="1393"/>
      <c r="ER82" s="1393"/>
      <c r="ES82" s="1393"/>
      <c r="ET82" s="1393"/>
      <c r="EU82" s="1393"/>
      <c r="EV82" s="1399"/>
      <c r="EW82" s="1399"/>
      <c r="EX82" s="1414"/>
      <c r="EY82" s="1414"/>
      <c r="EZ82" s="1414"/>
      <c r="FA82" s="1414"/>
      <c r="FB82" s="1414"/>
      <c r="FC82" s="1414"/>
      <c r="FD82" s="1414"/>
      <c r="FE82" s="1414"/>
      <c r="FF82" s="1414"/>
      <c r="FG82" s="1414"/>
      <c r="FH82" s="1414"/>
      <c r="FI82" s="1414"/>
      <c r="FJ82" s="1414"/>
      <c r="FK82" s="1414"/>
      <c r="FL82" s="1414"/>
      <c r="FM82" s="1414"/>
      <c r="FN82" s="1414"/>
      <c r="FO82" s="1414"/>
      <c r="FP82" s="1414"/>
      <c r="FQ82" s="1414"/>
      <c r="FR82" s="1414"/>
      <c r="FS82" s="1414"/>
      <c r="FT82" s="1414"/>
      <c r="FU82" s="1414"/>
      <c r="FV82" s="1414"/>
      <c r="FW82" s="1414"/>
      <c r="FX82" s="1414"/>
      <c r="FY82" s="1414"/>
      <c r="FZ82" s="1414"/>
      <c r="GA82" s="1414"/>
      <c r="GB82" s="1414"/>
      <c r="GC82" s="1402"/>
      <c r="GD82" s="1393"/>
      <c r="GE82" s="1393"/>
      <c r="GF82" s="1393"/>
      <c r="GG82" s="1393"/>
      <c r="GH82" s="1393"/>
      <c r="GI82" s="1393"/>
      <c r="GJ82" s="1393"/>
      <c r="GK82" s="1393"/>
      <c r="GL82" s="1393"/>
      <c r="GM82" s="1393"/>
      <c r="GN82" s="1393"/>
      <c r="GO82" s="1393"/>
      <c r="GP82" s="1393"/>
      <c r="GQ82" s="1393"/>
      <c r="GR82" s="1403"/>
      <c r="GS82" s="1397"/>
      <c r="GT82" s="1397"/>
      <c r="GU82" s="1393"/>
      <c r="GV82" s="1393"/>
      <c r="GW82" s="1393"/>
      <c r="GX82" s="1393"/>
      <c r="GY82" s="1393"/>
      <c r="GZ82" s="1393"/>
      <c r="HA82" s="1393"/>
      <c r="HB82" s="1393"/>
      <c r="HC82" s="1393"/>
      <c r="HD82" s="1393"/>
      <c r="HE82" s="1393"/>
      <c r="HF82" s="1399"/>
      <c r="HG82" s="1405"/>
    </row>
    <row r="83" spans="2:215" ht="12.75">
      <c r="B83" s="370"/>
      <c r="C83" s="1242" t="s">
        <v>529</v>
      </c>
      <c r="D83" s="1242"/>
      <c r="E83" s="1242"/>
      <c r="F83" s="1242"/>
      <c r="G83" s="1242"/>
      <c r="H83" s="1242"/>
      <c r="I83" s="1242"/>
      <c r="J83" s="1242"/>
      <c r="K83" s="1242"/>
      <c r="L83" s="1242"/>
      <c r="M83" s="1242"/>
      <c r="N83" s="1242"/>
      <c r="O83" s="1242"/>
      <c r="P83" s="1242"/>
      <c r="Q83" s="1242"/>
      <c r="R83" s="1242"/>
      <c r="S83" s="1242"/>
      <c r="T83" s="1242"/>
      <c r="U83" s="1242"/>
      <c r="V83" s="1242"/>
      <c r="W83" s="1242"/>
      <c r="X83" s="1242"/>
      <c r="Y83" s="1242"/>
      <c r="Z83" s="1242"/>
      <c r="AA83" s="1243"/>
      <c r="AB83" s="1260">
        <v>5214</v>
      </c>
      <c r="AC83" s="1357" t="s">
        <v>305</v>
      </c>
      <c r="AD83" s="1227"/>
      <c r="AE83" s="1227"/>
      <c r="AF83" s="1227"/>
      <c r="AG83" s="1227"/>
      <c r="AH83" s="1227"/>
      <c r="AI83" s="1228" t="s">
        <v>296</v>
      </c>
      <c r="AJ83" s="1228"/>
      <c r="AK83" s="1228"/>
      <c r="AL83" s="1229" t="s">
        <v>485</v>
      </c>
      <c r="AM83" s="1229"/>
      <c r="AN83" s="1229"/>
      <c r="AO83" s="1229"/>
      <c r="AP83" s="1229"/>
      <c r="AQ83" s="1229"/>
      <c r="AR83" s="1229"/>
      <c r="AS83" s="1229"/>
      <c r="AT83" s="1230">
        <v>163319</v>
      </c>
      <c r="AU83" s="1231"/>
      <c r="AV83" s="1231"/>
      <c r="AW83" s="1231"/>
      <c r="AX83" s="1231"/>
      <c r="AY83" s="1231"/>
      <c r="AZ83" s="1231"/>
      <c r="BA83" s="1231"/>
      <c r="BB83" s="1231"/>
      <c r="BC83" s="1231"/>
      <c r="BD83" s="1231"/>
      <c r="BE83" s="1231"/>
      <c r="BF83" s="1231"/>
      <c r="BG83" s="1231"/>
      <c r="BH83" s="1231"/>
      <c r="BI83" s="1232"/>
      <c r="BJ83" s="1234" t="s">
        <v>128</v>
      </c>
      <c r="BK83" s="1234"/>
      <c r="BL83" s="1231">
        <v>82055</v>
      </c>
      <c r="BM83" s="1231"/>
      <c r="BN83" s="1231"/>
      <c r="BO83" s="1231"/>
      <c r="BP83" s="1231"/>
      <c r="BQ83" s="1231"/>
      <c r="BR83" s="1231"/>
      <c r="BS83" s="1231"/>
      <c r="BT83" s="1231"/>
      <c r="BU83" s="1231"/>
      <c r="BV83" s="1231"/>
      <c r="BW83" s="1235" t="s">
        <v>129</v>
      </c>
      <c r="BX83" s="1235"/>
      <c r="BY83" s="1303">
        <v>32637</v>
      </c>
      <c r="BZ83" s="1303"/>
      <c r="CA83" s="1303"/>
      <c r="CB83" s="1303"/>
      <c r="CC83" s="1303"/>
      <c r="CD83" s="1303"/>
      <c r="CE83" s="1303"/>
      <c r="CF83" s="1303"/>
      <c r="CG83" s="1303"/>
      <c r="CH83" s="1303"/>
      <c r="CI83" s="1303"/>
      <c r="CJ83" s="1303"/>
      <c r="CK83" s="1303"/>
      <c r="CL83" s="1303"/>
      <c r="CM83" s="1303"/>
      <c r="CN83" s="1303"/>
      <c r="CO83" s="1303"/>
      <c r="CP83" s="1303"/>
      <c r="CQ83" s="1303"/>
      <c r="CR83" s="1303"/>
      <c r="CS83" s="1303"/>
      <c r="CT83" s="1303"/>
      <c r="CU83" s="1303"/>
      <c r="CV83" s="1303"/>
      <c r="CW83" s="1303"/>
      <c r="CX83" s="1303"/>
      <c r="CY83" s="1303"/>
      <c r="CZ83" s="1303"/>
      <c r="DA83" s="1303"/>
      <c r="DB83" s="1303"/>
      <c r="DC83" s="1303"/>
      <c r="DD83" s="1234" t="s">
        <v>128</v>
      </c>
      <c r="DE83" s="1234"/>
      <c r="DF83" s="1231">
        <v>3227</v>
      </c>
      <c r="DG83" s="1231"/>
      <c r="DH83" s="1231"/>
      <c r="DI83" s="1231"/>
      <c r="DJ83" s="1231"/>
      <c r="DK83" s="1231"/>
      <c r="DL83" s="1231"/>
      <c r="DM83" s="1231"/>
      <c r="DN83" s="1231"/>
      <c r="DO83" s="1231"/>
      <c r="DP83" s="1231"/>
      <c r="DQ83" s="1231"/>
      <c r="DR83" s="1235" t="s">
        <v>129</v>
      </c>
      <c r="DS83" s="1235"/>
      <c r="DT83" s="1237">
        <v>3153</v>
      </c>
      <c r="DU83" s="1231"/>
      <c r="DV83" s="1231"/>
      <c r="DW83" s="1231"/>
      <c r="DX83" s="1231"/>
      <c r="DY83" s="1231"/>
      <c r="DZ83" s="1231"/>
      <c r="EA83" s="1231"/>
      <c r="EB83" s="1231"/>
      <c r="EC83" s="1231"/>
      <c r="ED83" s="1231"/>
      <c r="EE83" s="1231"/>
      <c r="EF83" s="1231"/>
      <c r="EG83" s="1231"/>
      <c r="EH83" s="1232"/>
      <c r="EI83" s="1234" t="s">
        <v>128</v>
      </c>
      <c r="EJ83" s="1234"/>
      <c r="EK83" s="1231">
        <v>24544</v>
      </c>
      <c r="EL83" s="1231"/>
      <c r="EM83" s="1231"/>
      <c r="EN83" s="1231"/>
      <c r="EO83" s="1231"/>
      <c r="EP83" s="1231"/>
      <c r="EQ83" s="1231"/>
      <c r="ER83" s="1231"/>
      <c r="ES83" s="1231"/>
      <c r="ET83" s="1231"/>
      <c r="EU83" s="1231"/>
      <c r="EV83" s="1235" t="s">
        <v>129</v>
      </c>
      <c r="EW83" s="1235"/>
      <c r="EX83" s="1388"/>
      <c r="EY83" s="1388"/>
      <c r="EZ83" s="1388"/>
      <c r="FA83" s="1388"/>
      <c r="FB83" s="1388"/>
      <c r="FC83" s="1388"/>
      <c r="FD83" s="1388"/>
      <c r="FE83" s="1388"/>
      <c r="FF83" s="1388"/>
      <c r="FG83" s="1388"/>
      <c r="FH83" s="1388"/>
      <c r="FI83" s="1388"/>
      <c r="FJ83" s="1388"/>
      <c r="FK83" s="1388"/>
      <c r="FL83" s="1388"/>
      <c r="FM83" s="1388"/>
      <c r="FN83" s="1388"/>
      <c r="FO83" s="1388"/>
      <c r="FP83" s="1388"/>
      <c r="FQ83" s="1388"/>
      <c r="FR83" s="1388"/>
      <c r="FS83" s="1388"/>
      <c r="FT83" s="1388"/>
      <c r="FU83" s="1388"/>
      <c r="FV83" s="1388"/>
      <c r="FW83" s="1388"/>
      <c r="FX83" s="1388"/>
      <c r="FY83" s="1388"/>
      <c r="FZ83" s="1388"/>
      <c r="GA83" s="1388"/>
      <c r="GB83" s="1388"/>
      <c r="GC83" s="1238">
        <f>AT83+BY83-DF83+EX83</f>
        <v>192729</v>
      </c>
      <c r="GD83" s="1213"/>
      <c r="GE83" s="1213"/>
      <c r="GF83" s="1213"/>
      <c r="GG83" s="1213"/>
      <c r="GH83" s="1213"/>
      <c r="GI83" s="1213"/>
      <c r="GJ83" s="1213"/>
      <c r="GK83" s="1213"/>
      <c r="GL83" s="1213"/>
      <c r="GM83" s="1213"/>
      <c r="GN83" s="1213"/>
      <c r="GO83" s="1213"/>
      <c r="GP83" s="1213"/>
      <c r="GQ83" s="1213"/>
      <c r="GR83" s="1239"/>
      <c r="GS83" s="1234" t="s">
        <v>128</v>
      </c>
      <c r="GT83" s="1234"/>
      <c r="GU83" s="1213">
        <f>BL83+CO83-DT83+EK83+FN83</f>
        <v>103446</v>
      </c>
      <c r="GV83" s="1213"/>
      <c r="GW83" s="1213"/>
      <c r="GX83" s="1213"/>
      <c r="GY83" s="1213"/>
      <c r="GZ83" s="1213"/>
      <c r="HA83" s="1213"/>
      <c r="HB83" s="1213"/>
      <c r="HC83" s="1213"/>
      <c r="HD83" s="1213"/>
      <c r="HE83" s="1213"/>
      <c r="HF83" s="1235" t="s">
        <v>129</v>
      </c>
      <c r="HG83" s="1240"/>
    </row>
    <row r="84" spans="2:215" ht="12.75">
      <c r="B84" s="371"/>
      <c r="C84" s="1244"/>
      <c r="D84" s="1244"/>
      <c r="E84" s="1244"/>
      <c r="F84" s="1244"/>
      <c r="G84" s="1244"/>
      <c r="H84" s="1244"/>
      <c r="I84" s="1244"/>
      <c r="J84" s="1244"/>
      <c r="K84" s="1244"/>
      <c r="L84" s="1244"/>
      <c r="M84" s="1244"/>
      <c r="N84" s="1244"/>
      <c r="O84" s="1244"/>
      <c r="P84" s="1244"/>
      <c r="Q84" s="1244"/>
      <c r="R84" s="1244"/>
      <c r="S84" s="1244"/>
      <c r="T84" s="1244"/>
      <c r="U84" s="1244"/>
      <c r="V84" s="1244"/>
      <c r="W84" s="1244"/>
      <c r="X84" s="1244"/>
      <c r="Y84" s="1244"/>
      <c r="Z84" s="1244"/>
      <c r="AA84" s="1245"/>
      <c r="AB84" s="1261"/>
      <c r="AC84" s="1382"/>
      <c r="AD84" s="1383"/>
      <c r="AE84" s="1383"/>
      <c r="AF84" s="1383"/>
      <c r="AG84" s="1383"/>
      <c r="AH84" s="1383"/>
      <c r="AI84" s="1383"/>
      <c r="AJ84" s="1383"/>
      <c r="AK84" s="1383"/>
      <c r="AL84" s="1383"/>
      <c r="AM84" s="1383"/>
      <c r="AN84" s="1383"/>
      <c r="AO84" s="1383"/>
      <c r="AP84" s="1383"/>
      <c r="AQ84" s="1383"/>
      <c r="AR84" s="1383"/>
      <c r="AS84" s="1384"/>
      <c r="AT84" s="1207"/>
      <c r="AU84" s="1208"/>
      <c r="AV84" s="1208"/>
      <c r="AW84" s="1208"/>
      <c r="AX84" s="1208"/>
      <c r="AY84" s="1208"/>
      <c r="AZ84" s="1208"/>
      <c r="BA84" s="1208"/>
      <c r="BB84" s="1208"/>
      <c r="BC84" s="1208"/>
      <c r="BD84" s="1208"/>
      <c r="BE84" s="1208"/>
      <c r="BF84" s="1208"/>
      <c r="BG84" s="1208"/>
      <c r="BH84" s="1208"/>
      <c r="BI84" s="1221"/>
      <c r="BJ84" s="1254"/>
      <c r="BK84" s="1254"/>
      <c r="BL84" s="1208"/>
      <c r="BM84" s="1208"/>
      <c r="BN84" s="1208"/>
      <c r="BO84" s="1208"/>
      <c r="BP84" s="1208"/>
      <c r="BQ84" s="1208"/>
      <c r="BR84" s="1208"/>
      <c r="BS84" s="1208"/>
      <c r="BT84" s="1208"/>
      <c r="BU84" s="1208"/>
      <c r="BV84" s="1208"/>
      <c r="BW84" s="1255"/>
      <c r="BX84" s="1255"/>
      <c r="BY84" s="1303"/>
      <c r="BZ84" s="1303"/>
      <c r="CA84" s="1303"/>
      <c r="CB84" s="1303"/>
      <c r="CC84" s="1303"/>
      <c r="CD84" s="1303"/>
      <c r="CE84" s="1303"/>
      <c r="CF84" s="1303"/>
      <c r="CG84" s="1303"/>
      <c r="CH84" s="1303"/>
      <c r="CI84" s="1303"/>
      <c r="CJ84" s="1303"/>
      <c r="CK84" s="1303"/>
      <c r="CL84" s="1303"/>
      <c r="CM84" s="1303"/>
      <c r="CN84" s="1303"/>
      <c r="CO84" s="1303"/>
      <c r="CP84" s="1303"/>
      <c r="CQ84" s="1303"/>
      <c r="CR84" s="1303"/>
      <c r="CS84" s="1303"/>
      <c r="CT84" s="1303"/>
      <c r="CU84" s="1303"/>
      <c r="CV84" s="1303"/>
      <c r="CW84" s="1303"/>
      <c r="CX84" s="1303"/>
      <c r="CY84" s="1303"/>
      <c r="CZ84" s="1303"/>
      <c r="DA84" s="1303"/>
      <c r="DB84" s="1303"/>
      <c r="DC84" s="1303"/>
      <c r="DD84" s="1254"/>
      <c r="DE84" s="1254"/>
      <c r="DF84" s="1208"/>
      <c r="DG84" s="1208"/>
      <c r="DH84" s="1208"/>
      <c r="DI84" s="1208"/>
      <c r="DJ84" s="1208"/>
      <c r="DK84" s="1208"/>
      <c r="DL84" s="1208"/>
      <c r="DM84" s="1208"/>
      <c r="DN84" s="1208"/>
      <c r="DO84" s="1208"/>
      <c r="DP84" s="1208"/>
      <c r="DQ84" s="1208"/>
      <c r="DR84" s="1255"/>
      <c r="DS84" s="1255"/>
      <c r="DT84" s="1220"/>
      <c r="DU84" s="1208"/>
      <c r="DV84" s="1208"/>
      <c r="DW84" s="1208"/>
      <c r="DX84" s="1208"/>
      <c r="DY84" s="1208"/>
      <c r="DZ84" s="1208"/>
      <c r="EA84" s="1208"/>
      <c r="EB84" s="1208"/>
      <c r="EC84" s="1208"/>
      <c r="ED84" s="1208"/>
      <c r="EE84" s="1208"/>
      <c r="EF84" s="1208"/>
      <c r="EG84" s="1208"/>
      <c r="EH84" s="1221"/>
      <c r="EI84" s="1254"/>
      <c r="EJ84" s="1254"/>
      <c r="EK84" s="1208"/>
      <c r="EL84" s="1208"/>
      <c r="EM84" s="1208"/>
      <c r="EN84" s="1208"/>
      <c r="EO84" s="1208"/>
      <c r="EP84" s="1208"/>
      <c r="EQ84" s="1208"/>
      <c r="ER84" s="1208"/>
      <c r="ES84" s="1208"/>
      <c r="ET84" s="1208"/>
      <c r="EU84" s="1208"/>
      <c r="EV84" s="1255"/>
      <c r="EW84" s="1255"/>
      <c r="EX84" s="1386"/>
      <c r="EY84" s="1386"/>
      <c r="EZ84" s="1386"/>
      <c r="FA84" s="1386"/>
      <c r="FB84" s="1386"/>
      <c r="FC84" s="1386"/>
      <c r="FD84" s="1386"/>
      <c r="FE84" s="1386"/>
      <c r="FF84" s="1386"/>
      <c r="FG84" s="1386"/>
      <c r="FH84" s="1386"/>
      <c r="FI84" s="1386"/>
      <c r="FJ84" s="1386"/>
      <c r="FK84" s="1386"/>
      <c r="FL84" s="1386"/>
      <c r="FM84" s="1386"/>
      <c r="FN84" s="1386"/>
      <c r="FO84" s="1386"/>
      <c r="FP84" s="1386"/>
      <c r="FQ84" s="1386"/>
      <c r="FR84" s="1386"/>
      <c r="FS84" s="1386"/>
      <c r="FT84" s="1386"/>
      <c r="FU84" s="1386"/>
      <c r="FV84" s="1386"/>
      <c r="FW84" s="1386"/>
      <c r="FX84" s="1386"/>
      <c r="FY84" s="1386"/>
      <c r="FZ84" s="1386"/>
      <c r="GA84" s="1386"/>
      <c r="GB84" s="1386"/>
      <c r="GC84" s="1220"/>
      <c r="GD84" s="1208"/>
      <c r="GE84" s="1208"/>
      <c r="GF84" s="1208"/>
      <c r="GG84" s="1208"/>
      <c r="GH84" s="1208"/>
      <c r="GI84" s="1208"/>
      <c r="GJ84" s="1208"/>
      <c r="GK84" s="1208"/>
      <c r="GL84" s="1208"/>
      <c r="GM84" s="1208"/>
      <c r="GN84" s="1208"/>
      <c r="GO84" s="1208"/>
      <c r="GP84" s="1208"/>
      <c r="GQ84" s="1208"/>
      <c r="GR84" s="1221"/>
      <c r="GS84" s="1254"/>
      <c r="GT84" s="1254"/>
      <c r="GU84" s="1208"/>
      <c r="GV84" s="1208"/>
      <c r="GW84" s="1208"/>
      <c r="GX84" s="1208"/>
      <c r="GY84" s="1208"/>
      <c r="GZ84" s="1208"/>
      <c r="HA84" s="1208"/>
      <c r="HB84" s="1208"/>
      <c r="HC84" s="1208"/>
      <c r="HD84" s="1208"/>
      <c r="HE84" s="1208"/>
      <c r="HF84" s="1255"/>
      <c r="HG84" s="1257"/>
    </row>
    <row r="85" spans="2:215" ht="12.75">
      <c r="B85" s="369"/>
      <c r="C85" s="1242" t="s">
        <v>531</v>
      </c>
      <c r="D85" s="1242"/>
      <c r="E85" s="1242"/>
      <c r="F85" s="1242"/>
      <c r="G85" s="1242"/>
      <c r="H85" s="1242"/>
      <c r="I85" s="1242"/>
      <c r="J85" s="1242"/>
      <c r="K85" s="1242"/>
      <c r="L85" s="1242"/>
      <c r="M85" s="1242"/>
      <c r="N85" s="1242"/>
      <c r="O85" s="1242"/>
      <c r="P85" s="1242"/>
      <c r="Q85" s="1242"/>
      <c r="R85" s="1242"/>
      <c r="S85" s="1242"/>
      <c r="T85" s="1242"/>
      <c r="U85" s="1242"/>
      <c r="V85" s="1242"/>
      <c r="W85" s="1242"/>
      <c r="X85" s="1242"/>
      <c r="Y85" s="1242"/>
      <c r="Z85" s="1242"/>
      <c r="AA85" s="1243"/>
      <c r="AB85" s="1260">
        <v>5205</v>
      </c>
      <c r="AC85" s="1357" t="s">
        <v>305</v>
      </c>
      <c r="AD85" s="1227"/>
      <c r="AE85" s="1227"/>
      <c r="AF85" s="1227"/>
      <c r="AG85" s="1227"/>
      <c r="AH85" s="1227"/>
      <c r="AI85" s="1228" t="s">
        <v>219</v>
      </c>
      <c r="AJ85" s="1228"/>
      <c r="AK85" s="1228"/>
      <c r="AL85" s="1229" t="s">
        <v>484</v>
      </c>
      <c r="AM85" s="1229"/>
      <c r="AN85" s="1229"/>
      <c r="AO85" s="1229"/>
      <c r="AP85" s="1229"/>
      <c r="AQ85" s="1229"/>
      <c r="AR85" s="1229"/>
      <c r="AS85" s="1229"/>
      <c r="AT85" s="1406">
        <v>122962</v>
      </c>
      <c r="AU85" s="1407"/>
      <c r="AV85" s="1407"/>
      <c r="AW85" s="1407"/>
      <c r="AX85" s="1407"/>
      <c r="AY85" s="1407"/>
      <c r="AZ85" s="1407"/>
      <c r="BA85" s="1407"/>
      <c r="BB85" s="1407"/>
      <c r="BC85" s="1407"/>
      <c r="BD85" s="1407"/>
      <c r="BE85" s="1407"/>
      <c r="BF85" s="1407"/>
      <c r="BG85" s="1407"/>
      <c r="BH85" s="1407"/>
      <c r="BI85" s="1408"/>
      <c r="BJ85" s="1409" t="s">
        <v>128</v>
      </c>
      <c r="BK85" s="1409"/>
      <c r="BL85" s="1407">
        <v>94825</v>
      </c>
      <c r="BM85" s="1407"/>
      <c r="BN85" s="1407"/>
      <c r="BO85" s="1407"/>
      <c r="BP85" s="1407"/>
      <c r="BQ85" s="1407"/>
      <c r="BR85" s="1407"/>
      <c r="BS85" s="1407"/>
      <c r="BT85" s="1407"/>
      <c r="BU85" s="1407"/>
      <c r="BV85" s="1407"/>
      <c r="BW85" s="1410" t="s">
        <v>129</v>
      </c>
      <c r="BX85" s="1410"/>
      <c r="BY85" s="1411">
        <v>4605</v>
      </c>
      <c r="BZ85" s="1411"/>
      <c r="CA85" s="1411"/>
      <c r="CB85" s="1411"/>
      <c r="CC85" s="1411"/>
      <c r="CD85" s="1411"/>
      <c r="CE85" s="1411"/>
      <c r="CF85" s="1411"/>
      <c r="CG85" s="1411"/>
      <c r="CH85" s="1411"/>
      <c r="CI85" s="1411"/>
      <c r="CJ85" s="1411"/>
      <c r="CK85" s="1411"/>
      <c r="CL85" s="1411"/>
      <c r="CM85" s="1411"/>
      <c r="CN85" s="1411"/>
      <c r="CO85" s="1411"/>
      <c r="CP85" s="1411"/>
      <c r="CQ85" s="1411"/>
      <c r="CR85" s="1411"/>
      <c r="CS85" s="1411"/>
      <c r="CT85" s="1411"/>
      <c r="CU85" s="1411"/>
      <c r="CV85" s="1411"/>
      <c r="CW85" s="1411"/>
      <c r="CX85" s="1411"/>
      <c r="CY85" s="1411"/>
      <c r="CZ85" s="1411"/>
      <c r="DA85" s="1411"/>
      <c r="DB85" s="1411"/>
      <c r="DC85" s="1411"/>
      <c r="DD85" s="1409" t="s">
        <v>128</v>
      </c>
      <c r="DE85" s="1409"/>
      <c r="DF85" s="1407">
        <v>3551</v>
      </c>
      <c r="DG85" s="1407"/>
      <c r="DH85" s="1407"/>
      <c r="DI85" s="1407"/>
      <c r="DJ85" s="1407"/>
      <c r="DK85" s="1407"/>
      <c r="DL85" s="1407"/>
      <c r="DM85" s="1407"/>
      <c r="DN85" s="1407"/>
      <c r="DO85" s="1407"/>
      <c r="DP85" s="1407"/>
      <c r="DQ85" s="1407"/>
      <c r="DR85" s="1410" t="s">
        <v>129</v>
      </c>
      <c r="DS85" s="1410"/>
      <c r="DT85" s="1412">
        <v>3220</v>
      </c>
      <c r="DU85" s="1407"/>
      <c r="DV85" s="1407"/>
      <c r="DW85" s="1407"/>
      <c r="DX85" s="1407"/>
      <c r="DY85" s="1407"/>
      <c r="DZ85" s="1407"/>
      <c r="EA85" s="1407"/>
      <c r="EB85" s="1407"/>
      <c r="EC85" s="1407"/>
      <c r="ED85" s="1407"/>
      <c r="EE85" s="1407"/>
      <c r="EF85" s="1407"/>
      <c r="EG85" s="1407"/>
      <c r="EH85" s="1408"/>
      <c r="EI85" s="1409" t="s">
        <v>128</v>
      </c>
      <c r="EJ85" s="1409"/>
      <c r="EK85" s="1407">
        <v>13509</v>
      </c>
      <c r="EL85" s="1407"/>
      <c r="EM85" s="1407"/>
      <c r="EN85" s="1407"/>
      <c r="EO85" s="1407"/>
      <c r="EP85" s="1407"/>
      <c r="EQ85" s="1407"/>
      <c r="ER85" s="1407"/>
      <c r="ES85" s="1407"/>
      <c r="ET85" s="1407"/>
      <c r="EU85" s="1407"/>
      <c r="EV85" s="1410" t="s">
        <v>129</v>
      </c>
      <c r="EW85" s="1410"/>
      <c r="EX85" s="1413"/>
      <c r="EY85" s="1413"/>
      <c r="EZ85" s="1413"/>
      <c r="FA85" s="1413"/>
      <c r="FB85" s="1413"/>
      <c r="FC85" s="1413"/>
      <c r="FD85" s="1413"/>
      <c r="FE85" s="1413"/>
      <c r="FF85" s="1413"/>
      <c r="FG85" s="1413"/>
      <c r="FH85" s="1413"/>
      <c r="FI85" s="1413"/>
      <c r="FJ85" s="1413"/>
      <c r="FK85" s="1413"/>
      <c r="FL85" s="1413"/>
      <c r="FM85" s="1413"/>
      <c r="FN85" s="1413"/>
      <c r="FO85" s="1413"/>
      <c r="FP85" s="1413"/>
      <c r="FQ85" s="1413"/>
      <c r="FR85" s="1413"/>
      <c r="FS85" s="1413"/>
      <c r="FT85" s="1413"/>
      <c r="FU85" s="1413"/>
      <c r="FV85" s="1413"/>
      <c r="FW85" s="1413"/>
      <c r="FX85" s="1413"/>
      <c r="FY85" s="1413"/>
      <c r="FZ85" s="1413"/>
      <c r="GA85" s="1413"/>
      <c r="GB85" s="1413"/>
      <c r="GC85" s="1400">
        <f>AT85+BY85-DF85+EX85</f>
        <v>124016</v>
      </c>
      <c r="GD85" s="1391"/>
      <c r="GE85" s="1391"/>
      <c r="GF85" s="1391"/>
      <c r="GG85" s="1391"/>
      <c r="GH85" s="1391"/>
      <c r="GI85" s="1391"/>
      <c r="GJ85" s="1391"/>
      <c r="GK85" s="1391"/>
      <c r="GL85" s="1391"/>
      <c r="GM85" s="1391"/>
      <c r="GN85" s="1391"/>
      <c r="GO85" s="1391"/>
      <c r="GP85" s="1391"/>
      <c r="GQ85" s="1391"/>
      <c r="GR85" s="1401"/>
      <c r="GS85" s="1409" t="s">
        <v>128</v>
      </c>
      <c r="GT85" s="1409"/>
      <c r="GU85" s="1391">
        <f>BL85+CO85-DT85+EK85+FN85</f>
        <v>105114</v>
      </c>
      <c r="GV85" s="1391"/>
      <c r="GW85" s="1391"/>
      <c r="GX85" s="1391"/>
      <c r="GY85" s="1391"/>
      <c r="GZ85" s="1391"/>
      <c r="HA85" s="1391"/>
      <c r="HB85" s="1391"/>
      <c r="HC85" s="1391"/>
      <c r="HD85" s="1391"/>
      <c r="HE85" s="1391"/>
      <c r="HF85" s="1410" t="s">
        <v>129</v>
      </c>
      <c r="HG85" s="1415"/>
    </row>
    <row r="86" spans="2:215" ht="12.75">
      <c r="B86" s="370"/>
      <c r="C86" s="1242"/>
      <c r="D86" s="1242"/>
      <c r="E86" s="1242"/>
      <c r="F86" s="1242"/>
      <c r="G86" s="1242"/>
      <c r="H86" s="1242"/>
      <c r="I86" s="1242"/>
      <c r="J86" s="1242"/>
      <c r="K86" s="1242"/>
      <c r="L86" s="1242"/>
      <c r="M86" s="1242"/>
      <c r="N86" s="1242"/>
      <c r="O86" s="1242"/>
      <c r="P86" s="1242"/>
      <c r="Q86" s="1242"/>
      <c r="R86" s="1242"/>
      <c r="S86" s="1242"/>
      <c r="T86" s="1242"/>
      <c r="U86" s="1242"/>
      <c r="V86" s="1242"/>
      <c r="W86" s="1242"/>
      <c r="X86" s="1242"/>
      <c r="Y86" s="1242"/>
      <c r="Z86" s="1242"/>
      <c r="AA86" s="1243"/>
      <c r="AB86" s="1261"/>
      <c r="AC86" s="1382"/>
      <c r="AD86" s="1383"/>
      <c r="AE86" s="1383"/>
      <c r="AF86" s="1383"/>
      <c r="AG86" s="1383"/>
      <c r="AH86" s="1383"/>
      <c r="AI86" s="1383"/>
      <c r="AJ86" s="1383"/>
      <c r="AK86" s="1383"/>
      <c r="AL86" s="1383"/>
      <c r="AM86" s="1383"/>
      <c r="AN86" s="1383"/>
      <c r="AO86" s="1383"/>
      <c r="AP86" s="1383"/>
      <c r="AQ86" s="1383"/>
      <c r="AR86" s="1383"/>
      <c r="AS86" s="1384"/>
      <c r="AT86" s="1392"/>
      <c r="AU86" s="1393"/>
      <c r="AV86" s="1393"/>
      <c r="AW86" s="1393"/>
      <c r="AX86" s="1393"/>
      <c r="AY86" s="1393"/>
      <c r="AZ86" s="1393"/>
      <c r="BA86" s="1393"/>
      <c r="BB86" s="1393"/>
      <c r="BC86" s="1393"/>
      <c r="BD86" s="1393"/>
      <c r="BE86" s="1393"/>
      <c r="BF86" s="1393"/>
      <c r="BG86" s="1393"/>
      <c r="BH86" s="1393"/>
      <c r="BI86" s="1403"/>
      <c r="BJ86" s="1397"/>
      <c r="BK86" s="1397"/>
      <c r="BL86" s="1393"/>
      <c r="BM86" s="1393"/>
      <c r="BN86" s="1393"/>
      <c r="BO86" s="1393"/>
      <c r="BP86" s="1393"/>
      <c r="BQ86" s="1393"/>
      <c r="BR86" s="1393"/>
      <c r="BS86" s="1393"/>
      <c r="BT86" s="1393"/>
      <c r="BU86" s="1393"/>
      <c r="BV86" s="1393"/>
      <c r="BW86" s="1399"/>
      <c r="BX86" s="1399"/>
      <c r="BY86" s="1411"/>
      <c r="BZ86" s="1411"/>
      <c r="CA86" s="1411"/>
      <c r="CB86" s="1411"/>
      <c r="CC86" s="1411"/>
      <c r="CD86" s="1411"/>
      <c r="CE86" s="1411"/>
      <c r="CF86" s="1411"/>
      <c r="CG86" s="1411"/>
      <c r="CH86" s="1411"/>
      <c r="CI86" s="1411"/>
      <c r="CJ86" s="1411"/>
      <c r="CK86" s="1411"/>
      <c r="CL86" s="1411"/>
      <c r="CM86" s="1411"/>
      <c r="CN86" s="1411"/>
      <c r="CO86" s="1411"/>
      <c r="CP86" s="1411"/>
      <c r="CQ86" s="1411"/>
      <c r="CR86" s="1411"/>
      <c r="CS86" s="1411"/>
      <c r="CT86" s="1411"/>
      <c r="CU86" s="1411"/>
      <c r="CV86" s="1411"/>
      <c r="CW86" s="1411"/>
      <c r="CX86" s="1411"/>
      <c r="CY86" s="1411"/>
      <c r="CZ86" s="1411"/>
      <c r="DA86" s="1411"/>
      <c r="DB86" s="1411"/>
      <c r="DC86" s="1411"/>
      <c r="DD86" s="1397"/>
      <c r="DE86" s="1397"/>
      <c r="DF86" s="1393"/>
      <c r="DG86" s="1393"/>
      <c r="DH86" s="1393"/>
      <c r="DI86" s="1393"/>
      <c r="DJ86" s="1393"/>
      <c r="DK86" s="1393"/>
      <c r="DL86" s="1393"/>
      <c r="DM86" s="1393"/>
      <c r="DN86" s="1393"/>
      <c r="DO86" s="1393"/>
      <c r="DP86" s="1393"/>
      <c r="DQ86" s="1393"/>
      <c r="DR86" s="1399"/>
      <c r="DS86" s="1399"/>
      <c r="DT86" s="1402"/>
      <c r="DU86" s="1393"/>
      <c r="DV86" s="1393"/>
      <c r="DW86" s="1393"/>
      <c r="DX86" s="1393"/>
      <c r="DY86" s="1393"/>
      <c r="DZ86" s="1393"/>
      <c r="EA86" s="1393"/>
      <c r="EB86" s="1393"/>
      <c r="EC86" s="1393"/>
      <c r="ED86" s="1393"/>
      <c r="EE86" s="1393"/>
      <c r="EF86" s="1393"/>
      <c r="EG86" s="1393"/>
      <c r="EH86" s="1403"/>
      <c r="EI86" s="1397"/>
      <c r="EJ86" s="1397"/>
      <c r="EK86" s="1393"/>
      <c r="EL86" s="1393"/>
      <c r="EM86" s="1393"/>
      <c r="EN86" s="1393"/>
      <c r="EO86" s="1393"/>
      <c r="EP86" s="1393"/>
      <c r="EQ86" s="1393"/>
      <c r="ER86" s="1393"/>
      <c r="ES86" s="1393"/>
      <c r="ET86" s="1393"/>
      <c r="EU86" s="1393"/>
      <c r="EV86" s="1399"/>
      <c r="EW86" s="1399"/>
      <c r="EX86" s="1414"/>
      <c r="EY86" s="1414"/>
      <c r="EZ86" s="1414"/>
      <c r="FA86" s="1414"/>
      <c r="FB86" s="1414"/>
      <c r="FC86" s="1414"/>
      <c r="FD86" s="1414"/>
      <c r="FE86" s="1414"/>
      <c r="FF86" s="1414"/>
      <c r="FG86" s="1414"/>
      <c r="FH86" s="1414"/>
      <c r="FI86" s="1414"/>
      <c r="FJ86" s="1414"/>
      <c r="FK86" s="1414"/>
      <c r="FL86" s="1414"/>
      <c r="FM86" s="1414"/>
      <c r="FN86" s="1414"/>
      <c r="FO86" s="1414"/>
      <c r="FP86" s="1414"/>
      <c r="FQ86" s="1414"/>
      <c r="FR86" s="1414"/>
      <c r="FS86" s="1414"/>
      <c r="FT86" s="1414"/>
      <c r="FU86" s="1414"/>
      <c r="FV86" s="1414"/>
      <c r="FW86" s="1414"/>
      <c r="FX86" s="1414"/>
      <c r="FY86" s="1414"/>
      <c r="FZ86" s="1414"/>
      <c r="GA86" s="1414"/>
      <c r="GB86" s="1414"/>
      <c r="GC86" s="1402"/>
      <c r="GD86" s="1393"/>
      <c r="GE86" s="1393"/>
      <c r="GF86" s="1393"/>
      <c r="GG86" s="1393"/>
      <c r="GH86" s="1393"/>
      <c r="GI86" s="1393"/>
      <c r="GJ86" s="1393"/>
      <c r="GK86" s="1393"/>
      <c r="GL86" s="1393"/>
      <c r="GM86" s="1393"/>
      <c r="GN86" s="1393"/>
      <c r="GO86" s="1393"/>
      <c r="GP86" s="1393"/>
      <c r="GQ86" s="1393"/>
      <c r="GR86" s="1403"/>
      <c r="GS86" s="1397"/>
      <c r="GT86" s="1397"/>
      <c r="GU86" s="1393"/>
      <c r="GV86" s="1393"/>
      <c r="GW86" s="1393"/>
      <c r="GX86" s="1393"/>
      <c r="GY86" s="1393"/>
      <c r="GZ86" s="1393"/>
      <c r="HA86" s="1393"/>
      <c r="HB86" s="1393"/>
      <c r="HC86" s="1393"/>
      <c r="HD86" s="1393"/>
      <c r="HE86" s="1393"/>
      <c r="HF86" s="1399"/>
      <c r="HG86" s="1405"/>
    </row>
    <row r="87" spans="2:215" ht="12.75">
      <c r="B87" s="370"/>
      <c r="C87" s="1242" t="s">
        <v>529</v>
      </c>
      <c r="D87" s="1242"/>
      <c r="E87" s="1242"/>
      <c r="F87" s="1242"/>
      <c r="G87" s="1242"/>
      <c r="H87" s="1242"/>
      <c r="I87" s="1242"/>
      <c r="J87" s="1242"/>
      <c r="K87" s="1242"/>
      <c r="L87" s="1242"/>
      <c r="M87" s="1242"/>
      <c r="N87" s="1242"/>
      <c r="O87" s="1242"/>
      <c r="P87" s="1242"/>
      <c r="Q87" s="1242"/>
      <c r="R87" s="1242"/>
      <c r="S87" s="1242"/>
      <c r="T87" s="1242"/>
      <c r="U87" s="1242"/>
      <c r="V87" s="1242"/>
      <c r="W87" s="1242"/>
      <c r="X87" s="1242"/>
      <c r="Y87" s="1242"/>
      <c r="Z87" s="1242"/>
      <c r="AA87" s="1243"/>
      <c r="AB87" s="1260">
        <v>5215</v>
      </c>
      <c r="AC87" s="1357" t="s">
        <v>305</v>
      </c>
      <c r="AD87" s="1227"/>
      <c r="AE87" s="1227"/>
      <c r="AF87" s="1227"/>
      <c r="AG87" s="1227"/>
      <c r="AH87" s="1227"/>
      <c r="AI87" s="1228" t="s">
        <v>296</v>
      </c>
      <c r="AJ87" s="1228"/>
      <c r="AK87" s="1228"/>
      <c r="AL87" s="1229" t="s">
        <v>485</v>
      </c>
      <c r="AM87" s="1229"/>
      <c r="AN87" s="1229"/>
      <c r="AO87" s="1229"/>
      <c r="AP87" s="1229"/>
      <c r="AQ87" s="1229"/>
      <c r="AR87" s="1229"/>
      <c r="AS87" s="1229"/>
      <c r="AT87" s="1230">
        <v>115170</v>
      </c>
      <c r="AU87" s="1231"/>
      <c r="AV87" s="1231"/>
      <c r="AW87" s="1231"/>
      <c r="AX87" s="1231"/>
      <c r="AY87" s="1231"/>
      <c r="AZ87" s="1231"/>
      <c r="BA87" s="1231"/>
      <c r="BB87" s="1231"/>
      <c r="BC87" s="1231"/>
      <c r="BD87" s="1231"/>
      <c r="BE87" s="1231"/>
      <c r="BF87" s="1231"/>
      <c r="BG87" s="1231"/>
      <c r="BH87" s="1231"/>
      <c r="BI87" s="1232"/>
      <c r="BJ87" s="1234" t="s">
        <v>128</v>
      </c>
      <c r="BK87" s="1234"/>
      <c r="BL87" s="1231">
        <v>83168</v>
      </c>
      <c r="BM87" s="1231"/>
      <c r="BN87" s="1231"/>
      <c r="BO87" s="1231"/>
      <c r="BP87" s="1231"/>
      <c r="BQ87" s="1231"/>
      <c r="BR87" s="1231"/>
      <c r="BS87" s="1231"/>
      <c r="BT87" s="1231"/>
      <c r="BU87" s="1231"/>
      <c r="BV87" s="1231"/>
      <c r="BW87" s="1235" t="s">
        <v>129</v>
      </c>
      <c r="BX87" s="1235"/>
      <c r="BY87" s="1303">
        <v>11253</v>
      </c>
      <c r="BZ87" s="1303"/>
      <c r="CA87" s="1303"/>
      <c r="CB87" s="1303"/>
      <c r="CC87" s="1303"/>
      <c r="CD87" s="1303"/>
      <c r="CE87" s="1303"/>
      <c r="CF87" s="1303"/>
      <c r="CG87" s="1303"/>
      <c r="CH87" s="1303"/>
      <c r="CI87" s="1303"/>
      <c r="CJ87" s="1303"/>
      <c r="CK87" s="1303"/>
      <c r="CL87" s="1303"/>
      <c r="CM87" s="1303"/>
      <c r="CN87" s="1303"/>
      <c r="CO87" s="1303"/>
      <c r="CP87" s="1303"/>
      <c r="CQ87" s="1303"/>
      <c r="CR87" s="1303"/>
      <c r="CS87" s="1303"/>
      <c r="CT87" s="1303"/>
      <c r="CU87" s="1303"/>
      <c r="CV87" s="1303"/>
      <c r="CW87" s="1303"/>
      <c r="CX87" s="1303"/>
      <c r="CY87" s="1303"/>
      <c r="CZ87" s="1303"/>
      <c r="DA87" s="1303"/>
      <c r="DB87" s="1303"/>
      <c r="DC87" s="1303"/>
      <c r="DD87" s="1234" t="s">
        <v>128</v>
      </c>
      <c r="DE87" s="1234"/>
      <c r="DF87" s="1231">
        <v>3461</v>
      </c>
      <c r="DG87" s="1231"/>
      <c r="DH87" s="1231"/>
      <c r="DI87" s="1231"/>
      <c r="DJ87" s="1231"/>
      <c r="DK87" s="1231"/>
      <c r="DL87" s="1231"/>
      <c r="DM87" s="1231"/>
      <c r="DN87" s="1231"/>
      <c r="DO87" s="1231"/>
      <c r="DP87" s="1231"/>
      <c r="DQ87" s="1231"/>
      <c r="DR87" s="1235" t="s">
        <v>129</v>
      </c>
      <c r="DS87" s="1235"/>
      <c r="DT87" s="1237">
        <v>3276</v>
      </c>
      <c r="DU87" s="1231"/>
      <c r="DV87" s="1231"/>
      <c r="DW87" s="1231"/>
      <c r="DX87" s="1231"/>
      <c r="DY87" s="1231"/>
      <c r="DZ87" s="1231"/>
      <c r="EA87" s="1231"/>
      <c r="EB87" s="1231"/>
      <c r="EC87" s="1231"/>
      <c r="ED87" s="1231"/>
      <c r="EE87" s="1231"/>
      <c r="EF87" s="1231"/>
      <c r="EG87" s="1231"/>
      <c r="EH87" s="1232"/>
      <c r="EI87" s="1234" t="s">
        <v>128</v>
      </c>
      <c r="EJ87" s="1234"/>
      <c r="EK87" s="1231">
        <v>14933</v>
      </c>
      <c r="EL87" s="1231"/>
      <c r="EM87" s="1231"/>
      <c r="EN87" s="1231"/>
      <c r="EO87" s="1231"/>
      <c r="EP87" s="1231"/>
      <c r="EQ87" s="1231"/>
      <c r="ER87" s="1231"/>
      <c r="ES87" s="1231"/>
      <c r="ET87" s="1231"/>
      <c r="EU87" s="1231"/>
      <c r="EV87" s="1235" t="s">
        <v>129</v>
      </c>
      <c r="EW87" s="1235"/>
      <c r="EX87" s="1388"/>
      <c r="EY87" s="1388"/>
      <c r="EZ87" s="1388"/>
      <c r="FA87" s="1388"/>
      <c r="FB87" s="1388"/>
      <c r="FC87" s="1388"/>
      <c r="FD87" s="1388"/>
      <c r="FE87" s="1388"/>
      <c r="FF87" s="1388"/>
      <c r="FG87" s="1388"/>
      <c r="FH87" s="1388"/>
      <c r="FI87" s="1388"/>
      <c r="FJ87" s="1388"/>
      <c r="FK87" s="1388"/>
      <c r="FL87" s="1388"/>
      <c r="FM87" s="1388"/>
      <c r="FN87" s="1388"/>
      <c r="FO87" s="1388"/>
      <c r="FP87" s="1388"/>
      <c r="FQ87" s="1388"/>
      <c r="FR87" s="1388"/>
      <c r="FS87" s="1388"/>
      <c r="FT87" s="1388"/>
      <c r="FU87" s="1388"/>
      <c r="FV87" s="1388"/>
      <c r="FW87" s="1388"/>
      <c r="FX87" s="1388"/>
      <c r="FY87" s="1388"/>
      <c r="FZ87" s="1388"/>
      <c r="GA87" s="1388"/>
      <c r="GB87" s="1388"/>
      <c r="GC87" s="1238">
        <f>AT87+BY87-DF87+EX87</f>
        <v>122962</v>
      </c>
      <c r="GD87" s="1213"/>
      <c r="GE87" s="1213"/>
      <c r="GF87" s="1213"/>
      <c r="GG87" s="1213"/>
      <c r="GH87" s="1213"/>
      <c r="GI87" s="1213"/>
      <c r="GJ87" s="1213"/>
      <c r="GK87" s="1213"/>
      <c r="GL87" s="1213"/>
      <c r="GM87" s="1213"/>
      <c r="GN87" s="1213"/>
      <c r="GO87" s="1213"/>
      <c r="GP87" s="1213"/>
      <c r="GQ87" s="1213"/>
      <c r="GR87" s="1239"/>
      <c r="GS87" s="1234" t="s">
        <v>128</v>
      </c>
      <c r="GT87" s="1234"/>
      <c r="GU87" s="1213">
        <f>BL87+CO87-DT87+EK87+FN87</f>
        <v>94825</v>
      </c>
      <c r="GV87" s="1213"/>
      <c r="GW87" s="1213"/>
      <c r="GX87" s="1213"/>
      <c r="GY87" s="1213"/>
      <c r="GZ87" s="1213"/>
      <c r="HA87" s="1213"/>
      <c r="HB87" s="1213"/>
      <c r="HC87" s="1213"/>
      <c r="HD87" s="1213"/>
      <c r="HE87" s="1213"/>
      <c r="HF87" s="1235" t="s">
        <v>129</v>
      </c>
      <c r="HG87" s="1240"/>
    </row>
    <row r="88" spans="2:215" ht="12.75">
      <c r="B88" s="371"/>
      <c r="C88" s="1244"/>
      <c r="D88" s="1244"/>
      <c r="E88" s="1244"/>
      <c r="F88" s="1244"/>
      <c r="G88" s="1244"/>
      <c r="H88" s="1244"/>
      <c r="I88" s="1244"/>
      <c r="J88" s="1244"/>
      <c r="K88" s="1244"/>
      <c r="L88" s="1244"/>
      <c r="M88" s="1244"/>
      <c r="N88" s="1244"/>
      <c r="O88" s="1244"/>
      <c r="P88" s="1244"/>
      <c r="Q88" s="1244"/>
      <c r="R88" s="1244"/>
      <c r="S88" s="1244"/>
      <c r="T88" s="1244"/>
      <c r="U88" s="1244"/>
      <c r="V88" s="1244"/>
      <c r="W88" s="1244"/>
      <c r="X88" s="1244"/>
      <c r="Y88" s="1244"/>
      <c r="Z88" s="1244"/>
      <c r="AA88" s="1245"/>
      <c r="AB88" s="1261"/>
      <c r="AC88" s="1382"/>
      <c r="AD88" s="1383"/>
      <c r="AE88" s="1383"/>
      <c r="AF88" s="1383"/>
      <c r="AG88" s="1383"/>
      <c r="AH88" s="1383"/>
      <c r="AI88" s="1383"/>
      <c r="AJ88" s="1383"/>
      <c r="AK88" s="1383"/>
      <c r="AL88" s="1383"/>
      <c r="AM88" s="1383"/>
      <c r="AN88" s="1383"/>
      <c r="AO88" s="1383"/>
      <c r="AP88" s="1383"/>
      <c r="AQ88" s="1383"/>
      <c r="AR88" s="1383"/>
      <c r="AS88" s="1384"/>
      <c r="AT88" s="1207"/>
      <c r="AU88" s="1208"/>
      <c r="AV88" s="1208"/>
      <c r="AW88" s="1208"/>
      <c r="AX88" s="1208"/>
      <c r="AY88" s="1208"/>
      <c r="AZ88" s="1208"/>
      <c r="BA88" s="1208"/>
      <c r="BB88" s="1208"/>
      <c r="BC88" s="1208"/>
      <c r="BD88" s="1208"/>
      <c r="BE88" s="1208"/>
      <c r="BF88" s="1208"/>
      <c r="BG88" s="1208"/>
      <c r="BH88" s="1208"/>
      <c r="BI88" s="1221"/>
      <c r="BJ88" s="1254"/>
      <c r="BK88" s="1254"/>
      <c r="BL88" s="1208"/>
      <c r="BM88" s="1208"/>
      <c r="BN88" s="1208"/>
      <c r="BO88" s="1208"/>
      <c r="BP88" s="1208"/>
      <c r="BQ88" s="1208"/>
      <c r="BR88" s="1208"/>
      <c r="BS88" s="1208"/>
      <c r="BT88" s="1208"/>
      <c r="BU88" s="1208"/>
      <c r="BV88" s="1208"/>
      <c r="BW88" s="1255"/>
      <c r="BX88" s="1255"/>
      <c r="BY88" s="1303"/>
      <c r="BZ88" s="1303"/>
      <c r="CA88" s="1303"/>
      <c r="CB88" s="1303"/>
      <c r="CC88" s="1303"/>
      <c r="CD88" s="1303"/>
      <c r="CE88" s="1303"/>
      <c r="CF88" s="1303"/>
      <c r="CG88" s="1303"/>
      <c r="CH88" s="1303"/>
      <c r="CI88" s="1303"/>
      <c r="CJ88" s="1303"/>
      <c r="CK88" s="1303"/>
      <c r="CL88" s="1303"/>
      <c r="CM88" s="1303"/>
      <c r="CN88" s="1303"/>
      <c r="CO88" s="1303"/>
      <c r="CP88" s="1303"/>
      <c r="CQ88" s="1303"/>
      <c r="CR88" s="1303"/>
      <c r="CS88" s="1303"/>
      <c r="CT88" s="1303"/>
      <c r="CU88" s="1303"/>
      <c r="CV88" s="1303"/>
      <c r="CW88" s="1303"/>
      <c r="CX88" s="1303"/>
      <c r="CY88" s="1303"/>
      <c r="CZ88" s="1303"/>
      <c r="DA88" s="1303"/>
      <c r="DB88" s="1303"/>
      <c r="DC88" s="1303"/>
      <c r="DD88" s="1254"/>
      <c r="DE88" s="1254"/>
      <c r="DF88" s="1208"/>
      <c r="DG88" s="1208"/>
      <c r="DH88" s="1208"/>
      <c r="DI88" s="1208"/>
      <c r="DJ88" s="1208"/>
      <c r="DK88" s="1208"/>
      <c r="DL88" s="1208"/>
      <c r="DM88" s="1208"/>
      <c r="DN88" s="1208"/>
      <c r="DO88" s="1208"/>
      <c r="DP88" s="1208"/>
      <c r="DQ88" s="1208"/>
      <c r="DR88" s="1255"/>
      <c r="DS88" s="1255"/>
      <c r="DT88" s="1220"/>
      <c r="DU88" s="1208"/>
      <c r="DV88" s="1208"/>
      <c r="DW88" s="1208"/>
      <c r="DX88" s="1208"/>
      <c r="DY88" s="1208"/>
      <c r="DZ88" s="1208"/>
      <c r="EA88" s="1208"/>
      <c r="EB88" s="1208"/>
      <c r="EC88" s="1208"/>
      <c r="ED88" s="1208"/>
      <c r="EE88" s="1208"/>
      <c r="EF88" s="1208"/>
      <c r="EG88" s="1208"/>
      <c r="EH88" s="1221"/>
      <c r="EI88" s="1254"/>
      <c r="EJ88" s="1254"/>
      <c r="EK88" s="1208"/>
      <c r="EL88" s="1208"/>
      <c r="EM88" s="1208"/>
      <c r="EN88" s="1208"/>
      <c r="EO88" s="1208"/>
      <c r="EP88" s="1208"/>
      <c r="EQ88" s="1208"/>
      <c r="ER88" s="1208"/>
      <c r="ES88" s="1208"/>
      <c r="ET88" s="1208"/>
      <c r="EU88" s="1208"/>
      <c r="EV88" s="1255"/>
      <c r="EW88" s="1255"/>
      <c r="EX88" s="1386"/>
      <c r="EY88" s="1386"/>
      <c r="EZ88" s="1386"/>
      <c r="FA88" s="1386"/>
      <c r="FB88" s="1386"/>
      <c r="FC88" s="1386"/>
      <c r="FD88" s="1386"/>
      <c r="FE88" s="1386"/>
      <c r="FF88" s="1386"/>
      <c r="FG88" s="1386"/>
      <c r="FH88" s="1386"/>
      <c r="FI88" s="1386"/>
      <c r="FJ88" s="1386"/>
      <c r="FK88" s="1386"/>
      <c r="FL88" s="1386"/>
      <c r="FM88" s="1386"/>
      <c r="FN88" s="1386"/>
      <c r="FO88" s="1386"/>
      <c r="FP88" s="1386"/>
      <c r="FQ88" s="1386"/>
      <c r="FR88" s="1386"/>
      <c r="FS88" s="1386"/>
      <c r="FT88" s="1386"/>
      <c r="FU88" s="1386"/>
      <c r="FV88" s="1386"/>
      <c r="FW88" s="1386"/>
      <c r="FX88" s="1386"/>
      <c r="FY88" s="1386"/>
      <c r="FZ88" s="1386"/>
      <c r="GA88" s="1386"/>
      <c r="GB88" s="1386"/>
      <c r="GC88" s="1220"/>
      <c r="GD88" s="1208"/>
      <c r="GE88" s="1208"/>
      <c r="GF88" s="1208"/>
      <c r="GG88" s="1208"/>
      <c r="GH88" s="1208"/>
      <c r="GI88" s="1208"/>
      <c r="GJ88" s="1208"/>
      <c r="GK88" s="1208"/>
      <c r="GL88" s="1208"/>
      <c r="GM88" s="1208"/>
      <c r="GN88" s="1208"/>
      <c r="GO88" s="1208"/>
      <c r="GP88" s="1208"/>
      <c r="GQ88" s="1208"/>
      <c r="GR88" s="1221"/>
      <c r="GS88" s="1254"/>
      <c r="GT88" s="1254"/>
      <c r="GU88" s="1208"/>
      <c r="GV88" s="1208"/>
      <c r="GW88" s="1208"/>
      <c r="GX88" s="1208"/>
      <c r="GY88" s="1208"/>
      <c r="GZ88" s="1208"/>
      <c r="HA88" s="1208"/>
      <c r="HB88" s="1208"/>
      <c r="HC88" s="1208"/>
      <c r="HD88" s="1208"/>
      <c r="HE88" s="1208"/>
      <c r="HF88" s="1255"/>
      <c r="HG88" s="1257"/>
    </row>
    <row r="89" spans="2:215" ht="12.75">
      <c r="B89" s="369"/>
      <c r="C89" s="1242" t="s">
        <v>532</v>
      </c>
      <c r="D89" s="1242"/>
      <c r="E89" s="1242"/>
      <c r="F89" s="1242"/>
      <c r="G89" s="1242"/>
      <c r="H89" s="1242"/>
      <c r="I89" s="1242"/>
      <c r="J89" s="1242"/>
      <c r="K89" s="1242"/>
      <c r="L89" s="1242"/>
      <c r="M89" s="1242"/>
      <c r="N89" s="1242"/>
      <c r="O89" s="1242"/>
      <c r="P89" s="1242"/>
      <c r="Q89" s="1242"/>
      <c r="R89" s="1242"/>
      <c r="S89" s="1242"/>
      <c r="T89" s="1242"/>
      <c r="U89" s="1242"/>
      <c r="V89" s="1242"/>
      <c r="W89" s="1242"/>
      <c r="X89" s="1242"/>
      <c r="Y89" s="1242"/>
      <c r="Z89" s="1242"/>
      <c r="AA89" s="1243"/>
      <c r="AB89" s="1260">
        <v>5206</v>
      </c>
      <c r="AC89" s="1357" t="s">
        <v>305</v>
      </c>
      <c r="AD89" s="1227"/>
      <c r="AE89" s="1227"/>
      <c r="AF89" s="1227"/>
      <c r="AG89" s="1227"/>
      <c r="AH89" s="1227"/>
      <c r="AI89" s="1228" t="s">
        <v>219</v>
      </c>
      <c r="AJ89" s="1228"/>
      <c r="AK89" s="1228"/>
      <c r="AL89" s="1229" t="s">
        <v>484</v>
      </c>
      <c r="AM89" s="1229"/>
      <c r="AN89" s="1229"/>
      <c r="AO89" s="1229"/>
      <c r="AP89" s="1229"/>
      <c r="AQ89" s="1229"/>
      <c r="AR89" s="1229"/>
      <c r="AS89" s="1229"/>
      <c r="AT89" s="1230"/>
      <c r="AU89" s="1231"/>
      <c r="AV89" s="1231"/>
      <c r="AW89" s="1231"/>
      <c r="AX89" s="1231"/>
      <c r="AY89" s="1231"/>
      <c r="AZ89" s="1231"/>
      <c r="BA89" s="1231"/>
      <c r="BB89" s="1231"/>
      <c r="BC89" s="1231"/>
      <c r="BD89" s="1231"/>
      <c r="BE89" s="1231"/>
      <c r="BF89" s="1231"/>
      <c r="BG89" s="1231"/>
      <c r="BH89" s="1231"/>
      <c r="BI89" s="1232"/>
      <c r="BJ89" s="1234" t="s">
        <v>128</v>
      </c>
      <c r="BK89" s="1234"/>
      <c r="BL89" s="1231"/>
      <c r="BM89" s="1231"/>
      <c r="BN89" s="1231"/>
      <c r="BO89" s="1231"/>
      <c r="BP89" s="1231"/>
      <c r="BQ89" s="1231"/>
      <c r="BR89" s="1231"/>
      <c r="BS89" s="1231"/>
      <c r="BT89" s="1231"/>
      <c r="BU89" s="1231"/>
      <c r="BV89" s="1231"/>
      <c r="BW89" s="1235" t="s">
        <v>129</v>
      </c>
      <c r="BX89" s="1235"/>
      <c r="BY89" s="1303"/>
      <c r="BZ89" s="1303"/>
      <c r="CA89" s="1303"/>
      <c r="CB89" s="1303"/>
      <c r="CC89" s="1303"/>
      <c r="CD89" s="1303"/>
      <c r="CE89" s="1303"/>
      <c r="CF89" s="1303"/>
      <c r="CG89" s="1303"/>
      <c r="CH89" s="1303"/>
      <c r="CI89" s="1303"/>
      <c r="CJ89" s="1303"/>
      <c r="CK89" s="1303"/>
      <c r="CL89" s="1303"/>
      <c r="CM89" s="1303"/>
      <c r="CN89" s="1303"/>
      <c r="CO89" s="1303"/>
      <c r="CP89" s="1303"/>
      <c r="CQ89" s="1303"/>
      <c r="CR89" s="1303"/>
      <c r="CS89" s="1303"/>
      <c r="CT89" s="1303"/>
      <c r="CU89" s="1303"/>
      <c r="CV89" s="1303"/>
      <c r="CW89" s="1303"/>
      <c r="CX89" s="1303"/>
      <c r="CY89" s="1303"/>
      <c r="CZ89" s="1303"/>
      <c r="DA89" s="1303"/>
      <c r="DB89" s="1303"/>
      <c r="DC89" s="1303"/>
      <c r="DD89" s="1234" t="s">
        <v>128</v>
      </c>
      <c r="DE89" s="1234"/>
      <c r="DF89" s="1231"/>
      <c r="DG89" s="1231"/>
      <c r="DH89" s="1231"/>
      <c r="DI89" s="1231"/>
      <c r="DJ89" s="1231"/>
      <c r="DK89" s="1231"/>
      <c r="DL89" s="1231"/>
      <c r="DM89" s="1231"/>
      <c r="DN89" s="1231"/>
      <c r="DO89" s="1231"/>
      <c r="DP89" s="1231"/>
      <c r="DQ89" s="1231"/>
      <c r="DR89" s="1235" t="s">
        <v>129</v>
      </c>
      <c r="DS89" s="1235"/>
      <c r="DT89" s="1237"/>
      <c r="DU89" s="1231"/>
      <c r="DV89" s="1231"/>
      <c r="DW89" s="1231"/>
      <c r="DX89" s="1231"/>
      <c r="DY89" s="1231"/>
      <c r="DZ89" s="1231"/>
      <c r="EA89" s="1231"/>
      <c r="EB89" s="1231"/>
      <c r="EC89" s="1231"/>
      <c r="ED89" s="1231"/>
      <c r="EE89" s="1231"/>
      <c r="EF89" s="1231"/>
      <c r="EG89" s="1231"/>
      <c r="EH89" s="1232"/>
      <c r="EI89" s="1234" t="s">
        <v>128</v>
      </c>
      <c r="EJ89" s="1234"/>
      <c r="EK89" s="1231"/>
      <c r="EL89" s="1231"/>
      <c r="EM89" s="1231"/>
      <c r="EN89" s="1231"/>
      <c r="EO89" s="1231"/>
      <c r="EP89" s="1231"/>
      <c r="EQ89" s="1231"/>
      <c r="ER89" s="1231"/>
      <c r="ES89" s="1231"/>
      <c r="ET89" s="1231"/>
      <c r="EU89" s="1231"/>
      <c r="EV89" s="1235" t="s">
        <v>129</v>
      </c>
      <c r="EW89" s="1235"/>
      <c r="EX89" s="1388"/>
      <c r="EY89" s="1388"/>
      <c r="EZ89" s="1388"/>
      <c r="FA89" s="1388"/>
      <c r="FB89" s="1388"/>
      <c r="FC89" s="1388"/>
      <c r="FD89" s="1388"/>
      <c r="FE89" s="1388"/>
      <c r="FF89" s="1388"/>
      <c r="FG89" s="1388"/>
      <c r="FH89" s="1388"/>
      <c r="FI89" s="1388"/>
      <c r="FJ89" s="1388"/>
      <c r="FK89" s="1388"/>
      <c r="FL89" s="1388"/>
      <c r="FM89" s="1388"/>
      <c r="FN89" s="1388"/>
      <c r="FO89" s="1388"/>
      <c r="FP89" s="1388"/>
      <c r="FQ89" s="1388"/>
      <c r="FR89" s="1388"/>
      <c r="FS89" s="1388"/>
      <c r="FT89" s="1388"/>
      <c r="FU89" s="1388"/>
      <c r="FV89" s="1388"/>
      <c r="FW89" s="1388"/>
      <c r="FX89" s="1388"/>
      <c r="FY89" s="1388"/>
      <c r="FZ89" s="1388"/>
      <c r="GA89" s="1388"/>
      <c r="GB89" s="1388"/>
      <c r="GC89" s="1238">
        <f>AT89+BY89-DF89+EX89</f>
        <v>0</v>
      </c>
      <c r="GD89" s="1213"/>
      <c r="GE89" s="1213"/>
      <c r="GF89" s="1213"/>
      <c r="GG89" s="1213"/>
      <c r="GH89" s="1213"/>
      <c r="GI89" s="1213"/>
      <c r="GJ89" s="1213"/>
      <c r="GK89" s="1213"/>
      <c r="GL89" s="1213"/>
      <c r="GM89" s="1213"/>
      <c r="GN89" s="1213"/>
      <c r="GO89" s="1213"/>
      <c r="GP89" s="1213"/>
      <c r="GQ89" s="1213"/>
      <c r="GR89" s="1239"/>
      <c r="GS89" s="1234" t="s">
        <v>128</v>
      </c>
      <c r="GT89" s="1234"/>
      <c r="GU89" s="1213">
        <f>BL89+CO89-DT89+EK89+FN89</f>
        <v>0</v>
      </c>
      <c r="GV89" s="1213"/>
      <c r="GW89" s="1213"/>
      <c r="GX89" s="1213"/>
      <c r="GY89" s="1213"/>
      <c r="GZ89" s="1213"/>
      <c r="HA89" s="1213"/>
      <c r="HB89" s="1213"/>
      <c r="HC89" s="1213"/>
      <c r="HD89" s="1213"/>
      <c r="HE89" s="1213"/>
      <c r="HF89" s="1235" t="s">
        <v>129</v>
      </c>
      <c r="HG89" s="1240"/>
    </row>
    <row r="90" spans="2:215" ht="12.75">
      <c r="B90" s="370"/>
      <c r="C90" s="1242"/>
      <c r="D90" s="1242"/>
      <c r="E90" s="1242"/>
      <c r="F90" s="1242"/>
      <c r="G90" s="1242"/>
      <c r="H90" s="1242"/>
      <c r="I90" s="1242"/>
      <c r="J90" s="1242"/>
      <c r="K90" s="1242"/>
      <c r="L90" s="1242"/>
      <c r="M90" s="1242"/>
      <c r="N90" s="1242"/>
      <c r="O90" s="1242"/>
      <c r="P90" s="1242"/>
      <c r="Q90" s="1242"/>
      <c r="R90" s="1242"/>
      <c r="S90" s="1242"/>
      <c r="T90" s="1242"/>
      <c r="U90" s="1242"/>
      <c r="V90" s="1242"/>
      <c r="W90" s="1242"/>
      <c r="X90" s="1242"/>
      <c r="Y90" s="1242"/>
      <c r="Z90" s="1242"/>
      <c r="AA90" s="1243"/>
      <c r="AB90" s="1261"/>
      <c r="AC90" s="1382"/>
      <c r="AD90" s="1383"/>
      <c r="AE90" s="1383"/>
      <c r="AF90" s="1383"/>
      <c r="AG90" s="1383"/>
      <c r="AH90" s="1383"/>
      <c r="AI90" s="1383"/>
      <c r="AJ90" s="1383"/>
      <c r="AK90" s="1383"/>
      <c r="AL90" s="1383"/>
      <c r="AM90" s="1383"/>
      <c r="AN90" s="1383"/>
      <c r="AO90" s="1383"/>
      <c r="AP90" s="1383"/>
      <c r="AQ90" s="1383"/>
      <c r="AR90" s="1383"/>
      <c r="AS90" s="1384"/>
      <c r="AT90" s="1207"/>
      <c r="AU90" s="1208"/>
      <c r="AV90" s="1208"/>
      <c r="AW90" s="1208"/>
      <c r="AX90" s="1208"/>
      <c r="AY90" s="1208"/>
      <c r="AZ90" s="1208"/>
      <c r="BA90" s="1208"/>
      <c r="BB90" s="1208"/>
      <c r="BC90" s="1208"/>
      <c r="BD90" s="1208"/>
      <c r="BE90" s="1208"/>
      <c r="BF90" s="1208"/>
      <c r="BG90" s="1208"/>
      <c r="BH90" s="1208"/>
      <c r="BI90" s="1221"/>
      <c r="BJ90" s="1254"/>
      <c r="BK90" s="1254"/>
      <c r="BL90" s="1208"/>
      <c r="BM90" s="1208"/>
      <c r="BN90" s="1208"/>
      <c r="BO90" s="1208"/>
      <c r="BP90" s="1208"/>
      <c r="BQ90" s="1208"/>
      <c r="BR90" s="1208"/>
      <c r="BS90" s="1208"/>
      <c r="BT90" s="1208"/>
      <c r="BU90" s="1208"/>
      <c r="BV90" s="1208"/>
      <c r="BW90" s="1255"/>
      <c r="BX90" s="1255"/>
      <c r="BY90" s="1303"/>
      <c r="BZ90" s="1303"/>
      <c r="CA90" s="1303"/>
      <c r="CB90" s="1303"/>
      <c r="CC90" s="1303"/>
      <c r="CD90" s="1303"/>
      <c r="CE90" s="1303"/>
      <c r="CF90" s="1303"/>
      <c r="CG90" s="1303"/>
      <c r="CH90" s="1303"/>
      <c r="CI90" s="1303"/>
      <c r="CJ90" s="1303"/>
      <c r="CK90" s="1303"/>
      <c r="CL90" s="1303"/>
      <c r="CM90" s="1303"/>
      <c r="CN90" s="1303"/>
      <c r="CO90" s="1303"/>
      <c r="CP90" s="1303"/>
      <c r="CQ90" s="1303"/>
      <c r="CR90" s="1303"/>
      <c r="CS90" s="1303"/>
      <c r="CT90" s="1303"/>
      <c r="CU90" s="1303"/>
      <c r="CV90" s="1303"/>
      <c r="CW90" s="1303"/>
      <c r="CX90" s="1303"/>
      <c r="CY90" s="1303"/>
      <c r="CZ90" s="1303"/>
      <c r="DA90" s="1303"/>
      <c r="DB90" s="1303"/>
      <c r="DC90" s="1303"/>
      <c r="DD90" s="1254"/>
      <c r="DE90" s="1254"/>
      <c r="DF90" s="1208"/>
      <c r="DG90" s="1208"/>
      <c r="DH90" s="1208"/>
      <c r="DI90" s="1208"/>
      <c r="DJ90" s="1208"/>
      <c r="DK90" s="1208"/>
      <c r="DL90" s="1208"/>
      <c r="DM90" s="1208"/>
      <c r="DN90" s="1208"/>
      <c r="DO90" s="1208"/>
      <c r="DP90" s="1208"/>
      <c r="DQ90" s="1208"/>
      <c r="DR90" s="1255"/>
      <c r="DS90" s="1255"/>
      <c r="DT90" s="1220"/>
      <c r="DU90" s="1208"/>
      <c r="DV90" s="1208"/>
      <c r="DW90" s="1208"/>
      <c r="DX90" s="1208"/>
      <c r="DY90" s="1208"/>
      <c r="DZ90" s="1208"/>
      <c r="EA90" s="1208"/>
      <c r="EB90" s="1208"/>
      <c r="EC90" s="1208"/>
      <c r="ED90" s="1208"/>
      <c r="EE90" s="1208"/>
      <c r="EF90" s="1208"/>
      <c r="EG90" s="1208"/>
      <c r="EH90" s="1221"/>
      <c r="EI90" s="1254"/>
      <c r="EJ90" s="1254"/>
      <c r="EK90" s="1208"/>
      <c r="EL90" s="1208"/>
      <c r="EM90" s="1208"/>
      <c r="EN90" s="1208"/>
      <c r="EO90" s="1208"/>
      <c r="EP90" s="1208"/>
      <c r="EQ90" s="1208"/>
      <c r="ER90" s="1208"/>
      <c r="ES90" s="1208"/>
      <c r="ET90" s="1208"/>
      <c r="EU90" s="1208"/>
      <c r="EV90" s="1255"/>
      <c r="EW90" s="1255"/>
      <c r="EX90" s="1386"/>
      <c r="EY90" s="1386"/>
      <c r="EZ90" s="1386"/>
      <c r="FA90" s="1386"/>
      <c r="FB90" s="1386"/>
      <c r="FC90" s="1386"/>
      <c r="FD90" s="1386"/>
      <c r="FE90" s="1386"/>
      <c r="FF90" s="1386"/>
      <c r="FG90" s="1386"/>
      <c r="FH90" s="1386"/>
      <c r="FI90" s="1386"/>
      <c r="FJ90" s="1386"/>
      <c r="FK90" s="1386"/>
      <c r="FL90" s="1386"/>
      <c r="FM90" s="1386"/>
      <c r="FN90" s="1386"/>
      <c r="FO90" s="1386"/>
      <c r="FP90" s="1386"/>
      <c r="FQ90" s="1386"/>
      <c r="FR90" s="1386"/>
      <c r="FS90" s="1386"/>
      <c r="FT90" s="1386"/>
      <c r="FU90" s="1386"/>
      <c r="FV90" s="1386"/>
      <c r="FW90" s="1386"/>
      <c r="FX90" s="1386"/>
      <c r="FY90" s="1386"/>
      <c r="FZ90" s="1386"/>
      <c r="GA90" s="1386"/>
      <c r="GB90" s="1386"/>
      <c r="GC90" s="1220"/>
      <c r="GD90" s="1208"/>
      <c r="GE90" s="1208"/>
      <c r="GF90" s="1208"/>
      <c r="GG90" s="1208"/>
      <c r="GH90" s="1208"/>
      <c r="GI90" s="1208"/>
      <c r="GJ90" s="1208"/>
      <c r="GK90" s="1208"/>
      <c r="GL90" s="1208"/>
      <c r="GM90" s="1208"/>
      <c r="GN90" s="1208"/>
      <c r="GO90" s="1208"/>
      <c r="GP90" s="1208"/>
      <c r="GQ90" s="1208"/>
      <c r="GR90" s="1221"/>
      <c r="GS90" s="1254"/>
      <c r="GT90" s="1254"/>
      <c r="GU90" s="1208"/>
      <c r="GV90" s="1208"/>
      <c r="GW90" s="1208"/>
      <c r="GX90" s="1208"/>
      <c r="GY90" s="1208"/>
      <c r="GZ90" s="1208"/>
      <c r="HA90" s="1208"/>
      <c r="HB90" s="1208"/>
      <c r="HC90" s="1208"/>
      <c r="HD90" s="1208"/>
      <c r="HE90" s="1208"/>
      <c r="HF90" s="1255"/>
      <c r="HG90" s="1257"/>
    </row>
    <row r="91" spans="2:215" ht="12.75">
      <c r="B91" s="370"/>
      <c r="C91" s="1242" t="s">
        <v>529</v>
      </c>
      <c r="D91" s="1242"/>
      <c r="E91" s="1242"/>
      <c r="F91" s="1242"/>
      <c r="G91" s="1242"/>
      <c r="H91" s="1242"/>
      <c r="I91" s="1242"/>
      <c r="J91" s="1242"/>
      <c r="K91" s="1242"/>
      <c r="L91" s="1242"/>
      <c r="M91" s="1242"/>
      <c r="N91" s="1242"/>
      <c r="O91" s="1242"/>
      <c r="P91" s="1242"/>
      <c r="Q91" s="1242"/>
      <c r="R91" s="1242"/>
      <c r="S91" s="1242"/>
      <c r="T91" s="1242"/>
      <c r="U91" s="1242"/>
      <c r="V91" s="1242"/>
      <c r="W91" s="1242"/>
      <c r="X91" s="1242"/>
      <c r="Y91" s="1242"/>
      <c r="Z91" s="1242"/>
      <c r="AA91" s="1243"/>
      <c r="AB91" s="1260">
        <v>5216</v>
      </c>
      <c r="AC91" s="1357" t="s">
        <v>305</v>
      </c>
      <c r="AD91" s="1227"/>
      <c r="AE91" s="1227"/>
      <c r="AF91" s="1227"/>
      <c r="AG91" s="1227"/>
      <c r="AH91" s="1227"/>
      <c r="AI91" s="1228" t="s">
        <v>296</v>
      </c>
      <c r="AJ91" s="1228"/>
      <c r="AK91" s="1228"/>
      <c r="AL91" s="1229" t="s">
        <v>485</v>
      </c>
      <c r="AM91" s="1229"/>
      <c r="AN91" s="1229"/>
      <c r="AO91" s="1229"/>
      <c r="AP91" s="1229"/>
      <c r="AQ91" s="1229"/>
      <c r="AR91" s="1229"/>
      <c r="AS91" s="1229"/>
      <c r="AT91" s="1230"/>
      <c r="AU91" s="1231"/>
      <c r="AV91" s="1231"/>
      <c r="AW91" s="1231"/>
      <c r="AX91" s="1231"/>
      <c r="AY91" s="1231"/>
      <c r="AZ91" s="1231"/>
      <c r="BA91" s="1231"/>
      <c r="BB91" s="1231"/>
      <c r="BC91" s="1231"/>
      <c r="BD91" s="1231"/>
      <c r="BE91" s="1231"/>
      <c r="BF91" s="1231"/>
      <c r="BG91" s="1231"/>
      <c r="BH91" s="1231"/>
      <c r="BI91" s="1232"/>
      <c r="BJ91" s="1234" t="s">
        <v>128</v>
      </c>
      <c r="BK91" s="1234"/>
      <c r="BL91" s="1231"/>
      <c r="BM91" s="1231"/>
      <c r="BN91" s="1231"/>
      <c r="BO91" s="1231"/>
      <c r="BP91" s="1231"/>
      <c r="BQ91" s="1231"/>
      <c r="BR91" s="1231"/>
      <c r="BS91" s="1231"/>
      <c r="BT91" s="1231"/>
      <c r="BU91" s="1231"/>
      <c r="BV91" s="1231"/>
      <c r="BW91" s="1235" t="s">
        <v>129</v>
      </c>
      <c r="BX91" s="1235"/>
      <c r="BY91" s="1303"/>
      <c r="BZ91" s="1303"/>
      <c r="CA91" s="1303"/>
      <c r="CB91" s="1303"/>
      <c r="CC91" s="1303"/>
      <c r="CD91" s="1303"/>
      <c r="CE91" s="1303"/>
      <c r="CF91" s="1303"/>
      <c r="CG91" s="1303"/>
      <c r="CH91" s="1303"/>
      <c r="CI91" s="1303"/>
      <c r="CJ91" s="1303"/>
      <c r="CK91" s="1303"/>
      <c r="CL91" s="1303"/>
      <c r="CM91" s="1303"/>
      <c r="CN91" s="1303"/>
      <c r="CO91" s="1303"/>
      <c r="CP91" s="1303"/>
      <c r="CQ91" s="1303"/>
      <c r="CR91" s="1303"/>
      <c r="CS91" s="1303"/>
      <c r="CT91" s="1303"/>
      <c r="CU91" s="1303"/>
      <c r="CV91" s="1303"/>
      <c r="CW91" s="1303"/>
      <c r="CX91" s="1303"/>
      <c r="CY91" s="1303"/>
      <c r="CZ91" s="1303"/>
      <c r="DA91" s="1303"/>
      <c r="DB91" s="1303"/>
      <c r="DC91" s="1303"/>
      <c r="DD91" s="1234" t="s">
        <v>128</v>
      </c>
      <c r="DE91" s="1234"/>
      <c r="DF91" s="1231"/>
      <c r="DG91" s="1231"/>
      <c r="DH91" s="1231"/>
      <c r="DI91" s="1231"/>
      <c r="DJ91" s="1231"/>
      <c r="DK91" s="1231"/>
      <c r="DL91" s="1231"/>
      <c r="DM91" s="1231"/>
      <c r="DN91" s="1231"/>
      <c r="DO91" s="1231"/>
      <c r="DP91" s="1231"/>
      <c r="DQ91" s="1231"/>
      <c r="DR91" s="1235" t="s">
        <v>129</v>
      </c>
      <c r="DS91" s="1235"/>
      <c r="DT91" s="1237"/>
      <c r="DU91" s="1231"/>
      <c r="DV91" s="1231"/>
      <c r="DW91" s="1231"/>
      <c r="DX91" s="1231"/>
      <c r="DY91" s="1231"/>
      <c r="DZ91" s="1231"/>
      <c r="EA91" s="1231"/>
      <c r="EB91" s="1231"/>
      <c r="EC91" s="1231"/>
      <c r="ED91" s="1231"/>
      <c r="EE91" s="1231"/>
      <c r="EF91" s="1231"/>
      <c r="EG91" s="1231"/>
      <c r="EH91" s="1232"/>
      <c r="EI91" s="1234" t="s">
        <v>128</v>
      </c>
      <c r="EJ91" s="1234"/>
      <c r="EK91" s="1231"/>
      <c r="EL91" s="1231"/>
      <c r="EM91" s="1231"/>
      <c r="EN91" s="1231"/>
      <c r="EO91" s="1231"/>
      <c r="EP91" s="1231"/>
      <c r="EQ91" s="1231"/>
      <c r="ER91" s="1231"/>
      <c r="ES91" s="1231"/>
      <c r="ET91" s="1231"/>
      <c r="EU91" s="1231"/>
      <c r="EV91" s="1235" t="s">
        <v>129</v>
      </c>
      <c r="EW91" s="1235"/>
      <c r="EX91" s="1388"/>
      <c r="EY91" s="1388"/>
      <c r="EZ91" s="1388"/>
      <c r="FA91" s="1388"/>
      <c r="FB91" s="1388"/>
      <c r="FC91" s="1388"/>
      <c r="FD91" s="1388"/>
      <c r="FE91" s="1388"/>
      <c r="FF91" s="1388"/>
      <c r="FG91" s="1388"/>
      <c r="FH91" s="1388"/>
      <c r="FI91" s="1388"/>
      <c r="FJ91" s="1388"/>
      <c r="FK91" s="1388"/>
      <c r="FL91" s="1388"/>
      <c r="FM91" s="1388"/>
      <c r="FN91" s="1388"/>
      <c r="FO91" s="1388"/>
      <c r="FP91" s="1388"/>
      <c r="FQ91" s="1388"/>
      <c r="FR91" s="1388"/>
      <c r="FS91" s="1388"/>
      <c r="FT91" s="1388"/>
      <c r="FU91" s="1388"/>
      <c r="FV91" s="1388"/>
      <c r="FW91" s="1388"/>
      <c r="FX91" s="1388"/>
      <c r="FY91" s="1388"/>
      <c r="FZ91" s="1388"/>
      <c r="GA91" s="1388"/>
      <c r="GB91" s="1388"/>
      <c r="GC91" s="1238">
        <f>AT91+BY91-DF91+EX91</f>
        <v>0</v>
      </c>
      <c r="GD91" s="1213"/>
      <c r="GE91" s="1213"/>
      <c r="GF91" s="1213"/>
      <c r="GG91" s="1213"/>
      <c r="GH91" s="1213"/>
      <c r="GI91" s="1213"/>
      <c r="GJ91" s="1213"/>
      <c r="GK91" s="1213"/>
      <c r="GL91" s="1213"/>
      <c r="GM91" s="1213"/>
      <c r="GN91" s="1213"/>
      <c r="GO91" s="1213"/>
      <c r="GP91" s="1213"/>
      <c r="GQ91" s="1213"/>
      <c r="GR91" s="1239"/>
      <c r="GS91" s="1234" t="s">
        <v>128</v>
      </c>
      <c r="GT91" s="1234"/>
      <c r="GU91" s="1213">
        <f>BL91+CO91-DT91+EK91+FN91</f>
        <v>0</v>
      </c>
      <c r="GV91" s="1213"/>
      <c r="GW91" s="1213"/>
      <c r="GX91" s="1213"/>
      <c r="GY91" s="1213"/>
      <c r="GZ91" s="1213"/>
      <c r="HA91" s="1213"/>
      <c r="HB91" s="1213"/>
      <c r="HC91" s="1213"/>
      <c r="HD91" s="1213"/>
      <c r="HE91" s="1213"/>
      <c r="HF91" s="1235" t="s">
        <v>129</v>
      </c>
      <c r="HG91" s="1240"/>
    </row>
    <row r="92" spans="2:215" ht="12.75">
      <c r="B92" s="371"/>
      <c r="C92" s="1244"/>
      <c r="D92" s="1244"/>
      <c r="E92" s="1244"/>
      <c r="F92" s="1244"/>
      <c r="G92" s="1244"/>
      <c r="H92" s="1244"/>
      <c r="I92" s="1244"/>
      <c r="J92" s="1244"/>
      <c r="K92" s="1244"/>
      <c r="L92" s="1244"/>
      <c r="M92" s="1244"/>
      <c r="N92" s="1244"/>
      <c r="O92" s="1244"/>
      <c r="P92" s="1244"/>
      <c r="Q92" s="1244"/>
      <c r="R92" s="1244"/>
      <c r="S92" s="1244"/>
      <c r="T92" s="1244"/>
      <c r="U92" s="1244"/>
      <c r="V92" s="1244"/>
      <c r="W92" s="1244"/>
      <c r="X92" s="1244"/>
      <c r="Y92" s="1244"/>
      <c r="Z92" s="1244"/>
      <c r="AA92" s="1245"/>
      <c r="AB92" s="1261"/>
      <c r="AC92" s="1382"/>
      <c r="AD92" s="1383"/>
      <c r="AE92" s="1383"/>
      <c r="AF92" s="1383"/>
      <c r="AG92" s="1383"/>
      <c r="AH92" s="1383"/>
      <c r="AI92" s="1383"/>
      <c r="AJ92" s="1383"/>
      <c r="AK92" s="1383"/>
      <c r="AL92" s="1383"/>
      <c r="AM92" s="1383"/>
      <c r="AN92" s="1383"/>
      <c r="AO92" s="1383"/>
      <c r="AP92" s="1383"/>
      <c r="AQ92" s="1383"/>
      <c r="AR92" s="1383"/>
      <c r="AS92" s="1384"/>
      <c r="AT92" s="1207"/>
      <c r="AU92" s="1208"/>
      <c r="AV92" s="1208"/>
      <c r="AW92" s="1208"/>
      <c r="AX92" s="1208"/>
      <c r="AY92" s="1208"/>
      <c r="AZ92" s="1208"/>
      <c r="BA92" s="1208"/>
      <c r="BB92" s="1208"/>
      <c r="BC92" s="1208"/>
      <c r="BD92" s="1208"/>
      <c r="BE92" s="1208"/>
      <c r="BF92" s="1208"/>
      <c r="BG92" s="1208"/>
      <c r="BH92" s="1208"/>
      <c r="BI92" s="1221"/>
      <c r="BJ92" s="1254"/>
      <c r="BK92" s="1254"/>
      <c r="BL92" s="1208"/>
      <c r="BM92" s="1208"/>
      <c r="BN92" s="1208"/>
      <c r="BO92" s="1208"/>
      <c r="BP92" s="1208"/>
      <c r="BQ92" s="1208"/>
      <c r="BR92" s="1208"/>
      <c r="BS92" s="1208"/>
      <c r="BT92" s="1208"/>
      <c r="BU92" s="1208"/>
      <c r="BV92" s="1208"/>
      <c r="BW92" s="1255"/>
      <c r="BX92" s="1255"/>
      <c r="BY92" s="1303"/>
      <c r="BZ92" s="1303"/>
      <c r="CA92" s="1303"/>
      <c r="CB92" s="1303"/>
      <c r="CC92" s="1303"/>
      <c r="CD92" s="1303"/>
      <c r="CE92" s="1303"/>
      <c r="CF92" s="1303"/>
      <c r="CG92" s="1303"/>
      <c r="CH92" s="1303"/>
      <c r="CI92" s="1303"/>
      <c r="CJ92" s="1303"/>
      <c r="CK92" s="1303"/>
      <c r="CL92" s="1303"/>
      <c r="CM92" s="1303"/>
      <c r="CN92" s="1303"/>
      <c r="CO92" s="1303"/>
      <c r="CP92" s="1303"/>
      <c r="CQ92" s="1303"/>
      <c r="CR92" s="1303"/>
      <c r="CS92" s="1303"/>
      <c r="CT92" s="1303"/>
      <c r="CU92" s="1303"/>
      <c r="CV92" s="1303"/>
      <c r="CW92" s="1303"/>
      <c r="CX92" s="1303"/>
      <c r="CY92" s="1303"/>
      <c r="CZ92" s="1303"/>
      <c r="DA92" s="1303"/>
      <c r="DB92" s="1303"/>
      <c r="DC92" s="1303"/>
      <c r="DD92" s="1254"/>
      <c r="DE92" s="1254"/>
      <c r="DF92" s="1208"/>
      <c r="DG92" s="1208"/>
      <c r="DH92" s="1208"/>
      <c r="DI92" s="1208"/>
      <c r="DJ92" s="1208"/>
      <c r="DK92" s="1208"/>
      <c r="DL92" s="1208"/>
      <c r="DM92" s="1208"/>
      <c r="DN92" s="1208"/>
      <c r="DO92" s="1208"/>
      <c r="DP92" s="1208"/>
      <c r="DQ92" s="1208"/>
      <c r="DR92" s="1255"/>
      <c r="DS92" s="1255"/>
      <c r="DT92" s="1220"/>
      <c r="DU92" s="1208"/>
      <c r="DV92" s="1208"/>
      <c r="DW92" s="1208"/>
      <c r="DX92" s="1208"/>
      <c r="DY92" s="1208"/>
      <c r="DZ92" s="1208"/>
      <c r="EA92" s="1208"/>
      <c r="EB92" s="1208"/>
      <c r="EC92" s="1208"/>
      <c r="ED92" s="1208"/>
      <c r="EE92" s="1208"/>
      <c r="EF92" s="1208"/>
      <c r="EG92" s="1208"/>
      <c r="EH92" s="1221"/>
      <c r="EI92" s="1254"/>
      <c r="EJ92" s="1254"/>
      <c r="EK92" s="1208"/>
      <c r="EL92" s="1208"/>
      <c r="EM92" s="1208"/>
      <c r="EN92" s="1208"/>
      <c r="EO92" s="1208"/>
      <c r="EP92" s="1208"/>
      <c r="EQ92" s="1208"/>
      <c r="ER92" s="1208"/>
      <c r="ES92" s="1208"/>
      <c r="ET92" s="1208"/>
      <c r="EU92" s="1208"/>
      <c r="EV92" s="1255"/>
      <c r="EW92" s="1255"/>
      <c r="EX92" s="1386"/>
      <c r="EY92" s="1386"/>
      <c r="EZ92" s="1386"/>
      <c r="FA92" s="1386"/>
      <c r="FB92" s="1386"/>
      <c r="FC92" s="1386"/>
      <c r="FD92" s="1386"/>
      <c r="FE92" s="1386"/>
      <c r="FF92" s="1386"/>
      <c r="FG92" s="1386"/>
      <c r="FH92" s="1386"/>
      <c r="FI92" s="1386"/>
      <c r="FJ92" s="1386"/>
      <c r="FK92" s="1386"/>
      <c r="FL92" s="1386"/>
      <c r="FM92" s="1386"/>
      <c r="FN92" s="1386"/>
      <c r="FO92" s="1386"/>
      <c r="FP92" s="1386"/>
      <c r="FQ92" s="1386"/>
      <c r="FR92" s="1386"/>
      <c r="FS92" s="1386"/>
      <c r="FT92" s="1386"/>
      <c r="FU92" s="1386"/>
      <c r="FV92" s="1386"/>
      <c r="FW92" s="1386"/>
      <c r="FX92" s="1386"/>
      <c r="FY92" s="1386"/>
      <c r="FZ92" s="1386"/>
      <c r="GA92" s="1386"/>
      <c r="GB92" s="1386"/>
      <c r="GC92" s="1220"/>
      <c r="GD92" s="1208"/>
      <c r="GE92" s="1208"/>
      <c r="GF92" s="1208"/>
      <c r="GG92" s="1208"/>
      <c r="GH92" s="1208"/>
      <c r="GI92" s="1208"/>
      <c r="GJ92" s="1208"/>
      <c r="GK92" s="1208"/>
      <c r="GL92" s="1208"/>
      <c r="GM92" s="1208"/>
      <c r="GN92" s="1208"/>
      <c r="GO92" s="1208"/>
      <c r="GP92" s="1208"/>
      <c r="GQ92" s="1208"/>
      <c r="GR92" s="1221"/>
      <c r="GS92" s="1254"/>
      <c r="GT92" s="1254"/>
      <c r="GU92" s="1208"/>
      <c r="GV92" s="1208"/>
      <c r="GW92" s="1208"/>
      <c r="GX92" s="1208"/>
      <c r="GY92" s="1208"/>
      <c r="GZ92" s="1208"/>
      <c r="HA92" s="1208"/>
      <c r="HB92" s="1208"/>
      <c r="HC92" s="1208"/>
      <c r="HD92" s="1208"/>
      <c r="HE92" s="1208"/>
      <c r="HF92" s="1255"/>
      <c r="HG92" s="1257"/>
    </row>
    <row r="93" spans="2:215" ht="12.75">
      <c r="B93" s="369"/>
      <c r="C93" s="1242" t="s">
        <v>533</v>
      </c>
      <c r="D93" s="1242"/>
      <c r="E93" s="1242"/>
      <c r="F93" s="1242"/>
      <c r="G93" s="1242"/>
      <c r="H93" s="1242"/>
      <c r="I93" s="1242"/>
      <c r="J93" s="1242"/>
      <c r="K93" s="1242"/>
      <c r="L93" s="1242"/>
      <c r="M93" s="1242"/>
      <c r="N93" s="1242"/>
      <c r="O93" s="1242"/>
      <c r="P93" s="1242"/>
      <c r="Q93" s="1242"/>
      <c r="R93" s="1242"/>
      <c r="S93" s="1242"/>
      <c r="T93" s="1242"/>
      <c r="U93" s="1242"/>
      <c r="V93" s="1242"/>
      <c r="W93" s="1242"/>
      <c r="X93" s="1242"/>
      <c r="Y93" s="1242"/>
      <c r="Z93" s="1242"/>
      <c r="AA93" s="1243"/>
      <c r="AB93" s="1260">
        <v>5207</v>
      </c>
      <c r="AC93" s="1357" t="s">
        <v>305</v>
      </c>
      <c r="AD93" s="1227"/>
      <c r="AE93" s="1227"/>
      <c r="AF93" s="1227"/>
      <c r="AG93" s="1227"/>
      <c r="AH93" s="1227"/>
      <c r="AI93" s="1228" t="s">
        <v>219</v>
      </c>
      <c r="AJ93" s="1228"/>
      <c r="AK93" s="1228"/>
      <c r="AL93" s="1229" t="s">
        <v>484</v>
      </c>
      <c r="AM93" s="1229"/>
      <c r="AN93" s="1229"/>
      <c r="AO93" s="1229"/>
      <c r="AP93" s="1229"/>
      <c r="AQ93" s="1229"/>
      <c r="AR93" s="1229"/>
      <c r="AS93" s="1229"/>
      <c r="AT93" s="1406">
        <v>203</v>
      </c>
      <c r="AU93" s="1407"/>
      <c r="AV93" s="1407"/>
      <c r="AW93" s="1407"/>
      <c r="AX93" s="1407"/>
      <c r="AY93" s="1407"/>
      <c r="AZ93" s="1407"/>
      <c r="BA93" s="1407"/>
      <c r="BB93" s="1407"/>
      <c r="BC93" s="1407"/>
      <c r="BD93" s="1407"/>
      <c r="BE93" s="1407"/>
      <c r="BF93" s="1407"/>
      <c r="BG93" s="1407"/>
      <c r="BH93" s="1407"/>
      <c r="BI93" s="1408"/>
      <c r="BJ93" s="1409" t="s">
        <v>128</v>
      </c>
      <c r="BK93" s="1409"/>
      <c r="BL93" s="1407">
        <v>66</v>
      </c>
      <c r="BM93" s="1407"/>
      <c r="BN93" s="1407"/>
      <c r="BO93" s="1407"/>
      <c r="BP93" s="1407"/>
      <c r="BQ93" s="1407"/>
      <c r="BR93" s="1407"/>
      <c r="BS93" s="1407"/>
      <c r="BT93" s="1407"/>
      <c r="BU93" s="1407"/>
      <c r="BV93" s="1407"/>
      <c r="BW93" s="1410" t="s">
        <v>129</v>
      </c>
      <c r="BX93" s="1410"/>
      <c r="BY93" s="1411">
        <v>0</v>
      </c>
      <c r="BZ93" s="1411"/>
      <c r="CA93" s="1411"/>
      <c r="CB93" s="1411"/>
      <c r="CC93" s="1411"/>
      <c r="CD93" s="1411"/>
      <c r="CE93" s="1411"/>
      <c r="CF93" s="1411"/>
      <c r="CG93" s="1411"/>
      <c r="CH93" s="1411"/>
      <c r="CI93" s="1411"/>
      <c r="CJ93" s="1411"/>
      <c r="CK93" s="1411"/>
      <c r="CL93" s="1411"/>
      <c r="CM93" s="1411"/>
      <c r="CN93" s="1411"/>
      <c r="CO93" s="1411"/>
      <c r="CP93" s="1411"/>
      <c r="CQ93" s="1411"/>
      <c r="CR93" s="1411"/>
      <c r="CS93" s="1411"/>
      <c r="CT93" s="1411"/>
      <c r="CU93" s="1411"/>
      <c r="CV93" s="1411"/>
      <c r="CW93" s="1411"/>
      <c r="CX93" s="1411"/>
      <c r="CY93" s="1411"/>
      <c r="CZ93" s="1411"/>
      <c r="DA93" s="1411"/>
      <c r="DB93" s="1411"/>
      <c r="DC93" s="1411"/>
      <c r="DD93" s="1409" t="s">
        <v>128</v>
      </c>
      <c r="DE93" s="1409"/>
      <c r="DF93" s="1407"/>
      <c r="DG93" s="1407"/>
      <c r="DH93" s="1407"/>
      <c r="DI93" s="1407"/>
      <c r="DJ93" s="1407"/>
      <c r="DK93" s="1407"/>
      <c r="DL93" s="1407"/>
      <c r="DM93" s="1407"/>
      <c r="DN93" s="1407"/>
      <c r="DO93" s="1407"/>
      <c r="DP93" s="1407"/>
      <c r="DQ93" s="1407"/>
      <c r="DR93" s="1410" t="s">
        <v>129</v>
      </c>
      <c r="DS93" s="1410"/>
      <c r="DT93" s="1412">
        <v>0</v>
      </c>
      <c r="DU93" s="1407"/>
      <c r="DV93" s="1407"/>
      <c r="DW93" s="1407"/>
      <c r="DX93" s="1407"/>
      <c r="DY93" s="1407"/>
      <c r="DZ93" s="1407"/>
      <c r="EA93" s="1407"/>
      <c r="EB93" s="1407"/>
      <c r="EC93" s="1407"/>
      <c r="ED93" s="1407"/>
      <c r="EE93" s="1407"/>
      <c r="EF93" s="1407"/>
      <c r="EG93" s="1407"/>
      <c r="EH93" s="1408"/>
      <c r="EI93" s="1409" t="s">
        <v>128</v>
      </c>
      <c r="EJ93" s="1409"/>
      <c r="EK93" s="1407">
        <v>10</v>
      </c>
      <c r="EL93" s="1407"/>
      <c r="EM93" s="1407"/>
      <c r="EN93" s="1407"/>
      <c r="EO93" s="1407"/>
      <c r="EP93" s="1407"/>
      <c r="EQ93" s="1407"/>
      <c r="ER93" s="1407"/>
      <c r="ES93" s="1407"/>
      <c r="ET93" s="1407"/>
      <c r="EU93" s="1407"/>
      <c r="EV93" s="1410" t="s">
        <v>129</v>
      </c>
      <c r="EW93" s="1410"/>
      <c r="EX93" s="1413"/>
      <c r="EY93" s="1413"/>
      <c r="EZ93" s="1413"/>
      <c r="FA93" s="1413"/>
      <c r="FB93" s="1413"/>
      <c r="FC93" s="1413"/>
      <c r="FD93" s="1413"/>
      <c r="FE93" s="1413"/>
      <c r="FF93" s="1413"/>
      <c r="FG93" s="1413"/>
      <c r="FH93" s="1413"/>
      <c r="FI93" s="1413"/>
      <c r="FJ93" s="1413"/>
      <c r="FK93" s="1413"/>
      <c r="FL93" s="1413"/>
      <c r="FM93" s="1413"/>
      <c r="FN93" s="1413"/>
      <c r="FO93" s="1413"/>
      <c r="FP93" s="1413"/>
      <c r="FQ93" s="1413"/>
      <c r="FR93" s="1413"/>
      <c r="FS93" s="1413"/>
      <c r="FT93" s="1413"/>
      <c r="FU93" s="1413"/>
      <c r="FV93" s="1413"/>
      <c r="FW93" s="1413"/>
      <c r="FX93" s="1413"/>
      <c r="FY93" s="1413"/>
      <c r="FZ93" s="1413"/>
      <c r="GA93" s="1413"/>
      <c r="GB93" s="1413"/>
      <c r="GC93" s="1400">
        <f>AT93+BY93-DF93+EX93</f>
        <v>203</v>
      </c>
      <c r="GD93" s="1391"/>
      <c r="GE93" s="1391"/>
      <c r="GF93" s="1391"/>
      <c r="GG93" s="1391"/>
      <c r="GH93" s="1391"/>
      <c r="GI93" s="1391"/>
      <c r="GJ93" s="1391"/>
      <c r="GK93" s="1391"/>
      <c r="GL93" s="1391"/>
      <c r="GM93" s="1391"/>
      <c r="GN93" s="1391"/>
      <c r="GO93" s="1391"/>
      <c r="GP93" s="1391"/>
      <c r="GQ93" s="1391"/>
      <c r="GR93" s="1401"/>
      <c r="GS93" s="1409" t="s">
        <v>128</v>
      </c>
      <c r="GT93" s="1409"/>
      <c r="GU93" s="1391">
        <f>BL93+CO93-DT93+EK93+FN93</f>
        <v>76</v>
      </c>
      <c r="GV93" s="1391"/>
      <c r="GW93" s="1391"/>
      <c r="GX93" s="1391"/>
      <c r="GY93" s="1391"/>
      <c r="GZ93" s="1391"/>
      <c r="HA93" s="1391"/>
      <c r="HB93" s="1391"/>
      <c r="HC93" s="1391"/>
      <c r="HD93" s="1391"/>
      <c r="HE93" s="1391"/>
      <c r="HF93" s="1410" t="s">
        <v>129</v>
      </c>
      <c r="HG93" s="1415"/>
    </row>
    <row r="94" spans="2:215" ht="12.75">
      <c r="B94" s="370"/>
      <c r="C94" s="1242"/>
      <c r="D94" s="1242"/>
      <c r="E94" s="1242"/>
      <c r="F94" s="1242"/>
      <c r="G94" s="1242"/>
      <c r="H94" s="1242"/>
      <c r="I94" s="1242"/>
      <c r="J94" s="1242"/>
      <c r="K94" s="1242"/>
      <c r="L94" s="1242"/>
      <c r="M94" s="1242"/>
      <c r="N94" s="1242"/>
      <c r="O94" s="1242"/>
      <c r="P94" s="1242"/>
      <c r="Q94" s="1242"/>
      <c r="R94" s="1242"/>
      <c r="S94" s="1242"/>
      <c r="T94" s="1242"/>
      <c r="U94" s="1242"/>
      <c r="V94" s="1242"/>
      <c r="W94" s="1242"/>
      <c r="X94" s="1242"/>
      <c r="Y94" s="1242"/>
      <c r="Z94" s="1242"/>
      <c r="AA94" s="1243"/>
      <c r="AB94" s="1261"/>
      <c r="AC94" s="1382"/>
      <c r="AD94" s="1383"/>
      <c r="AE94" s="1383"/>
      <c r="AF94" s="1383"/>
      <c r="AG94" s="1383"/>
      <c r="AH94" s="1383"/>
      <c r="AI94" s="1383"/>
      <c r="AJ94" s="1383"/>
      <c r="AK94" s="1383"/>
      <c r="AL94" s="1383"/>
      <c r="AM94" s="1383"/>
      <c r="AN94" s="1383"/>
      <c r="AO94" s="1383"/>
      <c r="AP94" s="1383"/>
      <c r="AQ94" s="1383"/>
      <c r="AR94" s="1383"/>
      <c r="AS94" s="1384"/>
      <c r="AT94" s="1392"/>
      <c r="AU94" s="1393"/>
      <c r="AV94" s="1393"/>
      <c r="AW94" s="1393"/>
      <c r="AX94" s="1393"/>
      <c r="AY94" s="1393"/>
      <c r="AZ94" s="1393"/>
      <c r="BA94" s="1393"/>
      <c r="BB94" s="1393"/>
      <c r="BC94" s="1393"/>
      <c r="BD94" s="1393"/>
      <c r="BE94" s="1393"/>
      <c r="BF94" s="1393"/>
      <c r="BG94" s="1393"/>
      <c r="BH94" s="1393"/>
      <c r="BI94" s="1403"/>
      <c r="BJ94" s="1397"/>
      <c r="BK94" s="1397"/>
      <c r="BL94" s="1393"/>
      <c r="BM94" s="1393"/>
      <c r="BN94" s="1393"/>
      <c r="BO94" s="1393"/>
      <c r="BP94" s="1393"/>
      <c r="BQ94" s="1393"/>
      <c r="BR94" s="1393"/>
      <c r="BS94" s="1393"/>
      <c r="BT94" s="1393"/>
      <c r="BU94" s="1393"/>
      <c r="BV94" s="1393"/>
      <c r="BW94" s="1399"/>
      <c r="BX94" s="1399"/>
      <c r="BY94" s="1411"/>
      <c r="BZ94" s="1411"/>
      <c r="CA94" s="1411"/>
      <c r="CB94" s="1411"/>
      <c r="CC94" s="1411"/>
      <c r="CD94" s="1411"/>
      <c r="CE94" s="1411"/>
      <c r="CF94" s="1411"/>
      <c r="CG94" s="1411"/>
      <c r="CH94" s="1411"/>
      <c r="CI94" s="1411"/>
      <c r="CJ94" s="1411"/>
      <c r="CK94" s="1411"/>
      <c r="CL94" s="1411"/>
      <c r="CM94" s="1411"/>
      <c r="CN94" s="1411"/>
      <c r="CO94" s="1411"/>
      <c r="CP94" s="1411"/>
      <c r="CQ94" s="1411"/>
      <c r="CR94" s="1411"/>
      <c r="CS94" s="1411"/>
      <c r="CT94" s="1411"/>
      <c r="CU94" s="1411"/>
      <c r="CV94" s="1411"/>
      <c r="CW94" s="1411"/>
      <c r="CX94" s="1411"/>
      <c r="CY94" s="1411"/>
      <c r="CZ94" s="1411"/>
      <c r="DA94" s="1411"/>
      <c r="DB94" s="1411"/>
      <c r="DC94" s="1411"/>
      <c r="DD94" s="1397"/>
      <c r="DE94" s="1397"/>
      <c r="DF94" s="1393"/>
      <c r="DG94" s="1393"/>
      <c r="DH94" s="1393"/>
      <c r="DI94" s="1393"/>
      <c r="DJ94" s="1393"/>
      <c r="DK94" s="1393"/>
      <c r="DL94" s="1393"/>
      <c r="DM94" s="1393"/>
      <c r="DN94" s="1393"/>
      <c r="DO94" s="1393"/>
      <c r="DP94" s="1393"/>
      <c r="DQ94" s="1393"/>
      <c r="DR94" s="1399"/>
      <c r="DS94" s="1399"/>
      <c r="DT94" s="1402"/>
      <c r="DU94" s="1393"/>
      <c r="DV94" s="1393"/>
      <c r="DW94" s="1393"/>
      <c r="DX94" s="1393"/>
      <c r="DY94" s="1393"/>
      <c r="DZ94" s="1393"/>
      <c r="EA94" s="1393"/>
      <c r="EB94" s="1393"/>
      <c r="EC94" s="1393"/>
      <c r="ED94" s="1393"/>
      <c r="EE94" s="1393"/>
      <c r="EF94" s="1393"/>
      <c r="EG94" s="1393"/>
      <c r="EH94" s="1403"/>
      <c r="EI94" s="1397"/>
      <c r="EJ94" s="1397"/>
      <c r="EK94" s="1393"/>
      <c r="EL94" s="1393"/>
      <c r="EM94" s="1393"/>
      <c r="EN94" s="1393"/>
      <c r="EO94" s="1393"/>
      <c r="EP94" s="1393"/>
      <c r="EQ94" s="1393"/>
      <c r="ER94" s="1393"/>
      <c r="ES94" s="1393"/>
      <c r="ET94" s="1393"/>
      <c r="EU94" s="1393"/>
      <c r="EV94" s="1399"/>
      <c r="EW94" s="1399"/>
      <c r="EX94" s="1414"/>
      <c r="EY94" s="1414"/>
      <c r="EZ94" s="1414"/>
      <c r="FA94" s="1414"/>
      <c r="FB94" s="1414"/>
      <c r="FC94" s="1414"/>
      <c r="FD94" s="1414"/>
      <c r="FE94" s="1414"/>
      <c r="FF94" s="1414"/>
      <c r="FG94" s="1414"/>
      <c r="FH94" s="1414"/>
      <c r="FI94" s="1414"/>
      <c r="FJ94" s="1414"/>
      <c r="FK94" s="1414"/>
      <c r="FL94" s="1414"/>
      <c r="FM94" s="1414"/>
      <c r="FN94" s="1414"/>
      <c r="FO94" s="1414"/>
      <c r="FP94" s="1414"/>
      <c r="FQ94" s="1414"/>
      <c r="FR94" s="1414"/>
      <c r="FS94" s="1414"/>
      <c r="FT94" s="1414"/>
      <c r="FU94" s="1414"/>
      <c r="FV94" s="1414"/>
      <c r="FW94" s="1414"/>
      <c r="FX94" s="1414"/>
      <c r="FY94" s="1414"/>
      <c r="FZ94" s="1414"/>
      <c r="GA94" s="1414"/>
      <c r="GB94" s="1414"/>
      <c r="GC94" s="1402"/>
      <c r="GD94" s="1393"/>
      <c r="GE94" s="1393"/>
      <c r="GF94" s="1393"/>
      <c r="GG94" s="1393"/>
      <c r="GH94" s="1393"/>
      <c r="GI94" s="1393"/>
      <c r="GJ94" s="1393"/>
      <c r="GK94" s="1393"/>
      <c r="GL94" s="1393"/>
      <c r="GM94" s="1393"/>
      <c r="GN94" s="1393"/>
      <c r="GO94" s="1393"/>
      <c r="GP94" s="1393"/>
      <c r="GQ94" s="1393"/>
      <c r="GR94" s="1403"/>
      <c r="GS94" s="1397"/>
      <c r="GT94" s="1397"/>
      <c r="GU94" s="1393"/>
      <c r="GV94" s="1393"/>
      <c r="GW94" s="1393"/>
      <c r="GX94" s="1393"/>
      <c r="GY94" s="1393"/>
      <c r="GZ94" s="1393"/>
      <c r="HA94" s="1393"/>
      <c r="HB94" s="1393"/>
      <c r="HC94" s="1393"/>
      <c r="HD94" s="1393"/>
      <c r="HE94" s="1393"/>
      <c r="HF94" s="1399"/>
      <c r="HG94" s="1405"/>
    </row>
    <row r="95" spans="2:215" ht="12.75">
      <c r="B95" s="370"/>
      <c r="C95" s="1242" t="s">
        <v>529</v>
      </c>
      <c r="D95" s="1242"/>
      <c r="E95" s="1242"/>
      <c r="F95" s="1242"/>
      <c r="G95" s="1242"/>
      <c r="H95" s="1242"/>
      <c r="I95" s="1242"/>
      <c r="J95" s="1242"/>
      <c r="K95" s="1242"/>
      <c r="L95" s="1242"/>
      <c r="M95" s="1242"/>
      <c r="N95" s="1242"/>
      <c r="O95" s="1242"/>
      <c r="P95" s="1242"/>
      <c r="Q95" s="1242"/>
      <c r="R95" s="1242"/>
      <c r="S95" s="1242"/>
      <c r="T95" s="1242"/>
      <c r="U95" s="1242"/>
      <c r="V95" s="1242"/>
      <c r="W95" s="1242"/>
      <c r="X95" s="1242"/>
      <c r="Y95" s="1242"/>
      <c r="Z95" s="1242"/>
      <c r="AA95" s="1243"/>
      <c r="AB95" s="1260">
        <v>5217</v>
      </c>
      <c r="AC95" s="1357" t="s">
        <v>305</v>
      </c>
      <c r="AD95" s="1227"/>
      <c r="AE95" s="1227"/>
      <c r="AF95" s="1227"/>
      <c r="AG95" s="1227"/>
      <c r="AH95" s="1227"/>
      <c r="AI95" s="1228" t="s">
        <v>296</v>
      </c>
      <c r="AJ95" s="1228"/>
      <c r="AK95" s="1228"/>
      <c r="AL95" s="1229" t="s">
        <v>485</v>
      </c>
      <c r="AM95" s="1229"/>
      <c r="AN95" s="1229"/>
      <c r="AO95" s="1229"/>
      <c r="AP95" s="1229"/>
      <c r="AQ95" s="1229"/>
      <c r="AR95" s="1229"/>
      <c r="AS95" s="1229"/>
      <c r="AT95" s="1230">
        <v>205</v>
      </c>
      <c r="AU95" s="1231"/>
      <c r="AV95" s="1231"/>
      <c r="AW95" s="1231"/>
      <c r="AX95" s="1231"/>
      <c r="AY95" s="1231"/>
      <c r="AZ95" s="1231"/>
      <c r="BA95" s="1231"/>
      <c r="BB95" s="1231"/>
      <c r="BC95" s="1231"/>
      <c r="BD95" s="1231"/>
      <c r="BE95" s="1231"/>
      <c r="BF95" s="1231"/>
      <c r="BG95" s="1231"/>
      <c r="BH95" s="1231"/>
      <c r="BI95" s="1232"/>
      <c r="BJ95" s="1234" t="s">
        <v>128</v>
      </c>
      <c r="BK95" s="1234"/>
      <c r="BL95" s="1231">
        <v>60</v>
      </c>
      <c r="BM95" s="1231"/>
      <c r="BN95" s="1231"/>
      <c r="BO95" s="1231"/>
      <c r="BP95" s="1231"/>
      <c r="BQ95" s="1231"/>
      <c r="BR95" s="1231"/>
      <c r="BS95" s="1231"/>
      <c r="BT95" s="1231"/>
      <c r="BU95" s="1231"/>
      <c r="BV95" s="1231"/>
      <c r="BW95" s="1235" t="s">
        <v>129</v>
      </c>
      <c r="BX95" s="1235"/>
      <c r="BY95" s="1303">
        <v>-1</v>
      </c>
      <c r="BZ95" s="1303"/>
      <c r="CA95" s="1303"/>
      <c r="CB95" s="1303"/>
      <c r="CC95" s="1303"/>
      <c r="CD95" s="1303"/>
      <c r="CE95" s="1303"/>
      <c r="CF95" s="1303"/>
      <c r="CG95" s="1303"/>
      <c r="CH95" s="1303"/>
      <c r="CI95" s="1303"/>
      <c r="CJ95" s="1303"/>
      <c r="CK95" s="1303"/>
      <c r="CL95" s="1303"/>
      <c r="CM95" s="1303"/>
      <c r="CN95" s="1303"/>
      <c r="CO95" s="1303"/>
      <c r="CP95" s="1303"/>
      <c r="CQ95" s="1303"/>
      <c r="CR95" s="1303"/>
      <c r="CS95" s="1303"/>
      <c r="CT95" s="1303"/>
      <c r="CU95" s="1303"/>
      <c r="CV95" s="1303"/>
      <c r="CW95" s="1303"/>
      <c r="CX95" s="1303"/>
      <c r="CY95" s="1303"/>
      <c r="CZ95" s="1303"/>
      <c r="DA95" s="1303"/>
      <c r="DB95" s="1303"/>
      <c r="DC95" s="1303"/>
      <c r="DD95" s="1234" t="s">
        <v>128</v>
      </c>
      <c r="DE95" s="1234"/>
      <c r="DF95" s="1231">
        <v>1</v>
      </c>
      <c r="DG95" s="1231"/>
      <c r="DH95" s="1231"/>
      <c r="DI95" s="1231"/>
      <c r="DJ95" s="1231"/>
      <c r="DK95" s="1231"/>
      <c r="DL95" s="1231"/>
      <c r="DM95" s="1231"/>
      <c r="DN95" s="1231"/>
      <c r="DO95" s="1231"/>
      <c r="DP95" s="1231"/>
      <c r="DQ95" s="1231"/>
      <c r="DR95" s="1235" t="s">
        <v>129</v>
      </c>
      <c r="DS95" s="1235"/>
      <c r="DT95" s="1237">
        <v>1</v>
      </c>
      <c r="DU95" s="1231"/>
      <c r="DV95" s="1231"/>
      <c r="DW95" s="1231"/>
      <c r="DX95" s="1231"/>
      <c r="DY95" s="1231"/>
      <c r="DZ95" s="1231"/>
      <c r="EA95" s="1231"/>
      <c r="EB95" s="1231"/>
      <c r="EC95" s="1231"/>
      <c r="ED95" s="1231"/>
      <c r="EE95" s="1231"/>
      <c r="EF95" s="1231"/>
      <c r="EG95" s="1231"/>
      <c r="EH95" s="1232"/>
      <c r="EI95" s="1234" t="s">
        <v>128</v>
      </c>
      <c r="EJ95" s="1234"/>
      <c r="EK95" s="1231">
        <v>7</v>
      </c>
      <c r="EL95" s="1231"/>
      <c r="EM95" s="1231"/>
      <c r="EN95" s="1231"/>
      <c r="EO95" s="1231"/>
      <c r="EP95" s="1231"/>
      <c r="EQ95" s="1231"/>
      <c r="ER95" s="1231"/>
      <c r="ES95" s="1231"/>
      <c r="ET95" s="1231"/>
      <c r="EU95" s="1231"/>
      <c r="EV95" s="1235" t="s">
        <v>129</v>
      </c>
      <c r="EW95" s="1235"/>
      <c r="EX95" s="1388"/>
      <c r="EY95" s="1388"/>
      <c r="EZ95" s="1388"/>
      <c r="FA95" s="1388"/>
      <c r="FB95" s="1388"/>
      <c r="FC95" s="1388"/>
      <c r="FD95" s="1388"/>
      <c r="FE95" s="1388"/>
      <c r="FF95" s="1388"/>
      <c r="FG95" s="1388"/>
      <c r="FH95" s="1388"/>
      <c r="FI95" s="1388"/>
      <c r="FJ95" s="1388"/>
      <c r="FK95" s="1388"/>
      <c r="FL95" s="1388"/>
      <c r="FM95" s="1388"/>
      <c r="FN95" s="1388"/>
      <c r="FO95" s="1388"/>
      <c r="FP95" s="1388"/>
      <c r="FQ95" s="1388"/>
      <c r="FR95" s="1388"/>
      <c r="FS95" s="1388"/>
      <c r="FT95" s="1388"/>
      <c r="FU95" s="1388"/>
      <c r="FV95" s="1388"/>
      <c r="FW95" s="1388"/>
      <c r="FX95" s="1388"/>
      <c r="FY95" s="1388"/>
      <c r="FZ95" s="1388"/>
      <c r="GA95" s="1388"/>
      <c r="GB95" s="1388"/>
      <c r="GC95" s="1238">
        <f>AT95+BY95-DF95+EX95</f>
        <v>203</v>
      </c>
      <c r="GD95" s="1213"/>
      <c r="GE95" s="1213"/>
      <c r="GF95" s="1213"/>
      <c r="GG95" s="1213"/>
      <c r="GH95" s="1213"/>
      <c r="GI95" s="1213"/>
      <c r="GJ95" s="1213"/>
      <c r="GK95" s="1213"/>
      <c r="GL95" s="1213"/>
      <c r="GM95" s="1213"/>
      <c r="GN95" s="1213"/>
      <c r="GO95" s="1213"/>
      <c r="GP95" s="1213"/>
      <c r="GQ95" s="1213"/>
      <c r="GR95" s="1239"/>
      <c r="GS95" s="1234" t="s">
        <v>128</v>
      </c>
      <c r="GT95" s="1234"/>
      <c r="GU95" s="1213">
        <f>BL95+CO95-DT95+EK95+FN95</f>
        <v>66</v>
      </c>
      <c r="GV95" s="1213"/>
      <c r="GW95" s="1213"/>
      <c r="GX95" s="1213"/>
      <c r="GY95" s="1213"/>
      <c r="GZ95" s="1213"/>
      <c r="HA95" s="1213"/>
      <c r="HB95" s="1213"/>
      <c r="HC95" s="1213"/>
      <c r="HD95" s="1213"/>
      <c r="HE95" s="1213"/>
      <c r="HF95" s="1235" t="s">
        <v>129</v>
      </c>
      <c r="HG95" s="1240"/>
    </row>
    <row r="96" spans="2:215" ht="12.75">
      <c r="B96" s="371"/>
      <c r="C96" s="1244"/>
      <c r="D96" s="1244"/>
      <c r="E96" s="1244"/>
      <c r="F96" s="1244"/>
      <c r="G96" s="1244"/>
      <c r="H96" s="1244"/>
      <c r="I96" s="1244"/>
      <c r="J96" s="1244"/>
      <c r="K96" s="1244"/>
      <c r="L96" s="1244"/>
      <c r="M96" s="1244"/>
      <c r="N96" s="1244"/>
      <c r="O96" s="1244"/>
      <c r="P96" s="1244"/>
      <c r="Q96" s="1244"/>
      <c r="R96" s="1244"/>
      <c r="S96" s="1244"/>
      <c r="T96" s="1244"/>
      <c r="U96" s="1244"/>
      <c r="V96" s="1244"/>
      <c r="W96" s="1244"/>
      <c r="X96" s="1244"/>
      <c r="Y96" s="1244"/>
      <c r="Z96" s="1244"/>
      <c r="AA96" s="1245"/>
      <c r="AB96" s="1261"/>
      <c r="AC96" s="1382"/>
      <c r="AD96" s="1383"/>
      <c r="AE96" s="1383"/>
      <c r="AF96" s="1383"/>
      <c r="AG96" s="1383"/>
      <c r="AH96" s="1383"/>
      <c r="AI96" s="1383"/>
      <c r="AJ96" s="1383"/>
      <c r="AK96" s="1383"/>
      <c r="AL96" s="1383"/>
      <c r="AM96" s="1383"/>
      <c r="AN96" s="1383"/>
      <c r="AO96" s="1383"/>
      <c r="AP96" s="1383"/>
      <c r="AQ96" s="1383"/>
      <c r="AR96" s="1383"/>
      <c r="AS96" s="1384"/>
      <c r="AT96" s="1207"/>
      <c r="AU96" s="1208"/>
      <c r="AV96" s="1208"/>
      <c r="AW96" s="1208"/>
      <c r="AX96" s="1208"/>
      <c r="AY96" s="1208"/>
      <c r="AZ96" s="1208"/>
      <c r="BA96" s="1208"/>
      <c r="BB96" s="1208"/>
      <c r="BC96" s="1208"/>
      <c r="BD96" s="1208"/>
      <c r="BE96" s="1208"/>
      <c r="BF96" s="1208"/>
      <c r="BG96" s="1208"/>
      <c r="BH96" s="1208"/>
      <c r="BI96" s="1221"/>
      <c r="BJ96" s="1254"/>
      <c r="BK96" s="1254"/>
      <c r="BL96" s="1208"/>
      <c r="BM96" s="1208"/>
      <c r="BN96" s="1208"/>
      <c r="BO96" s="1208"/>
      <c r="BP96" s="1208"/>
      <c r="BQ96" s="1208"/>
      <c r="BR96" s="1208"/>
      <c r="BS96" s="1208"/>
      <c r="BT96" s="1208"/>
      <c r="BU96" s="1208"/>
      <c r="BV96" s="1208"/>
      <c r="BW96" s="1255"/>
      <c r="BX96" s="1255"/>
      <c r="BY96" s="1303"/>
      <c r="BZ96" s="1303"/>
      <c r="CA96" s="1303"/>
      <c r="CB96" s="1303"/>
      <c r="CC96" s="1303"/>
      <c r="CD96" s="1303"/>
      <c r="CE96" s="1303"/>
      <c r="CF96" s="1303"/>
      <c r="CG96" s="1303"/>
      <c r="CH96" s="1303"/>
      <c r="CI96" s="1303"/>
      <c r="CJ96" s="1303"/>
      <c r="CK96" s="1303"/>
      <c r="CL96" s="1303"/>
      <c r="CM96" s="1303"/>
      <c r="CN96" s="1303"/>
      <c r="CO96" s="1303"/>
      <c r="CP96" s="1303"/>
      <c r="CQ96" s="1303"/>
      <c r="CR96" s="1303"/>
      <c r="CS96" s="1303"/>
      <c r="CT96" s="1303"/>
      <c r="CU96" s="1303"/>
      <c r="CV96" s="1303"/>
      <c r="CW96" s="1303"/>
      <c r="CX96" s="1303"/>
      <c r="CY96" s="1303"/>
      <c r="CZ96" s="1303"/>
      <c r="DA96" s="1303"/>
      <c r="DB96" s="1303"/>
      <c r="DC96" s="1303"/>
      <c r="DD96" s="1254"/>
      <c r="DE96" s="1254"/>
      <c r="DF96" s="1208"/>
      <c r="DG96" s="1208"/>
      <c r="DH96" s="1208"/>
      <c r="DI96" s="1208"/>
      <c r="DJ96" s="1208"/>
      <c r="DK96" s="1208"/>
      <c r="DL96" s="1208"/>
      <c r="DM96" s="1208"/>
      <c r="DN96" s="1208"/>
      <c r="DO96" s="1208"/>
      <c r="DP96" s="1208"/>
      <c r="DQ96" s="1208"/>
      <c r="DR96" s="1255"/>
      <c r="DS96" s="1255"/>
      <c r="DT96" s="1220"/>
      <c r="DU96" s="1208"/>
      <c r="DV96" s="1208"/>
      <c r="DW96" s="1208"/>
      <c r="DX96" s="1208"/>
      <c r="DY96" s="1208"/>
      <c r="DZ96" s="1208"/>
      <c r="EA96" s="1208"/>
      <c r="EB96" s="1208"/>
      <c r="EC96" s="1208"/>
      <c r="ED96" s="1208"/>
      <c r="EE96" s="1208"/>
      <c r="EF96" s="1208"/>
      <c r="EG96" s="1208"/>
      <c r="EH96" s="1221"/>
      <c r="EI96" s="1254"/>
      <c r="EJ96" s="1254"/>
      <c r="EK96" s="1208"/>
      <c r="EL96" s="1208"/>
      <c r="EM96" s="1208"/>
      <c r="EN96" s="1208"/>
      <c r="EO96" s="1208"/>
      <c r="EP96" s="1208"/>
      <c r="EQ96" s="1208"/>
      <c r="ER96" s="1208"/>
      <c r="ES96" s="1208"/>
      <c r="ET96" s="1208"/>
      <c r="EU96" s="1208"/>
      <c r="EV96" s="1255"/>
      <c r="EW96" s="1255"/>
      <c r="EX96" s="1386"/>
      <c r="EY96" s="1386"/>
      <c r="EZ96" s="1386"/>
      <c r="FA96" s="1386"/>
      <c r="FB96" s="1386"/>
      <c r="FC96" s="1386"/>
      <c r="FD96" s="1386"/>
      <c r="FE96" s="1386"/>
      <c r="FF96" s="1386"/>
      <c r="FG96" s="1386"/>
      <c r="FH96" s="1386"/>
      <c r="FI96" s="1386"/>
      <c r="FJ96" s="1386"/>
      <c r="FK96" s="1386"/>
      <c r="FL96" s="1386"/>
      <c r="FM96" s="1386"/>
      <c r="FN96" s="1386"/>
      <c r="FO96" s="1386"/>
      <c r="FP96" s="1386"/>
      <c r="FQ96" s="1386"/>
      <c r="FR96" s="1386"/>
      <c r="FS96" s="1386"/>
      <c r="FT96" s="1386"/>
      <c r="FU96" s="1386"/>
      <c r="FV96" s="1386"/>
      <c r="FW96" s="1386"/>
      <c r="FX96" s="1386"/>
      <c r="FY96" s="1386"/>
      <c r="FZ96" s="1386"/>
      <c r="GA96" s="1386"/>
      <c r="GB96" s="1386"/>
      <c r="GC96" s="1220"/>
      <c r="GD96" s="1208"/>
      <c r="GE96" s="1208"/>
      <c r="GF96" s="1208"/>
      <c r="GG96" s="1208"/>
      <c r="GH96" s="1208"/>
      <c r="GI96" s="1208"/>
      <c r="GJ96" s="1208"/>
      <c r="GK96" s="1208"/>
      <c r="GL96" s="1208"/>
      <c r="GM96" s="1208"/>
      <c r="GN96" s="1208"/>
      <c r="GO96" s="1208"/>
      <c r="GP96" s="1208"/>
      <c r="GQ96" s="1208"/>
      <c r="GR96" s="1221"/>
      <c r="GS96" s="1254"/>
      <c r="GT96" s="1254"/>
      <c r="GU96" s="1208"/>
      <c r="GV96" s="1208"/>
      <c r="GW96" s="1208"/>
      <c r="GX96" s="1208"/>
      <c r="GY96" s="1208"/>
      <c r="GZ96" s="1208"/>
      <c r="HA96" s="1208"/>
      <c r="HB96" s="1208"/>
      <c r="HC96" s="1208"/>
      <c r="HD96" s="1208"/>
      <c r="HE96" s="1208"/>
      <c r="HF96" s="1255"/>
      <c r="HG96" s="1257"/>
    </row>
    <row r="97" spans="2:215" ht="12.75">
      <c r="B97" s="369"/>
      <c r="C97" s="1242" t="s">
        <v>534</v>
      </c>
      <c r="D97" s="1242"/>
      <c r="E97" s="1242"/>
      <c r="F97" s="1242"/>
      <c r="G97" s="1242"/>
      <c r="H97" s="1242"/>
      <c r="I97" s="1242"/>
      <c r="J97" s="1242"/>
      <c r="K97" s="1242"/>
      <c r="L97" s="1242"/>
      <c r="M97" s="1242"/>
      <c r="N97" s="1242"/>
      <c r="O97" s="1242"/>
      <c r="P97" s="1242"/>
      <c r="Q97" s="1242"/>
      <c r="R97" s="1242"/>
      <c r="S97" s="1242"/>
      <c r="T97" s="1242"/>
      <c r="U97" s="1242"/>
      <c r="V97" s="1242"/>
      <c r="W97" s="1242"/>
      <c r="X97" s="1242"/>
      <c r="Y97" s="1242"/>
      <c r="Z97" s="1242"/>
      <c r="AA97" s="1243"/>
      <c r="AB97" s="1260">
        <v>5208</v>
      </c>
      <c r="AC97" s="1357" t="s">
        <v>305</v>
      </c>
      <c r="AD97" s="1227"/>
      <c r="AE97" s="1227"/>
      <c r="AF97" s="1227"/>
      <c r="AG97" s="1227"/>
      <c r="AH97" s="1227"/>
      <c r="AI97" s="1228" t="s">
        <v>219</v>
      </c>
      <c r="AJ97" s="1228"/>
      <c r="AK97" s="1228"/>
      <c r="AL97" s="1229" t="s">
        <v>484</v>
      </c>
      <c r="AM97" s="1229"/>
      <c r="AN97" s="1229"/>
      <c r="AO97" s="1229"/>
      <c r="AP97" s="1229"/>
      <c r="AQ97" s="1229"/>
      <c r="AR97" s="1229"/>
      <c r="AS97" s="1229"/>
      <c r="AT97" s="1230"/>
      <c r="AU97" s="1231"/>
      <c r="AV97" s="1231"/>
      <c r="AW97" s="1231"/>
      <c r="AX97" s="1231"/>
      <c r="AY97" s="1231"/>
      <c r="AZ97" s="1231"/>
      <c r="BA97" s="1231"/>
      <c r="BB97" s="1231"/>
      <c r="BC97" s="1231"/>
      <c r="BD97" s="1231"/>
      <c r="BE97" s="1231"/>
      <c r="BF97" s="1231"/>
      <c r="BG97" s="1231"/>
      <c r="BH97" s="1231"/>
      <c r="BI97" s="1232"/>
      <c r="BJ97" s="1234" t="s">
        <v>128</v>
      </c>
      <c r="BK97" s="1234"/>
      <c r="BL97" s="1231"/>
      <c r="BM97" s="1231"/>
      <c r="BN97" s="1231"/>
      <c r="BO97" s="1231"/>
      <c r="BP97" s="1231"/>
      <c r="BQ97" s="1231"/>
      <c r="BR97" s="1231"/>
      <c r="BS97" s="1231"/>
      <c r="BT97" s="1231"/>
      <c r="BU97" s="1231"/>
      <c r="BV97" s="1231"/>
      <c r="BW97" s="1235" t="s">
        <v>129</v>
      </c>
      <c r="BX97" s="1235"/>
      <c r="BY97" s="1303"/>
      <c r="BZ97" s="1303"/>
      <c r="CA97" s="1303"/>
      <c r="CB97" s="1303"/>
      <c r="CC97" s="1303"/>
      <c r="CD97" s="1303"/>
      <c r="CE97" s="1303"/>
      <c r="CF97" s="1303"/>
      <c r="CG97" s="1303"/>
      <c r="CH97" s="1303"/>
      <c r="CI97" s="1303"/>
      <c r="CJ97" s="1303"/>
      <c r="CK97" s="1303"/>
      <c r="CL97" s="1303"/>
      <c r="CM97" s="1303"/>
      <c r="CN97" s="1303"/>
      <c r="CO97" s="1303"/>
      <c r="CP97" s="1303"/>
      <c r="CQ97" s="1303"/>
      <c r="CR97" s="1303"/>
      <c r="CS97" s="1303"/>
      <c r="CT97" s="1303"/>
      <c r="CU97" s="1303"/>
      <c r="CV97" s="1303"/>
      <c r="CW97" s="1303"/>
      <c r="CX97" s="1303"/>
      <c r="CY97" s="1303"/>
      <c r="CZ97" s="1303"/>
      <c r="DA97" s="1303"/>
      <c r="DB97" s="1303"/>
      <c r="DC97" s="1303"/>
      <c r="DD97" s="1234" t="s">
        <v>128</v>
      </c>
      <c r="DE97" s="1234"/>
      <c r="DF97" s="1231"/>
      <c r="DG97" s="1231"/>
      <c r="DH97" s="1231"/>
      <c r="DI97" s="1231"/>
      <c r="DJ97" s="1231"/>
      <c r="DK97" s="1231"/>
      <c r="DL97" s="1231"/>
      <c r="DM97" s="1231"/>
      <c r="DN97" s="1231"/>
      <c r="DO97" s="1231"/>
      <c r="DP97" s="1231"/>
      <c r="DQ97" s="1231"/>
      <c r="DR97" s="1235" t="s">
        <v>129</v>
      </c>
      <c r="DS97" s="1235"/>
      <c r="DT97" s="1237"/>
      <c r="DU97" s="1231"/>
      <c r="DV97" s="1231"/>
      <c r="DW97" s="1231"/>
      <c r="DX97" s="1231"/>
      <c r="DY97" s="1231"/>
      <c r="DZ97" s="1231"/>
      <c r="EA97" s="1231"/>
      <c r="EB97" s="1231"/>
      <c r="EC97" s="1231"/>
      <c r="ED97" s="1231"/>
      <c r="EE97" s="1231"/>
      <c r="EF97" s="1231"/>
      <c r="EG97" s="1231"/>
      <c r="EH97" s="1232"/>
      <c r="EI97" s="1234" t="s">
        <v>128</v>
      </c>
      <c r="EJ97" s="1234"/>
      <c r="EK97" s="1231"/>
      <c r="EL97" s="1231"/>
      <c r="EM97" s="1231"/>
      <c r="EN97" s="1231"/>
      <c r="EO97" s="1231"/>
      <c r="EP97" s="1231"/>
      <c r="EQ97" s="1231"/>
      <c r="ER97" s="1231"/>
      <c r="ES97" s="1231"/>
      <c r="ET97" s="1231"/>
      <c r="EU97" s="1231"/>
      <c r="EV97" s="1235" t="s">
        <v>129</v>
      </c>
      <c r="EW97" s="1235"/>
      <c r="EX97" s="1388"/>
      <c r="EY97" s="1388"/>
      <c r="EZ97" s="1388"/>
      <c r="FA97" s="1388"/>
      <c r="FB97" s="1388"/>
      <c r="FC97" s="1388"/>
      <c r="FD97" s="1388"/>
      <c r="FE97" s="1388"/>
      <c r="FF97" s="1388"/>
      <c r="FG97" s="1388"/>
      <c r="FH97" s="1388"/>
      <c r="FI97" s="1388"/>
      <c r="FJ97" s="1388"/>
      <c r="FK97" s="1388"/>
      <c r="FL97" s="1388"/>
      <c r="FM97" s="1388"/>
      <c r="FN97" s="1388"/>
      <c r="FO97" s="1388"/>
      <c r="FP97" s="1388"/>
      <c r="FQ97" s="1388"/>
      <c r="FR97" s="1388"/>
      <c r="FS97" s="1388"/>
      <c r="FT97" s="1388"/>
      <c r="FU97" s="1388"/>
      <c r="FV97" s="1388"/>
      <c r="FW97" s="1388"/>
      <c r="FX97" s="1388"/>
      <c r="FY97" s="1388"/>
      <c r="FZ97" s="1388"/>
      <c r="GA97" s="1388"/>
      <c r="GB97" s="1388"/>
      <c r="GC97" s="1238">
        <f>AT97+BY97-DF97+EX97</f>
        <v>0</v>
      </c>
      <c r="GD97" s="1213"/>
      <c r="GE97" s="1213"/>
      <c r="GF97" s="1213"/>
      <c r="GG97" s="1213"/>
      <c r="GH97" s="1213"/>
      <c r="GI97" s="1213"/>
      <c r="GJ97" s="1213"/>
      <c r="GK97" s="1213"/>
      <c r="GL97" s="1213"/>
      <c r="GM97" s="1213"/>
      <c r="GN97" s="1213"/>
      <c r="GO97" s="1213"/>
      <c r="GP97" s="1213"/>
      <c r="GQ97" s="1213"/>
      <c r="GR97" s="1239"/>
      <c r="GS97" s="1234" t="s">
        <v>128</v>
      </c>
      <c r="GT97" s="1234"/>
      <c r="GU97" s="1213">
        <f>BL97+CO97-DT97+EK97+FN97</f>
        <v>0</v>
      </c>
      <c r="GV97" s="1213"/>
      <c r="GW97" s="1213"/>
      <c r="GX97" s="1213"/>
      <c r="GY97" s="1213"/>
      <c r="GZ97" s="1213"/>
      <c r="HA97" s="1213"/>
      <c r="HB97" s="1213"/>
      <c r="HC97" s="1213"/>
      <c r="HD97" s="1213"/>
      <c r="HE97" s="1213"/>
      <c r="HF97" s="1235" t="s">
        <v>129</v>
      </c>
      <c r="HG97" s="1240"/>
    </row>
    <row r="98" spans="2:215" ht="12.75">
      <c r="B98" s="370"/>
      <c r="C98" s="1242"/>
      <c r="D98" s="1242"/>
      <c r="E98" s="1242"/>
      <c r="F98" s="1242"/>
      <c r="G98" s="1242"/>
      <c r="H98" s="1242"/>
      <c r="I98" s="1242"/>
      <c r="J98" s="1242"/>
      <c r="K98" s="1242"/>
      <c r="L98" s="1242"/>
      <c r="M98" s="1242"/>
      <c r="N98" s="1242"/>
      <c r="O98" s="1242"/>
      <c r="P98" s="1242"/>
      <c r="Q98" s="1242"/>
      <c r="R98" s="1242"/>
      <c r="S98" s="1242"/>
      <c r="T98" s="1242"/>
      <c r="U98" s="1242"/>
      <c r="V98" s="1242"/>
      <c r="W98" s="1242"/>
      <c r="X98" s="1242"/>
      <c r="Y98" s="1242"/>
      <c r="Z98" s="1242"/>
      <c r="AA98" s="1243"/>
      <c r="AB98" s="1261"/>
      <c r="AC98" s="1382"/>
      <c r="AD98" s="1383"/>
      <c r="AE98" s="1383"/>
      <c r="AF98" s="1383"/>
      <c r="AG98" s="1383"/>
      <c r="AH98" s="1383"/>
      <c r="AI98" s="1383"/>
      <c r="AJ98" s="1383"/>
      <c r="AK98" s="1383"/>
      <c r="AL98" s="1383"/>
      <c r="AM98" s="1383"/>
      <c r="AN98" s="1383"/>
      <c r="AO98" s="1383"/>
      <c r="AP98" s="1383"/>
      <c r="AQ98" s="1383"/>
      <c r="AR98" s="1383"/>
      <c r="AS98" s="1384"/>
      <c r="AT98" s="1207"/>
      <c r="AU98" s="1208"/>
      <c r="AV98" s="1208"/>
      <c r="AW98" s="1208"/>
      <c r="AX98" s="1208"/>
      <c r="AY98" s="1208"/>
      <c r="AZ98" s="1208"/>
      <c r="BA98" s="1208"/>
      <c r="BB98" s="1208"/>
      <c r="BC98" s="1208"/>
      <c r="BD98" s="1208"/>
      <c r="BE98" s="1208"/>
      <c r="BF98" s="1208"/>
      <c r="BG98" s="1208"/>
      <c r="BH98" s="1208"/>
      <c r="BI98" s="1221"/>
      <c r="BJ98" s="1254"/>
      <c r="BK98" s="1254"/>
      <c r="BL98" s="1208"/>
      <c r="BM98" s="1208"/>
      <c r="BN98" s="1208"/>
      <c r="BO98" s="1208"/>
      <c r="BP98" s="1208"/>
      <c r="BQ98" s="1208"/>
      <c r="BR98" s="1208"/>
      <c r="BS98" s="1208"/>
      <c r="BT98" s="1208"/>
      <c r="BU98" s="1208"/>
      <c r="BV98" s="1208"/>
      <c r="BW98" s="1255"/>
      <c r="BX98" s="1255"/>
      <c r="BY98" s="1303"/>
      <c r="BZ98" s="1303"/>
      <c r="CA98" s="1303"/>
      <c r="CB98" s="1303"/>
      <c r="CC98" s="1303"/>
      <c r="CD98" s="1303"/>
      <c r="CE98" s="1303"/>
      <c r="CF98" s="1303"/>
      <c r="CG98" s="1303"/>
      <c r="CH98" s="1303"/>
      <c r="CI98" s="1303"/>
      <c r="CJ98" s="1303"/>
      <c r="CK98" s="1303"/>
      <c r="CL98" s="1303"/>
      <c r="CM98" s="1303"/>
      <c r="CN98" s="1303"/>
      <c r="CO98" s="1303"/>
      <c r="CP98" s="1303"/>
      <c r="CQ98" s="1303"/>
      <c r="CR98" s="1303"/>
      <c r="CS98" s="1303"/>
      <c r="CT98" s="1303"/>
      <c r="CU98" s="1303"/>
      <c r="CV98" s="1303"/>
      <c r="CW98" s="1303"/>
      <c r="CX98" s="1303"/>
      <c r="CY98" s="1303"/>
      <c r="CZ98" s="1303"/>
      <c r="DA98" s="1303"/>
      <c r="DB98" s="1303"/>
      <c r="DC98" s="1303"/>
      <c r="DD98" s="1254"/>
      <c r="DE98" s="1254"/>
      <c r="DF98" s="1208"/>
      <c r="DG98" s="1208"/>
      <c r="DH98" s="1208"/>
      <c r="DI98" s="1208"/>
      <c r="DJ98" s="1208"/>
      <c r="DK98" s="1208"/>
      <c r="DL98" s="1208"/>
      <c r="DM98" s="1208"/>
      <c r="DN98" s="1208"/>
      <c r="DO98" s="1208"/>
      <c r="DP98" s="1208"/>
      <c r="DQ98" s="1208"/>
      <c r="DR98" s="1255"/>
      <c r="DS98" s="1255"/>
      <c r="DT98" s="1220"/>
      <c r="DU98" s="1208"/>
      <c r="DV98" s="1208"/>
      <c r="DW98" s="1208"/>
      <c r="DX98" s="1208"/>
      <c r="DY98" s="1208"/>
      <c r="DZ98" s="1208"/>
      <c r="EA98" s="1208"/>
      <c r="EB98" s="1208"/>
      <c r="EC98" s="1208"/>
      <c r="ED98" s="1208"/>
      <c r="EE98" s="1208"/>
      <c r="EF98" s="1208"/>
      <c r="EG98" s="1208"/>
      <c r="EH98" s="1221"/>
      <c r="EI98" s="1254"/>
      <c r="EJ98" s="1254"/>
      <c r="EK98" s="1208"/>
      <c r="EL98" s="1208"/>
      <c r="EM98" s="1208"/>
      <c r="EN98" s="1208"/>
      <c r="EO98" s="1208"/>
      <c r="EP98" s="1208"/>
      <c r="EQ98" s="1208"/>
      <c r="ER98" s="1208"/>
      <c r="ES98" s="1208"/>
      <c r="ET98" s="1208"/>
      <c r="EU98" s="1208"/>
      <c r="EV98" s="1255"/>
      <c r="EW98" s="1255"/>
      <c r="EX98" s="1386"/>
      <c r="EY98" s="1386"/>
      <c r="EZ98" s="1386"/>
      <c r="FA98" s="1386"/>
      <c r="FB98" s="1386"/>
      <c r="FC98" s="1386"/>
      <c r="FD98" s="1386"/>
      <c r="FE98" s="1386"/>
      <c r="FF98" s="1386"/>
      <c r="FG98" s="1386"/>
      <c r="FH98" s="1386"/>
      <c r="FI98" s="1386"/>
      <c r="FJ98" s="1386"/>
      <c r="FK98" s="1386"/>
      <c r="FL98" s="1386"/>
      <c r="FM98" s="1386"/>
      <c r="FN98" s="1386"/>
      <c r="FO98" s="1386"/>
      <c r="FP98" s="1386"/>
      <c r="FQ98" s="1386"/>
      <c r="FR98" s="1386"/>
      <c r="FS98" s="1386"/>
      <c r="FT98" s="1386"/>
      <c r="FU98" s="1386"/>
      <c r="FV98" s="1386"/>
      <c r="FW98" s="1386"/>
      <c r="FX98" s="1386"/>
      <c r="FY98" s="1386"/>
      <c r="FZ98" s="1386"/>
      <c r="GA98" s="1386"/>
      <c r="GB98" s="1386"/>
      <c r="GC98" s="1220"/>
      <c r="GD98" s="1208"/>
      <c r="GE98" s="1208"/>
      <c r="GF98" s="1208"/>
      <c r="GG98" s="1208"/>
      <c r="GH98" s="1208"/>
      <c r="GI98" s="1208"/>
      <c r="GJ98" s="1208"/>
      <c r="GK98" s="1208"/>
      <c r="GL98" s="1208"/>
      <c r="GM98" s="1208"/>
      <c r="GN98" s="1208"/>
      <c r="GO98" s="1208"/>
      <c r="GP98" s="1208"/>
      <c r="GQ98" s="1208"/>
      <c r="GR98" s="1221"/>
      <c r="GS98" s="1254"/>
      <c r="GT98" s="1254"/>
      <c r="GU98" s="1208"/>
      <c r="GV98" s="1208"/>
      <c r="GW98" s="1208"/>
      <c r="GX98" s="1208"/>
      <c r="GY98" s="1208"/>
      <c r="GZ98" s="1208"/>
      <c r="HA98" s="1208"/>
      <c r="HB98" s="1208"/>
      <c r="HC98" s="1208"/>
      <c r="HD98" s="1208"/>
      <c r="HE98" s="1208"/>
      <c r="HF98" s="1255"/>
      <c r="HG98" s="1257"/>
    </row>
    <row r="99" spans="2:215" ht="12.75">
      <c r="B99" s="370"/>
      <c r="C99" s="1242" t="s">
        <v>529</v>
      </c>
      <c r="D99" s="1242"/>
      <c r="E99" s="1242"/>
      <c r="F99" s="1242"/>
      <c r="G99" s="1242"/>
      <c r="H99" s="1242"/>
      <c r="I99" s="1242"/>
      <c r="J99" s="1242"/>
      <c r="K99" s="1242"/>
      <c r="L99" s="1242"/>
      <c r="M99" s="1242"/>
      <c r="N99" s="1242"/>
      <c r="O99" s="1242"/>
      <c r="P99" s="1242"/>
      <c r="Q99" s="1242"/>
      <c r="R99" s="1242"/>
      <c r="S99" s="1242"/>
      <c r="T99" s="1242"/>
      <c r="U99" s="1242"/>
      <c r="V99" s="1242"/>
      <c r="W99" s="1242"/>
      <c r="X99" s="1242"/>
      <c r="Y99" s="1242"/>
      <c r="Z99" s="1242"/>
      <c r="AA99" s="1243"/>
      <c r="AB99" s="1260">
        <v>5218</v>
      </c>
      <c r="AC99" s="1357" t="s">
        <v>305</v>
      </c>
      <c r="AD99" s="1227"/>
      <c r="AE99" s="1227"/>
      <c r="AF99" s="1227"/>
      <c r="AG99" s="1227"/>
      <c r="AH99" s="1227"/>
      <c r="AI99" s="1228" t="s">
        <v>296</v>
      </c>
      <c r="AJ99" s="1228"/>
      <c r="AK99" s="1228"/>
      <c r="AL99" s="1229" t="s">
        <v>485</v>
      </c>
      <c r="AM99" s="1229"/>
      <c r="AN99" s="1229"/>
      <c r="AO99" s="1229"/>
      <c r="AP99" s="1229"/>
      <c r="AQ99" s="1229"/>
      <c r="AR99" s="1229"/>
      <c r="AS99" s="1229"/>
      <c r="AT99" s="1230"/>
      <c r="AU99" s="1231"/>
      <c r="AV99" s="1231"/>
      <c r="AW99" s="1231"/>
      <c r="AX99" s="1231"/>
      <c r="AY99" s="1231"/>
      <c r="AZ99" s="1231"/>
      <c r="BA99" s="1231"/>
      <c r="BB99" s="1231"/>
      <c r="BC99" s="1231"/>
      <c r="BD99" s="1231"/>
      <c r="BE99" s="1231"/>
      <c r="BF99" s="1231"/>
      <c r="BG99" s="1231"/>
      <c r="BH99" s="1231"/>
      <c r="BI99" s="1232"/>
      <c r="BJ99" s="1234" t="s">
        <v>128</v>
      </c>
      <c r="BK99" s="1234"/>
      <c r="BL99" s="1231"/>
      <c r="BM99" s="1231"/>
      <c r="BN99" s="1231"/>
      <c r="BO99" s="1231"/>
      <c r="BP99" s="1231"/>
      <c r="BQ99" s="1231"/>
      <c r="BR99" s="1231"/>
      <c r="BS99" s="1231"/>
      <c r="BT99" s="1231"/>
      <c r="BU99" s="1231"/>
      <c r="BV99" s="1231"/>
      <c r="BW99" s="1235" t="s">
        <v>129</v>
      </c>
      <c r="BX99" s="1235"/>
      <c r="BY99" s="1303"/>
      <c r="BZ99" s="1303"/>
      <c r="CA99" s="1303"/>
      <c r="CB99" s="1303"/>
      <c r="CC99" s="1303"/>
      <c r="CD99" s="1303"/>
      <c r="CE99" s="1303"/>
      <c r="CF99" s="1303"/>
      <c r="CG99" s="1303"/>
      <c r="CH99" s="1303"/>
      <c r="CI99" s="1303"/>
      <c r="CJ99" s="1303"/>
      <c r="CK99" s="1303"/>
      <c r="CL99" s="1303"/>
      <c r="CM99" s="1303"/>
      <c r="CN99" s="1303"/>
      <c r="CO99" s="1303"/>
      <c r="CP99" s="1303"/>
      <c r="CQ99" s="1303"/>
      <c r="CR99" s="1303"/>
      <c r="CS99" s="1303"/>
      <c r="CT99" s="1303"/>
      <c r="CU99" s="1303"/>
      <c r="CV99" s="1303"/>
      <c r="CW99" s="1303"/>
      <c r="CX99" s="1303"/>
      <c r="CY99" s="1303"/>
      <c r="CZ99" s="1303"/>
      <c r="DA99" s="1303"/>
      <c r="DB99" s="1303"/>
      <c r="DC99" s="1303"/>
      <c r="DD99" s="1234" t="s">
        <v>128</v>
      </c>
      <c r="DE99" s="1234"/>
      <c r="DF99" s="1231"/>
      <c r="DG99" s="1231"/>
      <c r="DH99" s="1231"/>
      <c r="DI99" s="1231"/>
      <c r="DJ99" s="1231"/>
      <c r="DK99" s="1231"/>
      <c r="DL99" s="1231"/>
      <c r="DM99" s="1231"/>
      <c r="DN99" s="1231"/>
      <c r="DO99" s="1231"/>
      <c r="DP99" s="1231"/>
      <c r="DQ99" s="1231"/>
      <c r="DR99" s="1235" t="s">
        <v>129</v>
      </c>
      <c r="DS99" s="1235"/>
      <c r="DT99" s="1237"/>
      <c r="DU99" s="1231"/>
      <c r="DV99" s="1231"/>
      <c r="DW99" s="1231"/>
      <c r="DX99" s="1231"/>
      <c r="DY99" s="1231"/>
      <c r="DZ99" s="1231"/>
      <c r="EA99" s="1231"/>
      <c r="EB99" s="1231"/>
      <c r="EC99" s="1231"/>
      <c r="ED99" s="1231"/>
      <c r="EE99" s="1231"/>
      <c r="EF99" s="1231"/>
      <c r="EG99" s="1231"/>
      <c r="EH99" s="1232"/>
      <c r="EI99" s="1234" t="s">
        <v>128</v>
      </c>
      <c r="EJ99" s="1234"/>
      <c r="EK99" s="1231"/>
      <c r="EL99" s="1231"/>
      <c r="EM99" s="1231"/>
      <c r="EN99" s="1231"/>
      <c r="EO99" s="1231"/>
      <c r="EP99" s="1231"/>
      <c r="EQ99" s="1231"/>
      <c r="ER99" s="1231"/>
      <c r="ES99" s="1231"/>
      <c r="ET99" s="1231"/>
      <c r="EU99" s="1231"/>
      <c r="EV99" s="1235" t="s">
        <v>129</v>
      </c>
      <c r="EW99" s="1235"/>
      <c r="EX99" s="1388"/>
      <c r="EY99" s="1388"/>
      <c r="EZ99" s="1388"/>
      <c r="FA99" s="1388"/>
      <c r="FB99" s="1388"/>
      <c r="FC99" s="1388"/>
      <c r="FD99" s="1388"/>
      <c r="FE99" s="1388"/>
      <c r="FF99" s="1388"/>
      <c r="FG99" s="1388"/>
      <c r="FH99" s="1388"/>
      <c r="FI99" s="1388"/>
      <c r="FJ99" s="1388"/>
      <c r="FK99" s="1388"/>
      <c r="FL99" s="1388"/>
      <c r="FM99" s="1388"/>
      <c r="FN99" s="1388"/>
      <c r="FO99" s="1388"/>
      <c r="FP99" s="1388"/>
      <c r="FQ99" s="1388"/>
      <c r="FR99" s="1388"/>
      <c r="FS99" s="1388"/>
      <c r="FT99" s="1388"/>
      <c r="FU99" s="1388"/>
      <c r="FV99" s="1388"/>
      <c r="FW99" s="1388"/>
      <c r="FX99" s="1388"/>
      <c r="FY99" s="1388"/>
      <c r="FZ99" s="1388"/>
      <c r="GA99" s="1388"/>
      <c r="GB99" s="1388"/>
      <c r="GC99" s="1238">
        <f>AT99+BY99-DF99+EX99</f>
        <v>0</v>
      </c>
      <c r="GD99" s="1213"/>
      <c r="GE99" s="1213"/>
      <c r="GF99" s="1213"/>
      <c r="GG99" s="1213"/>
      <c r="GH99" s="1213"/>
      <c r="GI99" s="1213"/>
      <c r="GJ99" s="1213"/>
      <c r="GK99" s="1213"/>
      <c r="GL99" s="1213"/>
      <c r="GM99" s="1213"/>
      <c r="GN99" s="1213"/>
      <c r="GO99" s="1213"/>
      <c r="GP99" s="1213"/>
      <c r="GQ99" s="1213"/>
      <c r="GR99" s="1239"/>
      <c r="GS99" s="1234" t="s">
        <v>128</v>
      </c>
      <c r="GT99" s="1234"/>
      <c r="GU99" s="1213">
        <f>BL99+CO99-DT99+EK99+FN99</f>
        <v>0</v>
      </c>
      <c r="GV99" s="1213"/>
      <c r="GW99" s="1213"/>
      <c r="GX99" s="1213"/>
      <c r="GY99" s="1213"/>
      <c r="GZ99" s="1213"/>
      <c r="HA99" s="1213"/>
      <c r="HB99" s="1213"/>
      <c r="HC99" s="1213"/>
      <c r="HD99" s="1213"/>
      <c r="HE99" s="1213"/>
      <c r="HF99" s="1235" t="s">
        <v>129</v>
      </c>
      <c r="HG99" s="1240"/>
    </row>
    <row r="100" spans="2:215" ht="12.75">
      <c r="B100" s="371"/>
      <c r="C100" s="1244"/>
      <c r="D100" s="1244"/>
      <c r="E100" s="1244"/>
      <c r="F100" s="1244"/>
      <c r="G100" s="1244"/>
      <c r="H100" s="1244"/>
      <c r="I100" s="1244"/>
      <c r="J100" s="1244"/>
      <c r="K100" s="1244"/>
      <c r="L100" s="1244"/>
      <c r="M100" s="1244"/>
      <c r="N100" s="1244"/>
      <c r="O100" s="1244"/>
      <c r="P100" s="1244"/>
      <c r="Q100" s="1244"/>
      <c r="R100" s="1244"/>
      <c r="S100" s="1244"/>
      <c r="T100" s="1244"/>
      <c r="U100" s="1244"/>
      <c r="V100" s="1244"/>
      <c r="W100" s="1244"/>
      <c r="X100" s="1244"/>
      <c r="Y100" s="1244"/>
      <c r="Z100" s="1244"/>
      <c r="AA100" s="1245"/>
      <c r="AB100" s="1261"/>
      <c r="AC100" s="1382"/>
      <c r="AD100" s="1383"/>
      <c r="AE100" s="1383"/>
      <c r="AF100" s="1383"/>
      <c r="AG100" s="1383"/>
      <c r="AH100" s="1383"/>
      <c r="AI100" s="1383"/>
      <c r="AJ100" s="1383"/>
      <c r="AK100" s="1383"/>
      <c r="AL100" s="1383"/>
      <c r="AM100" s="1383"/>
      <c r="AN100" s="1383"/>
      <c r="AO100" s="1383"/>
      <c r="AP100" s="1383"/>
      <c r="AQ100" s="1383"/>
      <c r="AR100" s="1383"/>
      <c r="AS100" s="1384"/>
      <c r="AT100" s="1207"/>
      <c r="AU100" s="1208"/>
      <c r="AV100" s="1208"/>
      <c r="AW100" s="1208"/>
      <c r="AX100" s="1208"/>
      <c r="AY100" s="1208"/>
      <c r="AZ100" s="1208"/>
      <c r="BA100" s="1208"/>
      <c r="BB100" s="1208"/>
      <c r="BC100" s="1208"/>
      <c r="BD100" s="1208"/>
      <c r="BE100" s="1208"/>
      <c r="BF100" s="1208"/>
      <c r="BG100" s="1208"/>
      <c r="BH100" s="1208"/>
      <c r="BI100" s="1221"/>
      <c r="BJ100" s="1254"/>
      <c r="BK100" s="1254"/>
      <c r="BL100" s="1208"/>
      <c r="BM100" s="1208"/>
      <c r="BN100" s="1208"/>
      <c r="BO100" s="1208"/>
      <c r="BP100" s="1208"/>
      <c r="BQ100" s="1208"/>
      <c r="BR100" s="1208"/>
      <c r="BS100" s="1208"/>
      <c r="BT100" s="1208"/>
      <c r="BU100" s="1208"/>
      <c r="BV100" s="1208"/>
      <c r="BW100" s="1255"/>
      <c r="BX100" s="1255"/>
      <c r="BY100" s="1303"/>
      <c r="BZ100" s="1303"/>
      <c r="CA100" s="1303"/>
      <c r="CB100" s="1303"/>
      <c r="CC100" s="1303"/>
      <c r="CD100" s="1303"/>
      <c r="CE100" s="1303"/>
      <c r="CF100" s="1303"/>
      <c r="CG100" s="1303"/>
      <c r="CH100" s="1303"/>
      <c r="CI100" s="1303"/>
      <c r="CJ100" s="1303"/>
      <c r="CK100" s="1303"/>
      <c r="CL100" s="1303"/>
      <c r="CM100" s="1303"/>
      <c r="CN100" s="1303"/>
      <c r="CO100" s="1303"/>
      <c r="CP100" s="1303"/>
      <c r="CQ100" s="1303"/>
      <c r="CR100" s="1303"/>
      <c r="CS100" s="1303"/>
      <c r="CT100" s="1303"/>
      <c r="CU100" s="1303"/>
      <c r="CV100" s="1303"/>
      <c r="CW100" s="1303"/>
      <c r="CX100" s="1303"/>
      <c r="CY100" s="1303"/>
      <c r="CZ100" s="1303"/>
      <c r="DA100" s="1303"/>
      <c r="DB100" s="1303"/>
      <c r="DC100" s="1303"/>
      <c r="DD100" s="1254"/>
      <c r="DE100" s="1254"/>
      <c r="DF100" s="1208"/>
      <c r="DG100" s="1208"/>
      <c r="DH100" s="1208"/>
      <c r="DI100" s="1208"/>
      <c r="DJ100" s="1208"/>
      <c r="DK100" s="1208"/>
      <c r="DL100" s="1208"/>
      <c r="DM100" s="1208"/>
      <c r="DN100" s="1208"/>
      <c r="DO100" s="1208"/>
      <c r="DP100" s="1208"/>
      <c r="DQ100" s="1208"/>
      <c r="DR100" s="1255"/>
      <c r="DS100" s="1255"/>
      <c r="DT100" s="1220"/>
      <c r="DU100" s="1208"/>
      <c r="DV100" s="1208"/>
      <c r="DW100" s="1208"/>
      <c r="DX100" s="1208"/>
      <c r="DY100" s="1208"/>
      <c r="DZ100" s="1208"/>
      <c r="EA100" s="1208"/>
      <c r="EB100" s="1208"/>
      <c r="EC100" s="1208"/>
      <c r="ED100" s="1208"/>
      <c r="EE100" s="1208"/>
      <c r="EF100" s="1208"/>
      <c r="EG100" s="1208"/>
      <c r="EH100" s="1221"/>
      <c r="EI100" s="1254"/>
      <c r="EJ100" s="1254"/>
      <c r="EK100" s="1208"/>
      <c r="EL100" s="1208"/>
      <c r="EM100" s="1208"/>
      <c r="EN100" s="1208"/>
      <c r="EO100" s="1208"/>
      <c r="EP100" s="1208"/>
      <c r="EQ100" s="1208"/>
      <c r="ER100" s="1208"/>
      <c r="ES100" s="1208"/>
      <c r="ET100" s="1208"/>
      <c r="EU100" s="1208"/>
      <c r="EV100" s="1255"/>
      <c r="EW100" s="1255"/>
      <c r="EX100" s="1386"/>
      <c r="EY100" s="1386"/>
      <c r="EZ100" s="1386"/>
      <c r="FA100" s="1386"/>
      <c r="FB100" s="1386"/>
      <c r="FC100" s="1386"/>
      <c r="FD100" s="1386"/>
      <c r="FE100" s="1386"/>
      <c r="FF100" s="1386"/>
      <c r="FG100" s="1386"/>
      <c r="FH100" s="1386"/>
      <c r="FI100" s="1386"/>
      <c r="FJ100" s="1386"/>
      <c r="FK100" s="1386"/>
      <c r="FL100" s="1386"/>
      <c r="FM100" s="1386"/>
      <c r="FN100" s="1386"/>
      <c r="FO100" s="1386"/>
      <c r="FP100" s="1386"/>
      <c r="FQ100" s="1386"/>
      <c r="FR100" s="1386"/>
      <c r="FS100" s="1386"/>
      <c r="FT100" s="1386"/>
      <c r="FU100" s="1386"/>
      <c r="FV100" s="1386"/>
      <c r="FW100" s="1386"/>
      <c r="FX100" s="1386"/>
      <c r="FY100" s="1386"/>
      <c r="FZ100" s="1386"/>
      <c r="GA100" s="1386"/>
      <c r="GB100" s="1386"/>
      <c r="GC100" s="1220"/>
      <c r="GD100" s="1208"/>
      <c r="GE100" s="1208"/>
      <c r="GF100" s="1208"/>
      <c r="GG100" s="1208"/>
      <c r="GH100" s="1208"/>
      <c r="GI100" s="1208"/>
      <c r="GJ100" s="1208"/>
      <c r="GK100" s="1208"/>
      <c r="GL100" s="1208"/>
      <c r="GM100" s="1208"/>
      <c r="GN100" s="1208"/>
      <c r="GO100" s="1208"/>
      <c r="GP100" s="1208"/>
      <c r="GQ100" s="1208"/>
      <c r="GR100" s="1221"/>
      <c r="GS100" s="1254"/>
      <c r="GT100" s="1254"/>
      <c r="GU100" s="1208"/>
      <c r="GV100" s="1208"/>
      <c r="GW100" s="1208"/>
      <c r="GX100" s="1208"/>
      <c r="GY100" s="1208"/>
      <c r="GZ100" s="1208"/>
      <c r="HA100" s="1208"/>
      <c r="HB100" s="1208"/>
      <c r="HC100" s="1208"/>
      <c r="HD100" s="1208"/>
      <c r="HE100" s="1208"/>
      <c r="HF100" s="1255"/>
      <c r="HG100" s="1257"/>
    </row>
    <row r="101" spans="2:215" ht="12.75">
      <c r="B101" s="369"/>
      <c r="C101" s="1242" t="s">
        <v>535</v>
      </c>
      <c r="D101" s="1242"/>
      <c r="E101" s="1242"/>
      <c r="F101" s="1242"/>
      <c r="G101" s="1242"/>
      <c r="H101" s="1242"/>
      <c r="I101" s="1242"/>
      <c r="J101" s="1242"/>
      <c r="K101" s="1242"/>
      <c r="L101" s="1242"/>
      <c r="M101" s="1242"/>
      <c r="N101" s="1242"/>
      <c r="O101" s="1242"/>
      <c r="P101" s="1242"/>
      <c r="Q101" s="1242"/>
      <c r="R101" s="1242"/>
      <c r="S101" s="1242"/>
      <c r="T101" s="1242"/>
      <c r="U101" s="1242"/>
      <c r="V101" s="1242"/>
      <c r="W101" s="1242"/>
      <c r="X101" s="1242"/>
      <c r="Y101" s="1242"/>
      <c r="Z101" s="1242"/>
      <c r="AA101" s="1243"/>
      <c r="AB101" s="1260">
        <v>5209</v>
      </c>
      <c r="AC101" s="1357" t="s">
        <v>305</v>
      </c>
      <c r="AD101" s="1227"/>
      <c r="AE101" s="1227"/>
      <c r="AF101" s="1227"/>
      <c r="AG101" s="1227"/>
      <c r="AH101" s="1227"/>
      <c r="AI101" s="1228" t="s">
        <v>219</v>
      </c>
      <c r="AJ101" s="1228"/>
      <c r="AK101" s="1228"/>
      <c r="AL101" s="1229" t="s">
        <v>484</v>
      </c>
      <c r="AM101" s="1229"/>
      <c r="AN101" s="1229"/>
      <c r="AO101" s="1229"/>
      <c r="AP101" s="1229"/>
      <c r="AQ101" s="1229"/>
      <c r="AR101" s="1229"/>
      <c r="AS101" s="1229"/>
      <c r="AT101" s="1406">
        <v>49712</v>
      </c>
      <c r="AU101" s="1407"/>
      <c r="AV101" s="1407"/>
      <c r="AW101" s="1407"/>
      <c r="AX101" s="1407"/>
      <c r="AY101" s="1407"/>
      <c r="AZ101" s="1407"/>
      <c r="BA101" s="1407"/>
      <c r="BB101" s="1407"/>
      <c r="BC101" s="1407"/>
      <c r="BD101" s="1407"/>
      <c r="BE101" s="1407"/>
      <c r="BF101" s="1407"/>
      <c r="BG101" s="1407"/>
      <c r="BH101" s="1407"/>
      <c r="BI101" s="1408"/>
      <c r="BJ101" s="1409" t="s">
        <v>128</v>
      </c>
      <c r="BK101" s="1409"/>
      <c r="BL101" s="1407">
        <v>15078</v>
      </c>
      <c r="BM101" s="1407"/>
      <c r="BN101" s="1407"/>
      <c r="BO101" s="1407"/>
      <c r="BP101" s="1407"/>
      <c r="BQ101" s="1407"/>
      <c r="BR101" s="1407"/>
      <c r="BS101" s="1407"/>
      <c r="BT101" s="1407"/>
      <c r="BU101" s="1407"/>
      <c r="BV101" s="1407"/>
      <c r="BW101" s="1410" t="s">
        <v>129</v>
      </c>
      <c r="BX101" s="1410"/>
      <c r="BY101" s="1411">
        <v>299</v>
      </c>
      <c r="BZ101" s="1411"/>
      <c r="CA101" s="1411"/>
      <c r="CB101" s="1411"/>
      <c r="CC101" s="1411"/>
      <c r="CD101" s="1411"/>
      <c r="CE101" s="1411"/>
      <c r="CF101" s="1411"/>
      <c r="CG101" s="1411"/>
      <c r="CH101" s="1411"/>
      <c r="CI101" s="1411"/>
      <c r="CJ101" s="1411"/>
      <c r="CK101" s="1411"/>
      <c r="CL101" s="1411"/>
      <c r="CM101" s="1411"/>
      <c r="CN101" s="1411"/>
      <c r="CO101" s="1411"/>
      <c r="CP101" s="1411"/>
      <c r="CQ101" s="1411"/>
      <c r="CR101" s="1411"/>
      <c r="CS101" s="1411"/>
      <c r="CT101" s="1411"/>
      <c r="CU101" s="1411"/>
      <c r="CV101" s="1411"/>
      <c r="CW101" s="1411"/>
      <c r="CX101" s="1411"/>
      <c r="CY101" s="1411"/>
      <c r="CZ101" s="1411"/>
      <c r="DA101" s="1411"/>
      <c r="DB101" s="1411"/>
      <c r="DC101" s="1411"/>
      <c r="DD101" s="1409" t="s">
        <v>128</v>
      </c>
      <c r="DE101" s="1409"/>
      <c r="DF101" s="1407">
        <v>230</v>
      </c>
      <c r="DG101" s="1407"/>
      <c r="DH101" s="1407"/>
      <c r="DI101" s="1407"/>
      <c r="DJ101" s="1407"/>
      <c r="DK101" s="1407"/>
      <c r="DL101" s="1407"/>
      <c r="DM101" s="1407"/>
      <c r="DN101" s="1407"/>
      <c r="DO101" s="1407"/>
      <c r="DP101" s="1407"/>
      <c r="DQ101" s="1407"/>
      <c r="DR101" s="1410" t="s">
        <v>129</v>
      </c>
      <c r="DS101" s="1410"/>
      <c r="DT101" s="1412">
        <v>195</v>
      </c>
      <c r="DU101" s="1407"/>
      <c r="DV101" s="1407"/>
      <c r="DW101" s="1407"/>
      <c r="DX101" s="1407"/>
      <c r="DY101" s="1407"/>
      <c r="DZ101" s="1407"/>
      <c r="EA101" s="1407"/>
      <c r="EB101" s="1407"/>
      <c r="EC101" s="1407"/>
      <c r="ED101" s="1407"/>
      <c r="EE101" s="1407"/>
      <c r="EF101" s="1407"/>
      <c r="EG101" s="1407"/>
      <c r="EH101" s="1408"/>
      <c r="EI101" s="1409" t="s">
        <v>128</v>
      </c>
      <c r="EJ101" s="1409"/>
      <c r="EK101" s="1407">
        <v>2504</v>
      </c>
      <c r="EL101" s="1407"/>
      <c r="EM101" s="1407"/>
      <c r="EN101" s="1407"/>
      <c r="EO101" s="1407"/>
      <c r="EP101" s="1407"/>
      <c r="EQ101" s="1407"/>
      <c r="ER101" s="1407"/>
      <c r="ES101" s="1407"/>
      <c r="ET101" s="1407"/>
      <c r="EU101" s="1407"/>
      <c r="EV101" s="1410" t="s">
        <v>129</v>
      </c>
      <c r="EW101" s="1410"/>
      <c r="EX101" s="1413"/>
      <c r="EY101" s="1413"/>
      <c r="EZ101" s="1413"/>
      <c r="FA101" s="1413"/>
      <c r="FB101" s="1413"/>
      <c r="FC101" s="1413"/>
      <c r="FD101" s="1413"/>
      <c r="FE101" s="1413"/>
      <c r="FF101" s="1413"/>
      <c r="FG101" s="1413"/>
      <c r="FH101" s="1413"/>
      <c r="FI101" s="1413"/>
      <c r="FJ101" s="1413"/>
      <c r="FK101" s="1413"/>
      <c r="FL101" s="1413"/>
      <c r="FM101" s="1413"/>
      <c r="FN101" s="1413"/>
      <c r="FO101" s="1413"/>
      <c r="FP101" s="1413"/>
      <c r="FQ101" s="1413"/>
      <c r="FR101" s="1413"/>
      <c r="FS101" s="1413"/>
      <c r="FT101" s="1413"/>
      <c r="FU101" s="1413"/>
      <c r="FV101" s="1413"/>
      <c r="FW101" s="1413"/>
      <c r="FX101" s="1413"/>
      <c r="FY101" s="1413"/>
      <c r="FZ101" s="1413"/>
      <c r="GA101" s="1413"/>
      <c r="GB101" s="1413"/>
      <c r="GC101" s="1400">
        <f>AT101+BY101-DF101+EX101</f>
        <v>49781</v>
      </c>
      <c r="GD101" s="1391"/>
      <c r="GE101" s="1391"/>
      <c r="GF101" s="1391"/>
      <c r="GG101" s="1391"/>
      <c r="GH101" s="1391"/>
      <c r="GI101" s="1391"/>
      <c r="GJ101" s="1391"/>
      <c r="GK101" s="1391"/>
      <c r="GL101" s="1391"/>
      <c r="GM101" s="1391"/>
      <c r="GN101" s="1391"/>
      <c r="GO101" s="1391"/>
      <c r="GP101" s="1391"/>
      <c r="GQ101" s="1391"/>
      <c r="GR101" s="1401"/>
      <c r="GS101" s="1409" t="s">
        <v>128</v>
      </c>
      <c r="GT101" s="1409"/>
      <c r="GU101" s="1391">
        <f>BL101+CO101-DT101+EK101+FN101</f>
        <v>17387</v>
      </c>
      <c r="GV101" s="1391"/>
      <c r="GW101" s="1391"/>
      <c r="GX101" s="1391"/>
      <c r="GY101" s="1391"/>
      <c r="GZ101" s="1391"/>
      <c r="HA101" s="1391"/>
      <c r="HB101" s="1391"/>
      <c r="HC101" s="1391"/>
      <c r="HD101" s="1391"/>
      <c r="HE101" s="1391"/>
      <c r="HF101" s="1410" t="s">
        <v>129</v>
      </c>
      <c r="HG101" s="1415"/>
    </row>
    <row r="102" spans="2:215" ht="12.75">
      <c r="B102" s="370"/>
      <c r="C102" s="1242"/>
      <c r="D102" s="1242"/>
      <c r="E102" s="1242"/>
      <c r="F102" s="1242"/>
      <c r="G102" s="1242"/>
      <c r="H102" s="1242"/>
      <c r="I102" s="1242"/>
      <c r="J102" s="1242"/>
      <c r="K102" s="1242"/>
      <c r="L102" s="1242"/>
      <c r="M102" s="1242"/>
      <c r="N102" s="1242"/>
      <c r="O102" s="1242"/>
      <c r="P102" s="1242"/>
      <c r="Q102" s="1242"/>
      <c r="R102" s="1242"/>
      <c r="S102" s="1242"/>
      <c r="T102" s="1242"/>
      <c r="U102" s="1242"/>
      <c r="V102" s="1242"/>
      <c r="W102" s="1242"/>
      <c r="X102" s="1242"/>
      <c r="Y102" s="1242"/>
      <c r="Z102" s="1242"/>
      <c r="AA102" s="1243"/>
      <c r="AB102" s="1261"/>
      <c r="AC102" s="1382"/>
      <c r="AD102" s="1383"/>
      <c r="AE102" s="1383"/>
      <c r="AF102" s="1383"/>
      <c r="AG102" s="1383"/>
      <c r="AH102" s="1383"/>
      <c r="AI102" s="1383"/>
      <c r="AJ102" s="1383"/>
      <c r="AK102" s="1383"/>
      <c r="AL102" s="1383"/>
      <c r="AM102" s="1383"/>
      <c r="AN102" s="1383"/>
      <c r="AO102" s="1383"/>
      <c r="AP102" s="1383"/>
      <c r="AQ102" s="1383"/>
      <c r="AR102" s="1383"/>
      <c r="AS102" s="1384"/>
      <c r="AT102" s="1392"/>
      <c r="AU102" s="1393"/>
      <c r="AV102" s="1393"/>
      <c r="AW102" s="1393"/>
      <c r="AX102" s="1393"/>
      <c r="AY102" s="1393"/>
      <c r="AZ102" s="1393"/>
      <c r="BA102" s="1393"/>
      <c r="BB102" s="1393"/>
      <c r="BC102" s="1393"/>
      <c r="BD102" s="1393"/>
      <c r="BE102" s="1393"/>
      <c r="BF102" s="1393"/>
      <c r="BG102" s="1393"/>
      <c r="BH102" s="1393"/>
      <c r="BI102" s="1403"/>
      <c r="BJ102" s="1397"/>
      <c r="BK102" s="1397"/>
      <c r="BL102" s="1393"/>
      <c r="BM102" s="1393"/>
      <c r="BN102" s="1393"/>
      <c r="BO102" s="1393"/>
      <c r="BP102" s="1393"/>
      <c r="BQ102" s="1393"/>
      <c r="BR102" s="1393"/>
      <c r="BS102" s="1393"/>
      <c r="BT102" s="1393"/>
      <c r="BU102" s="1393"/>
      <c r="BV102" s="1393"/>
      <c r="BW102" s="1399"/>
      <c r="BX102" s="1399"/>
      <c r="BY102" s="1411"/>
      <c r="BZ102" s="1411"/>
      <c r="CA102" s="1411"/>
      <c r="CB102" s="1411"/>
      <c r="CC102" s="1411"/>
      <c r="CD102" s="1411"/>
      <c r="CE102" s="1411"/>
      <c r="CF102" s="1411"/>
      <c r="CG102" s="1411"/>
      <c r="CH102" s="1411"/>
      <c r="CI102" s="1411"/>
      <c r="CJ102" s="1411"/>
      <c r="CK102" s="1411"/>
      <c r="CL102" s="1411"/>
      <c r="CM102" s="1411"/>
      <c r="CN102" s="1411"/>
      <c r="CO102" s="1411"/>
      <c r="CP102" s="1411"/>
      <c r="CQ102" s="1411"/>
      <c r="CR102" s="1411"/>
      <c r="CS102" s="1411"/>
      <c r="CT102" s="1411"/>
      <c r="CU102" s="1411"/>
      <c r="CV102" s="1411"/>
      <c r="CW102" s="1411"/>
      <c r="CX102" s="1411"/>
      <c r="CY102" s="1411"/>
      <c r="CZ102" s="1411"/>
      <c r="DA102" s="1411"/>
      <c r="DB102" s="1411"/>
      <c r="DC102" s="1411"/>
      <c r="DD102" s="1397"/>
      <c r="DE102" s="1397"/>
      <c r="DF102" s="1393"/>
      <c r="DG102" s="1393"/>
      <c r="DH102" s="1393"/>
      <c r="DI102" s="1393"/>
      <c r="DJ102" s="1393"/>
      <c r="DK102" s="1393"/>
      <c r="DL102" s="1393"/>
      <c r="DM102" s="1393"/>
      <c r="DN102" s="1393"/>
      <c r="DO102" s="1393"/>
      <c r="DP102" s="1393"/>
      <c r="DQ102" s="1393"/>
      <c r="DR102" s="1399"/>
      <c r="DS102" s="1399"/>
      <c r="DT102" s="1402"/>
      <c r="DU102" s="1393"/>
      <c r="DV102" s="1393"/>
      <c r="DW102" s="1393"/>
      <c r="DX102" s="1393"/>
      <c r="DY102" s="1393"/>
      <c r="DZ102" s="1393"/>
      <c r="EA102" s="1393"/>
      <c r="EB102" s="1393"/>
      <c r="EC102" s="1393"/>
      <c r="ED102" s="1393"/>
      <c r="EE102" s="1393"/>
      <c r="EF102" s="1393"/>
      <c r="EG102" s="1393"/>
      <c r="EH102" s="1403"/>
      <c r="EI102" s="1397"/>
      <c r="EJ102" s="1397"/>
      <c r="EK102" s="1393"/>
      <c r="EL102" s="1393"/>
      <c r="EM102" s="1393"/>
      <c r="EN102" s="1393"/>
      <c r="EO102" s="1393"/>
      <c r="EP102" s="1393"/>
      <c r="EQ102" s="1393"/>
      <c r="ER102" s="1393"/>
      <c r="ES102" s="1393"/>
      <c r="ET102" s="1393"/>
      <c r="EU102" s="1393"/>
      <c r="EV102" s="1399"/>
      <c r="EW102" s="1399"/>
      <c r="EX102" s="1414"/>
      <c r="EY102" s="1414"/>
      <c r="EZ102" s="1414"/>
      <c r="FA102" s="1414"/>
      <c r="FB102" s="1414"/>
      <c r="FC102" s="1414"/>
      <c r="FD102" s="1414"/>
      <c r="FE102" s="1414"/>
      <c r="FF102" s="1414"/>
      <c r="FG102" s="1414"/>
      <c r="FH102" s="1414"/>
      <c r="FI102" s="1414"/>
      <c r="FJ102" s="1414"/>
      <c r="FK102" s="1414"/>
      <c r="FL102" s="1414"/>
      <c r="FM102" s="1414"/>
      <c r="FN102" s="1414"/>
      <c r="FO102" s="1414"/>
      <c r="FP102" s="1414"/>
      <c r="FQ102" s="1414"/>
      <c r="FR102" s="1414"/>
      <c r="FS102" s="1414"/>
      <c r="FT102" s="1414"/>
      <c r="FU102" s="1414"/>
      <c r="FV102" s="1414"/>
      <c r="FW102" s="1414"/>
      <c r="FX102" s="1414"/>
      <c r="FY102" s="1414"/>
      <c r="FZ102" s="1414"/>
      <c r="GA102" s="1414"/>
      <c r="GB102" s="1414"/>
      <c r="GC102" s="1402"/>
      <c r="GD102" s="1393"/>
      <c r="GE102" s="1393"/>
      <c r="GF102" s="1393"/>
      <c r="GG102" s="1393"/>
      <c r="GH102" s="1393"/>
      <c r="GI102" s="1393"/>
      <c r="GJ102" s="1393"/>
      <c r="GK102" s="1393"/>
      <c r="GL102" s="1393"/>
      <c r="GM102" s="1393"/>
      <c r="GN102" s="1393"/>
      <c r="GO102" s="1393"/>
      <c r="GP102" s="1393"/>
      <c r="GQ102" s="1393"/>
      <c r="GR102" s="1403"/>
      <c r="GS102" s="1397"/>
      <c r="GT102" s="1397"/>
      <c r="GU102" s="1393"/>
      <c r="GV102" s="1393"/>
      <c r="GW102" s="1393"/>
      <c r="GX102" s="1393"/>
      <c r="GY102" s="1393"/>
      <c r="GZ102" s="1393"/>
      <c r="HA102" s="1393"/>
      <c r="HB102" s="1393"/>
      <c r="HC102" s="1393"/>
      <c r="HD102" s="1393"/>
      <c r="HE102" s="1393"/>
      <c r="HF102" s="1399"/>
      <c r="HG102" s="1405"/>
    </row>
    <row r="103" spans="2:215" ht="12.75">
      <c r="B103" s="370"/>
      <c r="C103" s="1242" t="s">
        <v>529</v>
      </c>
      <c r="D103" s="1242"/>
      <c r="E103" s="1242"/>
      <c r="F103" s="1242"/>
      <c r="G103" s="1242"/>
      <c r="H103" s="1242"/>
      <c r="I103" s="1242"/>
      <c r="J103" s="1242"/>
      <c r="K103" s="1242"/>
      <c r="L103" s="1242"/>
      <c r="M103" s="1242"/>
      <c r="N103" s="1242"/>
      <c r="O103" s="1242"/>
      <c r="P103" s="1242"/>
      <c r="Q103" s="1242"/>
      <c r="R103" s="1242"/>
      <c r="S103" s="1242"/>
      <c r="T103" s="1242"/>
      <c r="U103" s="1242"/>
      <c r="V103" s="1242"/>
      <c r="W103" s="1242"/>
      <c r="X103" s="1242"/>
      <c r="Y103" s="1242"/>
      <c r="Z103" s="1242"/>
      <c r="AA103" s="1243"/>
      <c r="AB103" s="1260">
        <v>5219</v>
      </c>
      <c r="AC103" s="1357" t="s">
        <v>305</v>
      </c>
      <c r="AD103" s="1227"/>
      <c r="AE103" s="1227"/>
      <c r="AF103" s="1227"/>
      <c r="AG103" s="1227"/>
      <c r="AH103" s="1227"/>
      <c r="AI103" s="1228" t="s">
        <v>296</v>
      </c>
      <c r="AJ103" s="1228"/>
      <c r="AK103" s="1228"/>
      <c r="AL103" s="1229" t="s">
        <v>485</v>
      </c>
      <c r="AM103" s="1229"/>
      <c r="AN103" s="1229"/>
      <c r="AO103" s="1229"/>
      <c r="AP103" s="1229"/>
      <c r="AQ103" s="1229"/>
      <c r="AR103" s="1229"/>
      <c r="AS103" s="1229"/>
      <c r="AT103" s="1230">
        <v>49312</v>
      </c>
      <c r="AU103" s="1231"/>
      <c r="AV103" s="1231"/>
      <c r="AW103" s="1231"/>
      <c r="AX103" s="1231"/>
      <c r="AY103" s="1231"/>
      <c r="AZ103" s="1231"/>
      <c r="BA103" s="1231"/>
      <c r="BB103" s="1231"/>
      <c r="BC103" s="1231"/>
      <c r="BD103" s="1231"/>
      <c r="BE103" s="1231"/>
      <c r="BF103" s="1231"/>
      <c r="BG103" s="1231"/>
      <c r="BH103" s="1231"/>
      <c r="BI103" s="1232"/>
      <c r="BJ103" s="1234" t="s">
        <v>128</v>
      </c>
      <c r="BK103" s="1234"/>
      <c r="BL103" s="1231">
        <v>12856</v>
      </c>
      <c r="BM103" s="1231"/>
      <c r="BN103" s="1231"/>
      <c r="BO103" s="1231"/>
      <c r="BP103" s="1231"/>
      <c r="BQ103" s="1231"/>
      <c r="BR103" s="1231"/>
      <c r="BS103" s="1231"/>
      <c r="BT103" s="1231"/>
      <c r="BU103" s="1231"/>
      <c r="BV103" s="1231"/>
      <c r="BW103" s="1235" t="s">
        <v>129</v>
      </c>
      <c r="BX103" s="1235"/>
      <c r="BY103" s="1303">
        <v>734</v>
      </c>
      <c r="BZ103" s="1303"/>
      <c r="CA103" s="1303"/>
      <c r="CB103" s="1303"/>
      <c r="CC103" s="1303"/>
      <c r="CD103" s="1303"/>
      <c r="CE103" s="1303"/>
      <c r="CF103" s="1303"/>
      <c r="CG103" s="1303"/>
      <c r="CH103" s="1303"/>
      <c r="CI103" s="1303"/>
      <c r="CJ103" s="1303"/>
      <c r="CK103" s="1303"/>
      <c r="CL103" s="1303"/>
      <c r="CM103" s="1303"/>
      <c r="CN103" s="1303"/>
      <c r="CO103" s="1303"/>
      <c r="CP103" s="1303"/>
      <c r="CQ103" s="1303"/>
      <c r="CR103" s="1303"/>
      <c r="CS103" s="1303"/>
      <c r="CT103" s="1303"/>
      <c r="CU103" s="1303"/>
      <c r="CV103" s="1303"/>
      <c r="CW103" s="1303"/>
      <c r="CX103" s="1303"/>
      <c r="CY103" s="1303"/>
      <c r="CZ103" s="1303"/>
      <c r="DA103" s="1303"/>
      <c r="DB103" s="1303"/>
      <c r="DC103" s="1303"/>
      <c r="DD103" s="1234" t="s">
        <v>128</v>
      </c>
      <c r="DE103" s="1234"/>
      <c r="DF103" s="1231">
        <v>334</v>
      </c>
      <c r="DG103" s="1231"/>
      <c r="DH103" s="1231"/>
      <c r="DI103" s="1231"/>
      <c r="DJ103" s="1231"/>
      <c r="DK103" s="1231"/>
      <c r="DL103" s="1231"/>
      <c r="DM103" s="1231"/>
      <c r="DN103" s="1231"/>
      <c r="DO103" s="1231"/>
      <c r="DP103" s="1231"/>
      <c r="DQ103" s="1231"/>
      <c r="DR103" s="1235" t="s">
        <v>129</v>
      </c>
      <c r="DS103" s="1235"/>
      <c r="DT103" s="1237">
        <v>272</v>
      </c>
      <c r="DU103" s="1231"/>
      <c r="DV103" s="1231"/>
      <c r="DW103" s="1231"/>
      <c r="DX103" s="1231"/>
      <c r="DY103" s="1231"/>
      <c r="DZ103" s="1231"/>
      <c r="EA103" s="1231"/>
      <c r="EB103" s="1231"/>
      <c r="EC103" s="1231"/>
      <c r="ED103" s="1231"/>
      <c r="EE103" s="1231"/>
      <c r="EF103" s="1231"/>
      <c r="EG103" s="1231"/>
      <c r="EH103" s="1232"/>
      <c r="EI103" s="1234" t="s">
        <v>128</v>
      </c>
      <c r="EJ103" s="1234"/>
      <c r="EK103" s="1231">
        <v>2494</v>
      </c>
      <c r="EL103" s="1231"/>
      <c r="EM103" s="1231"/>
      <c r="EN103" s="1231"/>
      <c r="EO103" s="1231"/>
      <c r="EP103" s="1231"/>
      <c r="EQ103" s="1231"/>
      <c r="ER103" s="1231"/>
      <c r="ES103" s="1231"/>
      <c r="ET103" s="1231"/>
      <c r="EU103" s="1231"/>
      <c r="EV103" s="1235" t="s">
        <v>129</v>
      </c>
      <c r="EW103" s="1235"/>
      <c r="EX103" s="1388"/>
      <c r="EY103" s="1388"/>
      <c r="EZ103" s="1388"/>
      <c r="FA103" s="1388"/>
      <c r="FB103" s="1388"/>
      <c r="FC103" s="1388"/>
      <c r="FD103" s="1388"/>
      <c r="FE103" s="1388"/>
      <c r="FF103" s="1388"/>
      <c r="FG103" s="1388"/>
      <c r="FH103" s="1388"/>
      <c r="FI103" s="1388"/>
      <c r="FJ103" s="1388"/>
      <c r="FK103" s="1388"/>
      <c r="FL103" s="1388"/>
      <c r="FM103" s="1388"/>
      <c r="FN103" s="1388"/>
      <c r="FO103" s="1388"/>
      <c r="FP103" s="1388"/>
      <c r="FQ103" s="1388"/>
      <c r="FR103" s="1388"/>
      <c r="FS103" s="1388"/>
      <c r="FT103" s="1388"/>
      <c r="FU103" s="1388"/>
      <c r="FV103" s="1388"/>
      <c r="FW103" s="1388"/>
      <c r="FX103" s="1388"/>
      <c r="FY103" s="1388"/>
      <c r="FZ103" s="1388"/>
      <c r="GA103" s="1388"/>
      <c r="GB103" s="1388"/>
      <c r="GC103" s="1238">
        <f>AT103+BY103-DF103+EX103</f>
        <v>49712</v>
      </c>
      <c r="GD103" s="1213"/>
      <c r="GE103" s="1213"/>
      <c r="GF103" s="1213"/>
      <c r="GG103" s="1213"/>
      <c r="GH103" s="1213"/>
      <c r="GI103" s="1213"/>
      <c r="GJ103" s="1213"/>
      <c r="GK103" s="1213"/>
      <c r="GL103" s="1213"/>
      <c r="GM103" s="1213"/>
      <c r="GN103" s="1213"/>
      <c r="GO103" s="1213"/>
      <c r="GP103" s="1213"/>
      <c r="GQ103" s="1213"/>
      <c r="GR103" s="1239"/>
      <c r="GS103" s="1234" t="s">
        <v>128</v>
      </c>
      <c r="GT103" s="1234"/>
      <c r="GU103" s="1213">
        <f>BL103+CO103-DT103+EK103+FN103</f>
        <v>15078</v>
      </c>
      <c r="GV103" s="1213"/>
      <c r="GW103" s="1213"/>
      <c r="GX103" s="1213"/>
      <c r="GY103" s="1213"/>
      <c r="GZ103" s="1213"/>
      <c r="HA103" s="1213"/>
      <c r="HB103" s="1213"/>
      <c r="HC103" s="1213"/>
      <c r="HD103" s="1213"/>
      <c r="HE103" s="1213"/>
      <c r="HF103" s="1235" t="s">
        <v>129</v>
      </c>
      <c r="HG103" s="1240"/>
    </row>
    <row r="104" spans="2:215" ht="12.75">
      <c r="B104" s="371"/>
      <c r="C104" s="1244"/>
      <c r="D104" s="1244"/>
      <c r="E104" s="1244"/>
      <c r="F104" s="1244"/>
      <c r="G104" s="1244"/>
      <c r="H104" s="1244"/>
      <c r="I104" s="1244"/>
      <c r="J104" s="1244"/>
      <c r="K104" s="1244"/>
      <c r="L104" s="1244"/>
      <c r="M104" s="1244"/>
      <c r="N104" s="1244"/>
      <c r="O104" s="1244"/>
      <c r="P104" s="1244"/>
      <c r="Q104" s="1244"/>
      <c r="R104" s="1244"/>
      <c r="S104" s="1244"/>
      <c r="T104" s="1244"/>
      <c r="U104" s="1244"/>
      <c r="V104" s="1244"/>
      <c r="W104" s="1244"/>
      <c r="X104" s="1244"/>
      <c r="Y104" s="1244"/>
      <c r="Z104" s="1244"/>
      <c r="AA104" s="1245"/>
      <c r="AB104" s="1261"/>
      <c r="AC104" s="1382"/>
      <c r="AD104" s="1383"/>
      <c r="AE104" s="1383"/>
      <c r="AF104" s="1383"/>
      <c r="AG104" s="1383"/>
      <c r="AH104" s="1383"/>
      <c r="AI104" s="1383"/>
      <c r="AJ104" s="1383"/>
      <c r="AK104" s="1383"/>
      <c r="AL104" s="1383"/>
      <c r="AM104" s="1383"/>
      <c r="AN104" s="1383"/>
      <c r="AO104" s="1383"/>
      <c r="AP104" s="1383"/>
      <c r="AQ104" s="1383"/>
      <c r="AR104" s="1383"/>
      <c r="AS104" s="1384"/>
      <c r="AT104" s="1207"/>
      <c r="AU104" s="1208"/>
      <c r="AV104" s="1208"/>
      <c r="AW104" s="1208"/>
      <c r="AX104" s="1208"/>
      <c r="AY104" s="1208"/>
      <c r="AZ104" s="1208"/>
      <c r="BA104" s="1208"/>
      <c r="BB104" s="1208"/>
      <c r="BC104" s="1208"/>
      <c r="BD104" s="1208"/>
      <c r="BE104" s="1208"/>
      <c r="BF104" s="1208"/>
      <c r="BG104" s="1208"/>
      <c r="BH104" s="1208"/>
      <c r="BI104" s="1221"/>
      <c r="BJ104" s="1254"/>
      <c r="BK104" s="1254"/>
      <c r="BL104" s="1208"/>
      <c r="BM104" s="1208"/>
      <c r="BN104" s="1208"/>
      <c r="BO104" s="1208"/>
      <c r="BP104" s="1208"/>
      <c r="BQ104" s="1208"/>
      <c r="BR104" s="1208"/>
      <c r="BS104" s="1208"/>
      <c r="BT104" s="1208"/>
      <c r="BU104" s="1208"/>
      <c r="BV104" s="1208"/>
      <c r="BW104" s="1255"/>
      <c r="BX104" s="1255"/>
      <c r="BY104" s="1303"/>
      <c r="BZ104" s="1303"/>
      <c r="CA104" s="1303"/>
      <c r="CB104" s="1303"/>
      <c r="CC104" s="1303"/>
      <c r="CD104" s="1303"/>
      <c r="CE104" s="1303"/>
      <c r="CF104" s="1303"/>
      <c r="CG104" s="1303"/>
      <c r="CH104" s="1303"/>
      <c r="CI104" s="1303"/>
      <c r="CJ104" s="1303"/>
      <c r="CK104" s="1303"/>
      <c r="CL104" s="1303"/>
      <c r="CM104" s="1303"/>
      <c r="CN104" s="1303"/>
      <c r="CO104" s="1303"/>
      <c r="CP104" s="1303"/>
      <c r="CQ104" s="1303"/>
      <c r="CR104" s="1303"/>
      <c r="CS104" s="1303"/>
      <c r="CT104" s="1303"/>
      <c r="CU104" s="1303"/>
      <c r="CV104" s="1303"/>
      <c r="CW104" s="1303"/>
      <c r="CX104" s="1303"/>
      <c r="CY104" s="1303"/>
      <c r="CZ104" s="1303"/>
      <c r="DA104" s="1303"/>
      <c r="DB104" s="1303"/>
      <c r="DC104" s="1303"/>
      <c r="DD104" s="1254"/>
      <c r="DE104" s="1254"/>
      <c r="DF104" s="1208"/>
      <c r="DG104" s="1208"/>
      <c r="DH104" s="1208"/>
      <c r="DI104" s="1208"/>
      <c r="DJ104" s="1208"/>
      <c r="DK104" s="1208"/>
      <c r="DL104" s="1208"/>
      <c r="DM104" s="1208"/>
      <c r="DN104" s="1208"/>
      <c r="DO104" s="1208"/>
      <c r="DP104" s="1208"/>
      <c r="DQ104" s="1208"/>
      <c r="DR104" s="1255"/>
      <c r="DS104" s="1255"/>
      <c r="DT104" s="1220"/>
      <c r="DU104" s="1208"/>
      <c r="DV104" s="1208"/>
      <c r="DW104" s="1208"/>
      <c r="DX104" s="1208"/>
      <c r="DY104" s="1208"/>
      <c r="DZ104" s="1208"/>
      <c r="EA104" s="1208"/>
      <c r="EB104" s="1208"/>
      <c r="EC104" s="1208"/>
      <c r="ED104" s="1208"/>
      <c r="EE104" s="1208"/>
      <c r="EF104" s="1208"/>
      <c r="EG104" s="1208"/>
      <c r="EH104" s="1221"/>
      <c r="EI104" s="1254"/>
      <c r="EJ104" s="1254"/>
      <c r="EK104" s="1208"/>
      <c r="EL104" s="1208"/>
      <c r="EM104" s="1208"/>
      <c r="EN104" s="1208"/>
      <c r="EO104" s="1208"/>
      <c r="EP104" s="1208"/>
      <c r="EQ104" s="1208"/>
      <c r="ER104" s="1208"/>
      <c r="ES104" s="1208"/>
      <c r="ET104" s="1208"/>
      <c r="EU104" s="1208"/>
      <c r="EV104" s="1255"/>
      <c r="EW104" s="1255"/>
      <c r="EX104" s="1386"/>
      <c r="EY104" s="1386"/>
      <c r="EZ104" s="1386"/>
      <c r="FA104" s="1386"/>
      <c r="FB104" s="1386"/>
      <c r="FC104" s="1386"/>
      <c r="FD104" s="1386"/>
      <c r="FE104" s="1386"/>
      <c r="FF104" s="1386"/>
      <c r="FG104" s="1386"/>
      <c r="FH104" s="1386"/>
      <c r="FI104" s="1386"/>
      <c r="FJ104" s="1386"/>
      <c r="FK104" s="1386"/>
      <c r="FL104" s="1386"/>
      <c r="FM104" s="1386"/>
      <c r="FN104" s="1386"/>
      <c r="FO104" s="1386"/>
      <c r="FP104" s="1386"/>
      <c r="FQ104" s="1386"/>
      <c r="FR104" s="1386"/>
      <c r="FS104" s="1386"/>
      <c r="FT104" s="1386"/>
      <c r="FU104" s="1386"/>
      <c r="FV104" s="1386"/>
      <c r="FW104" s="1386"/>
      <c r="FX104" s="1386"/>
      <c r="FY104" s="1386"/>
      <c r="FZ104" s="1386"/>
      <c r="GA104" s="1386"/>
      <c r="GB104" s="1386"/>
      <c r="GC104" s="1220"/>
      <c r="GD104" s="1208"/>
      <c r="GE104" s="1208"/>
      <c r="GF104" s="1208"/>
      <c r="GG104" s="1208"/>
      <c r="GH104" s="1208"/>
      <c r="GI104" s="1208"/>
      <c r="GJ104" s="1208"/>
      <c r="GK104" s="1208"/>
      <c r="GL104" s="1208"/>
      <c r="GM104" s="1208"/>
      <c r="GN104" s="1208"/>
      <c r="GO104" s="1208"/>
      <c r="GP104" s="1208"/>
      <c r="GQ104" s="1208"/>
      <c r="GR104" s="1221"/>
      <c r="GS104" s="1254"/>
      <c r="GT104" s="1254"/>
      <c r="GU104" s="1208"/>
      <c r="GV104" s="1208"/>
      <c r="GW104" s="1208"/>
      <c r="GX104" s="1208"/>
      <c r="GY104" s="1208"/>
      <c r="GZ104" s="1208"/>
      <c r="HA104" s="1208"/>
      <c r="HB104" s="1208"/>
      <c r="HC104" s="1208"/>
      <c r="HD104" s="1208"/>
      <c r="HE104" s="1208"/>
      <c r="HF104" s="1255"/>
      <c r="HG104" s="1257"/>
    </row>
    <row r="105" spans="2:215" ht="12.75">
      <c r="B105" s="369"/>
      <c r="C105" s="1200" t="s">
        <v>536</v>
      </c>
      <c r="D105" s="1200"/>
      <c r="E105" s="1200"/>
      <c r="F105" s="1200"/>
      <c r="G105" s="1200"/>
      <c r="H105" s="1200"/>
      <c r="I105" s="1200"/>
      <c r="J105" s="1200"/>
      <c r="K105" s="1200"/>
      <c r="L105" s="1200"/>
      <c r="M105" s="1200"/>
      <c r="N105" s="1200"/>
      <c r="O105" s="1200"/>
      <c r="P105" s="1200"/>
      <c r="Q105" s="1200"/>
      <c r="R105" s="1200"/>
      <c r="S105" s="1200"/>
      <c r="T105" s="1200"/>
      <c r="U105" s="1200"/>
      <c r="V105" s="1200"/>
      <c r="W105" s="1200"/>
      <c r="X105" s="1200"/>
      <c r="Y105" s="1200"/>
      <c r="Z105" s="1200"/>
      <c r="AA105" s="1200"/>
      <c r="AB105" s="1260">
        <v>5220</v>
      </c>
      <c r="AC105" s="1357" t="s">
        <v>305</v>
      </c>
      <c r="AD105" s="1227"/>
      <c r="AE105" s="1227"/>
      <c r="AF105" s="1227"/>
      <c r="AG105" s="1227"/>
      <c r="AH105" s="1227"/>
      <c r="AI105" s="1228" t="s">
        <v>219</v>
      </c>
      <c r="AJ105" s="1228"/>
      <c r="AK105" s="1228"/>
      <c r="AL105" s="1229" t="s">
        <v>484</v>
      </c>
      <c r="AM105" s="1229"/>
      <c r="AN105" s="1229"/>
      <c r="AO105" s="1229"/>
      <c r="AP105" s="1229"/>
      <c r="AQ105" s="1229"/>
      <c r="AR105" s="1229"/>
      <c r="AS105" s="1229"/>
      <c r="AT105" s="1230">
        <f>+AT110</f>
        <v>0</v>
      </c>
      <c r="AU105" s="1231"/>
      <c r="AV105" s="1231"/>
      <c r="AW105" s="1231"/>
      <c r="AX105" s="1231"/>
      <c r="AY105" s="1231"/>
      <c r="AZ105" s="1231"/>
      <c r="BA105" s="1231"/>
      <c r="BB105" s="1231"/>
      <c r="BC105" s="1231"/>
      <c r="BD105" s="1231"/>
      <c r="BE105" s="1231"/>
      <c r="BF105" s="1231"/>
      <c r="BG105" s="1231"/>
      <c r="BH105" s="1231"/>
      <c r="BI105" s="1232"/>
      <c r="BJ105" s="1234" t="s">
        <v>128</v>
      </c>
      <c r="BK105" s="1234"/>
      <c r="BL105" s="1231">
        <f>+BL110</f>
        <v>0</v>
      </c>
      <c r="BM105" s="1231"/>
      <c r="BN105" s="1231"/>
      <c r="BO105" s="1231"/>
      <c r="BP105" s="1231"/>
      <c r="BQ105" s="1231"/>
      <c r="BR105" s="1231"/>
      <c r="BS105" s="1231"/>
      <c r="BT105" s="1231"/>
      <c r="BU105" s="1231"/>
      <c r="BV105" s="1231"/>
      <c r="BW105" s="1235" t="s">
        <v>129</v>
      </c>
      <c r="BX105" s="1235"/>
      <c r="BY105" s="1303">
        <f>BY109</f>
        <v>0</v>
      </c>
      <c r="BZ105" s="1303"/>
      <c r="CA105" s="1303"/>
      <c r="CB105" s="1303"/>
      <c r="CC105" s="1303"/>
      <c r="CD105" s="1303"/>
      <c r="CE105" s="1303"/>
      <c r="CF105" s="1303"/>
      <c r="CG105" s="1303"/>
      <c r="CH105" s="1303"/>
      <c r="CI105" s="1303"/>
      <c r="CJ105" s="1303"/>
      <c r="CK105" s="1303"/>
      <c r="CL105" s="1303"/>
      <c r="CM105" s="1303"/>
      <c r="CN105" s="1303"/>
      <c r="CO105" s="1303">
        <f>CO109</f>
        <v>0</v>
      </c>
      <c r="CP105" s="1303"/>
      <c r="CQ105" s="1303"/>
      <c r="CR105" s="1303"/>
      <c r="CS105" s="1303"/>
      <c r="CT105" s="1303"/>
      <c r="CU105" s="1303"/>
      <c r="CV105" s="1303"/>
      <c r="CW105" s="1303"/>
      <c r="CX105" s="1303"/>
      <c r="CY105" s="1303"/>
      <c r="CZ105" s="1303"/>
      <c r="DA105" s="1303"/>
      <c r="DB105" s="1303"/>
      <c r="DC105" s="1303"/>
      <c r="DD105" s="1234" t="s">
        <v>128</v>
      </c>
      <c r="DE105" s="1234"/>
      <c r="DF105" s="1231">
        <f>+DF110</f>
        <v>0</v>
      </c>
      <c r="DG105" s="1231"/>
      <c r="DH105" s="1231"/>
      <c r="DI105" s="1231"/>
      <c r="DJ105" s="1231"/>
      <c r="DK105" s="1231"/>
      <c r="DL105" s="1231"/>
      <c r="DM105" s="1231"/>
      <c r="DN105" s="1231"/>
      <c r="DO105" s="1231"/>
      <c r="DP105" s="1231"/>
      <c r="DQ105" s="1231"/>
      <c r="DR105" s="1235" t="s">
        <v>129</v>
      </c>
      <c r="DS105" s="1235"/>
      <c r="DT105" s="1237">
        <f>+DT110</f>
        <v>0</v>
      </c>
      <c r="DU105" s="1231"/>
      <c r="DV105" s="1231"/>
      <c r="DW105" s="1231"/>
      <c r="DX105" s="1231"/>
      <c r="DY105" s="1231"/>
      <c r="DZ105" s="1231"/>
      <c r="EA105" s="1231"/>
      <c r="EB105" s="1231"/>
      <c r="EC105" s="1231"/>
      <c r="ED105" s="1231"/>
      <c r="EE105" s="1231"/>
      <c r="EF105" s="1231"/>
      <c r="EG105" s="1231"/>
      <c r="EH105" s="1232"/>
      <c r="EI105" s="1234" t="s">
        <v>128</v>
      </c>
      <c r="EJ105" s="1234"/>
      <c r="EK105" s="1231">
        <f>+EK110</f>
        <v>0</v>
      </c>
      <c r="EL105" s="1231"/>
      <c r="EM105" s="1231"/>
      <c r="EN105" s="1231"/>
      <c r="EO105" s="1231"/>
      <c r="EP105" s="1231"/>
      <c r="EQ105" s="1231"/>
      <c r="ER105" s="1231"/>
      <c r="ES105" s="1231"/>
      <c r="ET105" s="1231"/>
      <c r="EU105" s="1231"/>
      <c r="EV105" s="1235" t="s">
        <v>129</v>
      </c>
      <c r="EW105" s="1235"/>
      <c r="EX105" s="1388">
        <f>+EX110</f>
        <v>0</v>
      </c>
      <c r="EY105" s="1388"/>
      <c r="EZ105" s="1388"/>
      <c r="FA105" s="1388"/>
      <c r="FB105" s="1388"/>
      <c r="FC105" s="1388"/>
      <c r="FD105" s="1388"/>
      <c r="FE105" s="1388"/>
      <c r="FF105" s="1388"/>
      <c r="FG105" s="1388"/>
      <c r="FH105" s="1388"/>
      <c r="FI105" s="1388"/>
      <c r="FJ105" s="1388"/>
      <c r="FK105" s="1388"/>
      <c r="FL105" s="1388"/>
      <c r="FM105" s="1388"/>
      <c r="FN105" s="1388">
        <f>+FN110</f>
        <v>0</v>
      </c>
      <c r="FO105" s="1388"/>
      <c r="FP105" s="1388"/>
      <c r="FQ105" s="1388"/>
      <c r="FR105" s="1388"/>
      <c r="FS105" s="1388"/>
      <c r="FT105" s="1388"/>
      <c r="FU105" s="1388"/>
      <c r="FV105" s="1388"/>
      <c r="FW105" s="1388"/>
      <c r="FX105" s="1388"/>
      <c r="FY105" s="1388"/>
      <c r="FZ105" s="1388"/>
      <c r="GA105" s="1388"/>
      <c r="GB105" s="1388"/>
      <c r="GC105" s="1238">
        <f>AT105+BY105-DF105+EX105</f>
        <v>0</v>
      </c>
      <c r="GD105" s="1213"/>
      <c r="GE105" s="1213"/>
      <c r="GF105" s="1213"/>
      <c r="GG105" s="1213"/>
      <c r="GH105" s="1213"/>
      <c r="GI105" s="1213"/>
      <c r="GJ105" s="1213"/>
      <c r="GK105" s="1213"/>
      <c r="GL105" s="1213"/>
      <c r="GM105" s="1213"/>
      <c r="GN105" s="1213"/>
      <c r="GO105" s="1213"/>
      <c r="GP105" s="1213"/>
      <c r="GQ105" s="1213"/>
      <c r="GR105" s="1239"/>
      <c r="GS105" s="1234" t="s">
        <v>128</v>
      </c>
      <c r="GT105" s="1234"/>
      <c r="GU105" s="1231">
        <f>BL105+CO105-DT105+EK105+FN105</f>
        <v>0</v>
      </c>
      <c r="GV105" s="1231"/>
      <c r="GW105" s="1231"/>
      <c r="GX105" s="1231"/>
      <c r="GY105" s="1231"/>
      <c r="GZ105" s="1231"/>
      <c r="HA105" s="1231"/>
      <c r="HB105" s="1231"/>
      <c r="HC105" s="1231"/>
      <c r="HD105" s="1231"/>
      <c r="HE105" s="1231"/>
      <c r="HF105" s="1235" t="s">
        <v>129</v>
      </c>
      <c r="HG105" s="1240"/>
    </row>
    <row r="106" spans="2:215" ht="12.75">
      <c r="B106" s="370"/>
      <c r="C106" s="1201"/>
      <c r="D106" s="1201"/>
      <c r="E106" s="1201"/>
      <c r="F106" s="1201"/>
      <c r="G106" s="1201"/>
      <c r="H106" s="1201"/>
      <c r="I106" s="1201"/>
      <c r="J106" s="1201"/>
      <c r="K106" s="1201"/>
      <c r="L106" s="1201"/>
      <c r="M106" s="1201"/>
      <c r="N106" s="1201"/>
      <c r="O106" s="1201"/>
      <c r="P106" s="1201"/>
      <c r="Q106" s="1201"/>
      <c r="R106" s="1201"/>
      <c r="S106" s="1201"/>
      <c r="T106" s="1201"/>
      <c r="U106" s="1201"/>
      <c r="V106" s="1201"/>
      <c r="W106" s="1201"/>
      <c r="X106" s="1201"/>
      <c r="Y106" s="1201"/>
      <c r="Z106" s="1201"/>
      <c r="AA106" s="1201"/>
      <c r="AB106" s="1261"/>
      <c r="AC106" s="1382"/>
      <c r="AD106" s="1383"/>
      <c r="AE106" s="1383"/>
      <c r="AF106" s="1383"/>
      <c r="AG106" s="1383"/>
      <c r="AH106" s="1383"/>
      <c r="AI106" s="1383"/>
      <c r="AJ106" s="1383"/>
      <c r="AK106" s="1383"/>
      <c r="AL106" s="1383"/>
      <c r="AM106" s="1383"/>
      <c r="AN106" s="1383"/>
      <c r="AO106" s="1383"/>
      <c r="AP106" s="1383"/>
      <c r="AQ106" s="1383"/>
      <c r="AR106" s="1383"/>
      <c r="AS106" s="1384"/>
      <c r="AT106" s="1207"/>
      <c r="AU106" s="1208"/>
      <c r="AV106" s="1208"/>
      <c r="AW106" s="1208"/>
      <c r="AX106" s="1208"/>
      <c r="AY106" s="1208"/>
      <c r="AZ106" s="1208"/>
      <c r="BA106" s="1208"/>
      <c r="BB106" s="1208"/>
      <c r="BC106" s="1208"/>
      <c r="BD106" s="1208"/>
      <c r="BE106" s="1208"/>
      <c r="BF106" s="1208"/>
      <c r="BG106" s="1208"/>
      <c r="BH106" s="1208"/>
      <c r="BI106" s="1221"/>
      <c r="BJ106" s="1212"/>
      <c r="BK106" s="1212"/>
      <c r="BL106" s="1213"/>
      <c r="BM106" s="1213"/>
      <c r="BN106" s="1213"/>
      <c r="BO106" s="1213"/>
      <c r="BP106" s="1213"/>
      <c r="BQ106" s="1213"/>
      <c r="BR106" s="1213"/>
      <c r="BS106" s="1213"/>
      <c r="BT106" s="1213"/>
      <c r="BU106" s="1213"/>
      <c r="BV106" s="1213"/>
      <c r="BW106" s="1216"/>
      <c r="BX106" s="1216"/>
      <c r="BY106" s="1303"/>
      <c r="BZ106" s="1303"/>
      <c r="CA106" s="1303"/>
      <c r="CB106" s="1303"/>
      <c r="CC106" s="1303"/>
      <c r="CD106" s="1303"/>
      <c r="CE106" s="1303"/>
      <c r="CF106" s="1303"/>
      <c r="CG106" s="1303"/>
      <c r="CH106" s="1303"/>
      <c r="CI106" s="1303"/>
      <c r="CJ106" s="1303"/>
      <c r="CK106" s="1303"/>
      <c r="CL106" s="1303"/>
      <c r="CM106" s="1303"/>
      <c r="CN106" s="1303"/>
      <c r="CO106" s="1303"/>
      <c r="CP106" s="1303"/>
      <c r="CQ106" s="1303"/>
      <c r="CR106" s="1303"/>
      <c r="CS106" s="1303"/>
      <c r="CT106" s="1303"/>
      <c r="CU106" s="1303"/>
      <c r="CV106" s="1303"/>
      <c r="CW106" s="1303"/>
      <c r="CX106" s="1303"/>
      <c r="CY106" s="1303"/>
      <c r="CZ106" s="1303"/>
      <c r="DA106" s="1303"/>
      <c r="DB106" s="1303"/>
      <c r="DC106" s="1303"/>
      <c r="DD106" s="1212"/>
      <c r="DE106" s="1212"/>
      <c r="DF106" s="1213"/>
      <c r="DG106" s="1213"/>
      <c r="DH106" s="1213"/>
      <c r="DI106" s="1213"/>
      <c r="DJ106" s="1213"/>
      <c r="DK106" s="1213"/>
      <c r="DL106" s="1213"/>
      <c r="DM106" s="1213"/>
      <c r="DN106" s="1213"/>
      <c r="DO106" s="1213"/>
      <c r="DP106" s="1213"/>
      <c r="DQ106" s="1213"/>
      <c r="DR106" s="1216"/>
      <c r="DS106" s="1216"/>
      <c r="DT106" s="1220"/>
      <c r="DU106" s="1208"/>
      <c r="DV106" s="1208"/>
      <c r="DW106" s="1208"/>
      <c r="DX106" s="1208"/>
      <c r="DY106" s="1208"/>
      <c r="DZ106" s="1208"/>
      <c r="EA106" s="1208"/>
      <c r="EB106" s="1208"/>
      <c r="EC106" s="1208"/>
      <c r="ED106" s="1208"/>
      <c r="EE106" s="1208"/>
      <c r="EF106" s="1208"/>
      <c r="EG106" s="1208"/>
      <c r="EH106" s="1221"/>
      <c r="EI106" s="1212"/>
      <c r="EJ106" s="1212"/>
      <c r="EK106" s="1213"/>
      <c r="EL106" s="1213"/>
      <c r="EM106" s="1213"/>
      <c r="EN106" s="1213"/>
      <c r="EO106" s="1213"/>
      <c r="EP106" s="1213"/>
      <c r="EQ106" s="1213"/>
      <c r="ER106" s="1213"/>
      <c r="ES106" s="1213"/>
      <c r="ET106" s="1213"/>
      <c r="EU106" s="1213"/>
      <c r="EV106" s="1216"/>
      <c r="EW106" s="1216"/>
      <c r="EX106" s="1386"/>
      <c r="EY106" s="1386"/>
      <c r="EZ106" s="1386"/>
      <c r="FA106" s="1386"/>
      <c r="FB106" s="1386"/>
      <c r="FC106" s="1386"/>
      <c r="FD106" s="1386"/>
      <c r="FE106" s="1386"/>
      <c r="FF106" s="1386"/>
      <c r="FG106" s="1386"/>
      <c r="FH106" s="1386"/>
      <c r="FI106" s="1386"/>
      <c r="FJ106" s="1386"/>
      <c r="FK106" s="1386"/>
      <c r="FL106" s="1386"/>
      <c r="FM106" s="1386"/>
      <c r="FN106" s="1386"/>
      <c r="FO106" s="1386"/>
      <c r="FP106" s="1386"/>
      <c r="FQ106" s="1386"/>
      <c r="FR106" s="1386"/>
      <c r="FS106" s="1386"/>
      <c r="FT106" s="1386"/>
      <c r="FU106" s="1386"/>
      <c r="FV106" s="1386"/>
      <c r="FW106" s="1386"/>
      <c r="FX106" s="1386"/>
      <c r="FY106" s="1386"/>
      <c r="FZ106" s="1386"/>
      <c r="GA106" s="1386"/>
      <c r="GB106" s="1386"/>
      <c r="GC106" s="1220"/>
      <c r="GD106" s="1208"/>
      <c r="GE106" s="1208"/>
      <c r="GF106" s="1208"/>
      <c r="GG106" s="1208"/>
      <c r="GH106" s="1208"/>
      <c r="GI106" s="1208"/>
      <c r="GJ106" s="1208"/>
      <c r="GK106" s="1208"/>
      <c r="GL106" s="1208"/>
      <c r="GM106" s="1208"/>
      <c r="GN106" s="1208"/>
      <c r="GO106" s="1208"/>
      <c r="GP106" s="1208"/>
      <c r="GQ106" s="1208"/>
      <c r="GR106" s="1221"/>
      <c r="GS106" s="1212"/>
      <c r="GT106" s="1212"/>
      <c r="GU106" s="1213"/>
      <c r="GV106" s="1213"/>
      <c r="GW106" s="1213"/>
      <c r="GX106" s="1213"/>
      <c r="GY106" s="1213"/>
      <c r="GZ106" s="1213"/>
      <c r="HA106" s="1213"/>
      <c r="HB106" s="1213"/>
      <c r="HC106" s="1213"/>
      <c r="HD106" s="1213"/>
      <c r="HE106" s="1213"/>
      <c r="HF106" s="1216"/>
      <c r="HG106" s="1223"/>
    </row>
    <row r="107" spans="2:215" ht="12.75">
      <c r="B107" s="370"/>
      <c r="C107" s="1201"/>
      <c r="D107" s="1201"/>
      <c r="E107" s="1201"/>
      <c r="F107" s="1201"/>
      <c r="G107" s="1201"/>
      <c r="H107" s="1201"/>
      <c r="I107" s="1201"/>
      <c r="J107" s="1201"/>
      <c r="K107" s="1201"/>
      <c r="L107" s="1201"/>
      <c r="M107" s="1201"/>
      <c r="N107" s="1201"/>
      <c r="O107" s="1201"/>
      <c r="P107" s="1201"/>
      <c r="Q107" s="1201"/>
      <c r="R107" s="1201"/>
      <c r="S107" s="1201"/>
      <c r="T107" s="1201"/>
      <c r="U107" s="1201"/>
      <c r="V107" s="1201"/>
      <c r="W107" s="1201"/>
      <c r="X107" s="1201"/>
      <c r="Y107" s="1201"/>
      <c r="Z107" s="1201"/>
      <c r="AA107" s="1201"/>
      <c r="AB107" s="1260">
        <v>5230</v>
      </c>
      <c r="AC107" s="1357" t="s">
        <v>305</v>
      </c>
      <c r="AD107" s="1227"/>
      <c r="AE107" s="1227"/>
      <c r="AF107" s="1227"/>
      <c r="AG107" s="1227"/>
      <c r="AH107" s="1227"/>
      <c r="AI107" s="1228" t="s">
        <v>296</v>
      </c>
      <c r="AJ107" s="1228"/>
      <c r="AK107" s="1228"/>
      <c r="AL107" s="1229" t="s">
        <v>485</v>
      </c>
      <c r="AM107" s="1229"/>
      <c r="AN107" s="1229"/>
      <c r="AO107" s="1229"/>
      <c r="AP107" s="1229"/>
      <c r="AQ107" s="1229"/>
      <c r="AR107" s="1229"/>
      <c r="AS107" s="1229"/>
      <c r="AT107" s="1230">
        <f>+AT112</f>
        <v>0</v>
      </c>
      <c r="AU107" s="1231"/>
      <c r="AV107" s="1231"/>
      <c r="AW107" s="1231"/>
      <c r="AX107" s="1231"/>
      <c r="AY107" s="1231"/>
      <c r="AZ107" s="1231"/>
      <c r="BA107" s="1231"/>
      <c r="BB107" s="1231"/>
      <c r="BC107" s="1231"/>
      <c r="BD107" s="1231"/>
      <c r="BE107" s="1231"/>
      <c r="BF107" s="1231"/>
      <c r="BG107" s="1231"/>
      <c r="BH107" s="1231"/>
      <c r="BI107" s="1232"/>
      <c r="BJ107" s="1234" t="s">
        <v>128</v>
      </c>
      <c r="BK107" s="1234"/>
      <c r="BL107" s="1231">
        <f>+BL112</f>
        <v>0</v>
      </c>
      <c r="BM107" s="1231"/>
      <c r="BN107" s="1231"/>
      <c r="BO107" s="1231"/>
      <c r="BP107" s="1231"/>
      <c r="BQ107" s="1231"/>
      <c r="BR107" s="1231"/>
      <c r="BS107" s="1231"/>
      <c r="BT107" s="1231"/>
      <c r="BU107" s="1231"/>
      <c r="BV107" s="1231"/>
      <c r="BW107" s="1235" t="s">
        <v>129</v>
      </c>
      <c r="BX107" s="1235"/>
      <c r="BY107" s="1303">
        <f>BY112</f>
        <v>0</v>
      </c>
      <c r="BZ107" s="1303"/>
      <c r="CA107" s="1303"/>
      <c r="CB107" s="1303"/>
      <c r="CC107" s="1303"/>
      <c r="CD107" s="1303"/>
      <c r="CE107" s="1303"/>
      <c r="CF107" s="1303"/>
      <c r="CG107" s="1303"/>
      <c r="CH107" s="1303"/>
      <c r="CI107" s="1303"/>
      <c r="CJ107" s="1303"/>
      <c r="CK107" s="1303"/>
      <c r="CL107" s="1303"/>
      <c r="CM107" s="1303"/>
      <c r="CN107" s="1303"/>
      <c r="CO107" s="1303">
        <f>CO112</f>
        <v>0</v>
      </c>
      <c r="CP107" s="1303"/>
      <c r="CQ107" s="1303"/>
      <c r="CR107" s="1303"/>
      <c r="CS107" s="1303"/>
      <c r="CT107" s="1303"/>
      <c r="CU107" s="1303"/>
      <c r="CV107" s="1303"/>
      <c r="CW107" s="1303"/>
      <c r="CX107" s="1303"/>
      <c r="CY107" s="1303"/>
      <c r="CZ107" s="1303"/>
      <c r="DA107" s="1303"/>
      <c r="DB107" s="1303"/>
      <c r="DC107" s="1303"/>
      <c r="DD107" s="1234" t="s">
        <v>128</v>
      </c>
      <c r="DE107" s="1234"/>
      <c r="DF107" s="1231">
        <f>+DF112</f>
        <v>0</v>
      </c>
      <c r="DG107" s="1231"/>
      <c r="DH107" s="1231"/>
      <c r="DI107" s="1231"/>
      <c r="DJ107" s="1231"/>
      <c r="DK107" s="1231"/>
      <c r="DL107" s="1231"/>
      <c r="DM107" s="1231"/>
      <c r="DN107" s="1231"/>
      <c r="DO107" s="1231"/>
      <c r="DP107" s="1231"/>
      <c r="DQ107" s="1231"/>
      <c r="DR107" s="1235" t="s">
        <v>129</v>
      </c>
      <c r="DS107" s="1235"/>
      <c r="DT107" s="1237">
        <f>+DT112</f>
        <v>0</v>
      </c>
      <c r="DU107" s="1231"/>
      <c r="DV107" s="1231"/>
      <c r="DW107" s="1231"/>
      <c r="DX107" s="1231"/>
      <c r="DY107" s="1231"/>
      <c r="DZ107" s="1231"/>
      <c r="EA107" s="1231"/>
      <c r="EB107" s="1231"/>
      <c r="EC107" s="1231"/>
      <c r="ED107" s="1231"/>
      <c r="EE107" s="1231"/>
      <c r="EF107" s="1231"/>
      <c r="EG107" s="1231"/>
      <c r="EH107" s="1232"/>
      <c r="EI107" s="1234" t="s">
        <v>128</v>
      </c>
      <c r="EJ107" s="1234"/>
      <c r="EK107" s="1231">
        <f>+EK112</f>
        <v>0</v>
      </c>
      <c r="EL107" s="1231"/>
      <c r="EM107" s="1231"/>
      <c r="EN107" s="1231"/>
      <c r="EO107" s="1231"/>
      <c r="EP107" s="1231"/>
      <c r="EQ107" s="1231"/>
      <c r="ER107" s="1231"/>
      <c r="ES107" s="1231"/>
      <c r="ET107" s="1231"/>
      <c r="EU107" s="1231"/>
      <c r="EV107" s="1235" t="s">
        <v>129</v>
      </c>
      <c r="EW107" s="1235"/>
      <c r="EX107" s="1388">
        <f>+EX112</f>
        <v>0</v>
      </c>
      <c r="EY107" s="1388"/>
      <c r="EZ107" s="1388"/>
      <c r="FA107" s="1388"/>
      <c r="FB107" s="1388"/>
      <c r="FC107" s="1388"/>
      <c r="FD107" s="1388"/>
      <c r="FE107" s="1388"/>
      <c r="FF107" s="1388"/>
      <c r="FG107" s="1388"/>
      <c r="FH107" s="1388"/>
      <c r="FI107" s="1388"/>
      <c r="FJ107" s="1388"/>
      <c r="FK107" s="1388"/>
      <c r="FL107" s="1388"/>
      <c r="FM107" s="1388"/>
      <c r="FN107" s="1388">
        <f>+FN112</f>
        <v>0</v>
      </c>
      <c r="FO107" s="1388"/>
      <c r="FP107" s="1388"/>
      <c r="FQ107" s="1388"/>
      <c r="FR107" s="1388"/>
      <c r="FS107" s="1388"/>
      <c r="FT107" s="1388"/>
      <c r="FU107" s="1388"/>
      <c r="FV107" s="1388"/>
      <c r="FW107" s="1388"/>
      <c r="FX107" s="1388"/>
      <c r="FY107" s="1388"/>
      <c r="FZ107" s="1388"/>
      <c r="GA107" s="1388"/>
      <c r="GB107" s="1388"/>
      <c r="GC107" s="1238">
        <f>AT107+BY107-DF107+EX107</f>
        <v>0</v>
      </c>
      <c r="GD107" s="1213"/>
      <c r="GE107" s="1213"/>
      <c r="GF107" s="1213"/>
      <c r="GG107" s="1213"/>
      <c r="GH107" s="1213"/>
      <c r="GI107" s="1213"/>
      <c r="GJ107" s="1213"/>
      <c r="GK107" s="1213"/>
      <c r="GL107" s="1213"/>
      <c r="GM107" s="1213"/>
      <c r="GN107" s="1213"/>
      <c r="GO107" s="1213"/>
      <c r="GP107" s="1213"/>
      <c r="GQ107" s="1213"/>
      <c r="GR107" s="1239"/>
      <c r="GS107" s="1234" t="s">
        <v>128</v>
      </c>
      <c r="GT107" s="1234"/>
      <c r="GU107" s="1231">
        <f>BL107+CO107-DT107+EK107+FN107</f>
        <v>0</v>
      </c>
      <c r="GV107" s="1231"/>
      <c r="GW107" s="1231"/>
      <c r="GX107" s="1231"/>
      <c r="GY107" s="1231"/>
      <c r="GZ107" s="1231"/>
      <c r="HA107" s="1231"/>
      <c r="HB107" s="1231"/>
      <c r="HC107" s="1231"/>
      <c r="HD107" s="1231"/>
      <c r="HE107" s="1231"/>
      <c r="HF107" s="1235" t="s">
        <v>129</v>
      </c>
      <c r="HG107" s="1240"/>
    </row>
    <row r="108" spans="2:215" ht="12.75">
      <c r="B108" s="371"/>
      <c r="C108" s="1351"/>
      <c r="D108" s="1351"/>
      <c r="E108" s="1351"/>
      <c r="F108" s="1351"/>
      <c r="G108" s="1351"/>
      <c r="H108" s="1351"/>
      <c r="I108" s="1351"/>
      <c r="J108" s="1351"/>
      <c r="K108" s="1351"/>
      <c r="L108" s="1351"/>
      <c r="M108" s="1351"/>
      <c r="N108" s="1351"/>
      <c r="O108" s="1351"/>
      <c r="P108" s="1351"/>
      <c r="Q108" s="1351"/>
      <c r="R108" s="1351"/>
      <c r="S108" s="1351"/>
      <c r="T108" s="1351"/>
      <c r="U108" s="1351"/>
      <c r="V108" s="1351"/>
      <c r="W108" s="1351"/>
      <c r="X108" s="1351"/>
      <c r="Y108" s="1351"/>
      <c r="Z108" s="1351"/>
      <c r="AA108" s="1351"/>
      <c r="AB108" s="1261"/>
      <c r="AC108" s="1382"/>
      <c r="AD108" s="1383"/>
      <c r="AE108" s="1383"/>
      <c r="AF108" s="1383"/>
      <c r="AG108" s="1383"/>
      <c r="AH108" s="1383"/>
      <c r="AI108" s="1383"/>
      <c r="AJ108" s="1383"/>
      <c r="AK108" s="1383"/>
      <c r="AL108" s="1383"/>
      <c r="AM108" s="1383"/>
      <c r="AN108" s="1383"/>
      <c r="AO108" s="1383"/>
      <c r="AP108" s="1383"/>
      <c r="AQ108" s="1383"/>
      <c r="AR108" s="1383"/>
      <c r="AS108" s="1384"/>
      <c r="AT108" s="1207"/>
      <c r="AU108" s="1208"/>
      <c r="AV108" s="1208"/>
      <c r="AW108" s="1208"/>
      <c r="AX108" s="1208"/>
      <c r="AY108" s="1208"/>
      <c r="AZ108" s="1208"/>
      <c r="BA108" s="1208"/>
      <c r="BB108" s="1208"/>
      <c r="BC108" s="1208"/>
      <c r="BD108" s="1208"/>
      <c r="BE108" s="1208"/>
      <c r="BF108" s="1208"/>
      <c r="BG108" s="1208"/>
      <c r="BH108" s="1208"/>
      <c r="BI108" s="1221"/>
      <c r="BJ108" s="1254"/>
      <c r="BK108" s="1254"/>
      <c r="BL108" s="1208"/>
      <c r="BM108" s="1208"/>
      <c r="BN108" s="1208"/>
      <c r="BO108" s="1208"/>
      <c r="BP108" s="1208"/>
      <c r="BQ108" s="1208"/>
      <c r="BR108" s="1208"/>
      <c r="BS108" s="1208"/>
      <c r="BT108" s="1208"/>
      <c r="BU108" s="1208"/>
      <c r="BV108" s="1208"/>
      <c r="BW108" s="1255"/>
      <c r="BX108" s="1255"/>
      <c r="BY108" s="1303"/>
      <c r="BZ108" s="1303"/>
      <c r="CA108" s="1303"/>
      <c r="CB108" s="1303"/>
      <c r="CC108" s="1303"/>
      <c r="CD108" s="1303"/>
      <c r="CE108" s="1303"/>
      <c r="CF108" s="1303"/>
      <c r="CG108" s="1303"/>
      <c r="CH108" s="1303"/>
      <c r="CI108" s="1303"/>
      <c r="CJ108" s="1303"/>
      <c r="CK108" s="1303"/>
      <c r="CL108" s="1303"/>
      <c r="CM108" s="1303"/>
      <c r="CN108" s="1303"/>
      <c r="CO108" s="1303"/>
      <c r="CP108" s="1303"/>
      <c r="CQ108" s="1303"/>
      <c r="CR108" s="1303"/>
      <c r="CS108" s="1303"/>
      <c r="CT108" s="1303"/>
      <c r="CU108" s="1303"/>
      <c r="CV108" s="1303"/>
      <c r="CW108" s="1303"/>
      <c r="CX108" s="1303"/>
      <c r="CY108" s="1303"/>
      <c r="CZ108" s="1303"/>
      <c r="DA108" s="1303"/>
      <c r="DB108" s="1303"/>
      <c r="DC108" s="1303"/>
      <c r="DD108" s="1254"/>
      <c r="DE108" s="1254"/>
      <c r="DF108" s="1208"/>
      <c r="DG108" s="1208"/>
      <c r="DH108" s="1208"/>
      <c r="DI108" s="1208"/>
      <c r="DJ108" s="1208"/>
      <c r="DK108" s="1208"/>
      <c r="DL108" s="1208"/>
      <c r="DM108" s="1208"/>
      <c r="DN108" s="1208"/>
      <c r="DO108" s="1208"/>
      <c r="DP108" s="1208"/>
      <c r="DQ108" s="1208"/>
      <c r="DR108" s="1255"/>
      <c r="DS108" s="1255"/>
      <c r="DT108" s="1220"/>
      <c r="DU108" s="1208"/>
      <c r="DV108" s="1208"/>
      <c r="DW108" s="1208"/>
      <c r="DX108" s="1208"/>
      <c r="DY108" s="1208"/>
      <c r="DZ108" s="1208"/>
      <c r="EA108" s="1208"/>
      <c r="EB108" s="1208"/>
      <c r="EC108" s="1208"/>
      <c r="ED108" s="1208"/>
      <c r="EE108" s="1208"/>
      <c r="EF108" s="1208"/>
      <c r="EG108" s="1208"/>
      <c r="EH108" s="1221"/>
      <c r="EI108" s="1254"/>
      <c r="EJ108" s="1254"/>
      <c r="EK108" s="1208"/>
      <c r="EL108" s="1208"/>
      <c r="EM108" s="1208"/>
      <c r="EN108" s="1208"/>
      <c r="EO108" s="1208"/>
      <c r="EP108" s="1208"/>
      <c r="EQ108" s="1208"/>
      <c r="ER108" s="1208"/>
      <c r="ES108" s="1208"/>
      <c r="ET108" s="1208"/>
      <c r="EU108" s="1208"/>
      <c r="EV108" s="1255"/>
      <c r="EW108" s="1255"/>
      <c r="EX108" s="1386"/>
      <c r="EY108" s="1386"/>
      <c r="EZ108" s="1386"/>
      <c r="FA108" s="1386"/>
      <c r="FB108" s="1386"/>
      <c r="FC108" s="1386"/>
      <c r="FD108" s="1386"/>
      <c r="FE108" s="1386"/>
      <c r="FF108" s="1386"/>
      <c r="FG108" s="1386"/>
      <c r="FH108" s="1386"/>
      <c r="FI108" s="1386"/>
      <c r="FJ108" s="1386"/>
      <c r="FK108" s="1386"/>
      <c r="FL108" s="1386"/>
      <c r="FM108" s="1386"/>
      <c r="FN108" s="1386"/>
      <c r="FO108" s="1386"/>
      <c r="FP108" s="1386"/>
      <c r="FQ108" s="1386"/>
      <c r="FR108" s="1386"/>
      <c r="FS108" s="1386"/>
      <c r="FT108" s="1386"/>
      <c r="FU108" s="1386"/>
      <c r="FV108" s="1386"/>
      <c r="FW108" s="1386"/>
      <c r="FX108" s="1386"/>
      <c r="FY108" s="1386"/>
      <c r="FZ108" s="1386"/>
      <c r="GA108" s="1386"/>
      <c r="GB108" s="1386"/>
      <c r="GC108" s="1220"/>
      <c r="GD108" s="1208"/>
      <c r="GE108" s="1208"/>
      <c r="GF108" s="1208"/>
      <c r="GG108" s="1208"/>
      <c r="GH108" s="1208"/>
      <c r="GI108" s="1208"/>
      <c r="GJ108" s="1208"/>
      <c r="GK108" s="1208"/>
      <c r="GL108" s="1208"/>
      <c r="GM108" s="1208"/>
      <c r="GN108" s="1208"/>
      <c r="GO108" s="1208"/>
      <c r="GP108" s="1208"/>
      <c r="GQ108" s="1208"/>
      <c r="GR108" s="1221"/>
      <c r="GS108" s="1254"/>
      <c r="GT108" s="1254"/>
      <c r="GU108" s="1213"/>
      <c r="GV108" s="1213"/>
      <c r="GW108" s="1213"/>
      <c r="GX108" s="1213"/>
      <c r="GY108" s="1213"/>
      <c r="GZ108" s="1213"/>
      <c r="HA108" s="1213"/>
      <c r="HB108" s="1213"/>
      <c r="HC108" s="1213"/>
      <c r="HD108" s="1213"/>
      <c r="HE108" s="1213"/>
      <c r="HF108" s="1255"/>
      <c r="HG108" s="1257"/>
    </row>
    <row r="109" spans="2:215" ht="12.75">
      <c r="B109" s="369"/>
      <c r="C109" s="1241" t="s">
        <v>69</v>
      </c>
      <c r="D109" s="1241"/>
      <c r="E109" s="1241"/>
      <c r="F109" s="1241"/>
      <c r="G109" s="1241"/>
      <c r="H109" s="1241"/>
      <c r="I109" s="1241"/>
      <c r="J109" s="1241"/>
      <c r="K109" s="1241"/>
      <c r="L109" s="1241"/>
      <c r="M109" s="1241"/>
      <c r="N109" s="1241"/>
      <c r="O109" s="1241"/>
      <c r="P109" s="1241"/>
      <c r="Q109" s="1241"/>
      <c r="R109" s="1241"/>
      <c r="S109" s="1241"/>
      <c r="T109" s="1241"/>
      <c r="U109" s="1241"/>
      <c r="V109" s="1241"/>
      <c r="W109" s="1241"/>
      <c r="X109" s="1241"/>
      <c r="Y109" s="1241"/>
      <c r="Z109" s="1241"/>
      <c r="AA109" s="378"/>
      <c r="AB109" s="359"/>
      <c r="AC109" s="1357"/>
      <c r="AD109" s="1227"/>
      <c r="AE109" s="1227"/>
      <c r="AF109" s="1227"/>
      <c r="AG109" s="1227"/>
      <c r="AH109" s="1227"/>
      <c r="AI109" s="1359"/>
      <c r="AJ109" s="1359"/>
      <c r="AK109" s="1359"/>
      <c r="AL109" s="1229"/>
      <c r="AM109" s="1229"/>
      <c r="AN109" s="1229"/>
      <c r="AO109" s="1229"/>
      <c r="AP109" s="1229"/>
      <c r="AQ109" s="1229"/>
      <c r="AR109" s="1229"/>
      <c r="AS109" s="1229"/>
      <c r="AT109" s="373"/>
      <c r="AU109" s="374"/>
      <c r="AV109" s="374"/>
      <c r="AW109" s="374"/>
      <c r="AX109" s="374"/>
      <c r="AY109" s="374"/>
      <c r="AZ109" s="374"/>
      <c r="BA109" s="374"/>
      <c r="BB109" s="374"/>
      <c r="BC109" s="374"/>
      <c r="BD109" s="374"/>
      <c r="BE109" s="374"/>
      <c r="BF109" s="374"/>
      <c r="BG109" s="374"/>
      <c r="BH109" s="374"/>
      <c r="BI109" s="374"/>
      <c r="BJ109" s="375"/>
      <c r="BK109" s="374"/>
      <c r="BL109" s="374"/>
      <c r="BM109" s="374"/>
      <c r="BN109" s="374"/>
      <c r="BO109" s="374"/>
      <c r="BP109" s="374"/>
      <c r="BQ109" s="374"/>
      <c r="BR109" s="374"/>
      <c r="BS109" s="374"/>
      <c r="BT109" s="374"/>
      <c r="BU109" s="374"/>
      <c r="BV109" s="374"/>
      <c r="BW109" s="374"/>
      <c r="BX109" s="374"/>
      <c r="BY109" s="375">
        <f>+BY114+BY118+BY121+BY125+BY129+BY133+BY137+BY141+BY145</f>
        <v>0</v>
      </c>
      <c r="BZ109" s="374"/>
      <c r="CA109" s="374"/>
      <c r="CB109" s="374"/>
      <c r="CC109" s="374"/>
      <c r="CD109" s="374"/>
      <c r="CE109" s="374"/>
      <c r="CF109" s="374"/>
      <c r="CG109" s="374"/>
      <c r="CH109" s="374"/>
      <c r="CI109" s="374"/>
      <c r="CJ109" s="374"/>
      <c r="CK109" s="374"/>
      <c r="CL109" s="374"/>
      <c r="CM109" s="374"/>
      <c r="CN109" s="376"/>
      <c r="CO109" s="375"/>
      <c r="CP109" s="374"/>
      <c r="CQ109" s="374"/>
      <c r="CR109" s="374"/>
      <c r="CS109" s="374"/>
      <c r="CT109" s="374"/>
      <c r="CU109" s="374"/>
      <c r="CV109" s="374"/>
      <c r="CW109" s="374"/>
      <c r="CX109" s="374"/>
      <c r="CY109" s="374"/>
      <c r="CZ109" s="374"/>
      <c r="DA109" s="374"/>
      <c r="DB109" s="374"/>
      <c r="DC109" s="376"/>
      <c r="DD109" s="375"/>
      <c r="DE109" s="374"/>
      <c r="DF109" s="374"/>
      <c r="DG109" s="374"/>
      <c r="DH109" s="374"/>
      <c r="DI109" s="374"/>
      <c r="DJ109" s="374"/>
      <c r="DK109" s="374"/>
      <c r="DL109" s="374"/>
      <c r="DM109" s="374"/>
      <c r="DN109" s="374"/>
      <c r="DO109" s="374"/>
      <c r="DP109" s="374"/>
      <c r="DQ109" s="374"/>
      <c r="DR109" s="374"/>
      <c r="DS109" s="374"/>
      <c r="DT109" s="375"/>
      <c r="DU109" s="374"/>
      <c r="DV109" s="374"/>
      <c r="DW109" s="374"/>
      <c r="DX109" s="374"/>
      <c r="DY109" s="374"/>
      <c r="DZ109" s="374"/>
      <c r="EA109" s="374"/>
      <c r="EB109" s="374"/>
      <c r="EC109" s="374"/>
      <c r="ED109" s="374"/>
      <c r="EE109" s="374"/>
      <c r="EF109" s="374"/>
      <c r="EG109" s="374"/>
      <c r="EH109" s="374"/>
      <c r="EI109" s="375"/>
      <c r="EJ109" s="374"/>
      <c r="EK109" s="374"/>
      <c r="EL109" s="374"/>
      <c r="EM109" s="374"/>
      <c r="EN109" s="374"/>
      <c r="EO109" s="374"/>
      <c r="EP109" s="374"/>
      <c r="EQ109" s="374"/>
      <c r="ER109" s="374"/>
      <c r="ES109" s="374"/>
      <c r="ET109" s="374"/>
      <c r="EU109" s="374"/>
      <c r="EV109" s="374"/>
      <c r="EW109" s="374"/>
      <c r="EX109" s="375"/>
      <c r="EY109" s="374"/>
      <c r="EZ109" s="374"/>
      <c r="FA109" s="374"/>
      <c r="FB109" s="374"/>
      <c r="FC109" s="374"/>
      <c r="FD109" s="374"/>
      <c r="FE109" s="374"/>
      <c r="FF109" s="374"/>
      <c r="FG109" s="374"/>
      <c r="FH109" s="374"/>
      <c r="FI109" s="374"/>
      <c r="FJ109" s="374"/>
      <c r="FK109" s="374"/>
      <c r="FL109" s="374"/>
      <c r="FM109" s="374"/>
      <c r="FN109" s="375"/>
      <c r="FO109" s="374"/>
      <c r="FP109" s="374"/>
      <c r="FQ109" s="374"/>
      <c r="FR109" s="374"/>
      <c r="FS109" s="374"/>
      <c r="FT109" s="374"/>
      <c r="FU109" s="374"/>
      <c r="FV109" s="374"/>
      <c r="FW109" s="374"/>
      <c r="FX109" s="374"/>
      <c r="FY109" s="374"/>
      <c r="FZ109" s="374"/>
      <c r="GA109" s="374"/>
      <c r="GB109" s="374"/>
      <c r="GC109" s="375"/>
      <c r="GD109" s="374"/>
      <c r="GE109" s="374"/>
      <c r="GF109" s="374"/>
      <c r="GG109" s="374"/>
      <c r="GH109" s="374"/>
      <c r="GI109" s="374"/>
      <c r="GJ109" s="374"/>
      <c r="GK109" s="374"/>
      <c r="GL109" s="374"/>
      <c r="GM109" s="374"/>
      <c r="GN109" s="374"/>
      <c r="GO109" s="374"/>
      <c r="GP109" s="374"/>
      <c r="GQ109" s="374"/>
      <c r="GR109" s="376"/>
      <c r="GS109" s="374"/>
      <c r="GT109" s="374"/>
      <c r="GU109" s="374"/>
      <c r="GV109" s="374"/>
      <c r="GW109" s="374"/>
      <c r="GX109" s="374"/>
      <c r="GY109" s="374"/>
      <c r="GZ109" s="374"/>
      <c r="HA109" s="374"/>
      <c r="HB109" s="374"/>
      <c r="HC109" s="374"/>
      <c r="HD109" s="374"/>
      <c r="HE109" s="374"/>
      <c r="HF109" s="374"/>
      <c r="HG109" s="377"/>
    </row>
    <row r="110" spans="2:215" ht="12.75">
      <c r="B110" s="370"/>
      <c r="C110" s="1242" t="s">
        <v>537</v>
      </c>
      <c r="D110" s="1242"/>
      <c r="E110" s="1242"/>
      <c r="F110" s="1242"/>
      <c r="G110" s="1242"/>
      <c r="H110" s="1242"/>
      <c r="I110" s="1242"/>
      <c r="J110" s="1242"/>
      <c r="K110" s="1242"/>
      <c r="L110" s="1242"/>
      <c r="M110" s="1242"/>
      <c r="N110" s="1242"/>
      <c r="O110" s="1242"/>
      <c r="P110" s="1242"/>
      <c r="Q110" s="1242"/>
      <c r="R110" s="1242"/>
      <c r="S110" s="1242"/>
      <c r="T110" s="1242"/>
      <c r="U110" s="1242"/>
      <c r="V110" s="1242"/>
      <c r="W110" s="1242"/>
      <c r="X110" s="1242"/>
      <c r="Y110" s="1242"/>
      <c r="Z110" s="1242"/>
      <c r="AA110" s="1243"/>
      <c r="AB110" s="1250">
        <v>5221</v>
      </c>
      <c r="AC110" s="1248" t="s">
        <v>305</v>
      </c>
      <c r="AD110" s="1202"/>
      <c r="AE110" s="1202"/>
      <c r="AF110" s="1202"/>
      <c r="AG110" s="1202"/>
      <c r="AH110" s="1202"/>
      <c r="AI110" s="1249" t="s">
        <v>219</v>
      </c>
      <c r="AJ110" s="1249"/>
      <c r="AK110" s="1249"/>
      <c r="AL110" s="1204" t="s">
        <v>484</v>
      </c>
      <c r="AM110" s="1204"/>
      <c r="AN110" s="1204"/>
      <c r="AO110" s="1204"/>
      <c r="AP110" s="1204"/>
      <c r="AQ110" s="1204"/>
      <c r="AR110" s="1204"/>
      <c r="AS110" s="1204"/>
      <c r="AT110" s="1252"/>
      <c r="AU110" s="1213"/>
      <c r="AV110" s="1213"/>
      <c r="AW110" s="1213"/>
      <c r="AX110" s="1213"/>
      <c r="AY110" s="1213"/>
      <c r="AZ110" s="1213"/>
      <c r="BA110" s="1213"/>
      <c r="BB110" s="1213"/>
      <c r="BC110" s="1213"/>
      <c r="BD110" s="1213"/>
      <c r="BE110" s="1213"/>
      <c r="BF110" s="1213"/>
      <c r="BG110" s="1213"/>
      <c r="BH110" s="1213"/>
      <c r="BI110" s="1213"/>
      <c r="BJ110" s="1211" t="s">
        <v>128</v>
      </c>
      <c r="BK110" s="1212"/>
      <c r="BL110" s="1213"/>
      <c r="BM110" s="1213"/>
      <c r="BN110" s="1213"/>
      <c r="BO110" s="1213"/>
      <c r="BP110" s="1213"/>
      <c r="BQ110" s="1213"/>
      <c r="BR110" s="1213"/>
      <c r="BS110" s="1213"/>
      <c r="BT110" s="1213"/>
      <c r="BU110" s="1213"/>
      <c r="BV110" s="1213"/>
      <c r="BW110" s="1216" t="s">
        <v>129</v>
      </c>
      <c r="BX110" s="1216"/>
      <c r="BY110" s="1238"/>
      <c r="BZ110" s="1213"/>
      <c r="CA110" s="1213"/>
      <c r="CB110" s="1213"/>
      <c r="CC110" s="1213"/>
      <c r="CD110" s="1213"/>
      <c r="CE110" s="1213"/>
      <c r="CF110" s="1213"/>
      <c r="CG110" s="1213"/>
      <c r="CH110" s="1213"/>
      <c r="CI110" s="1213"/>
      <c r="CJ110" s="1213"/>
      <c r="CK110" s="1213"/>
      <c r="CL110" s="1213"/>
      <c r="CM110" s="1213"/>
      <c r="CN110" s="1239"/>
      <c r="CO110" s="1238"/>
      <c r="CP110" s="1213"/>
      <c r="CQ110" s="1213"/>
      <c r="CR110" s="1213"/>
      <c r="CS110" s="1213"/>
      <c r="CT110" s="1213"/>
      <c r="CU110" s="1213"/>
      <c r="CV110" s="1213"/>
      <c r="CW110" s="1213"/>
      <c r="CX110" s="1213"/>
      <c r="CY110" s="1213"/>
      <c r="CZ110" s="1213"/>
      <c r="DA110" s="1213"/>
      <c r="DB110" s="1213"/>
      <c r="DC110" s="1239"/>
      <c r="DD110" s="1211" t="s">
        <v>128</v>
      </c>
      <c r="DE110" s="1212"/>
      <c r="DF110" s="1213"/>
      <c r="DG110" s="1213"/>
      <c r="DH110" s="1213"/>
      <c r="DI110" s="1213"/>
      <c r="DJ110" s="1213"/>
      <c r="DK110" s="1213"/>
      <c r="DL110" s="1213"/>
      <c r="DM110" s="1213"/>
      <c r="DN110" s="1213"/>
      <c r="DO110" s="1213"/>
      <c r="DP110" s="1213"/>
      <c r="DQ110" s="1213"/>
      <c r="DR110" s="1216" t="s">
        <v>129</v>
      </c>
      <c r="DS110" s="1216"/>
      <c r="DT110" s="1238"/>
      <c r="DU110" s="1213"/>
      <c r="DV110" s="1213"/>
      <c r="DW110" s="1213"/>
      <c r="DX110" s="1213"/>
      <c r="DY110" s="1213"/>
      <c r="DZ110" s="1213"/>
      <c r="EA110" s="1213"/>
      <c r="EB110" s="1213"/>
      <c r="EC110" s="1213"/>
      <c r="ED110" s="1213"/>
      <c r="EE110" s="1213"/>
      <c r="EF110" s="1213"/>
      <c r="EG110" s="1213"/>
      <c r="EH110" s="1213"/>
      <c r="EI110" s="1211" t="s">
        <v>128</v>
      </c>
      <c r="EJ110" s="1212"/>
      <c r="EK110" s="1213"/>
      <c r="EL110" s="1213"/>
      <c r="EM110" s="1213"/>
      <c r="EN110" s="1213"/>
      <c r="EO110" s="1213"/>
      <c r="EP110" s="1213"/>
      <c r="EQ110" s="1213"/>
      <c r="ER110" s="1213"/>
      <c r="ES110" s="1213"/>
      <c r="ET110" s="1213"/>
      <c r="EU110" s="1213"/>
      <c r="EV110" s="1216" t="s">
        <v>129</v>
      </c>
      <c r="EW110" s="1216"/>
      <c r="EX110" s="1238"/>
      <c r="EY110" s="1213"/>
      <c r="EZ110" s="1213"/>
      <c r="FA110" s="1213"/>
      <c r="FB110" s="1213"/>
      <c r="FC110" s="1213"/>
      <c r="FD110" s="1213"/>
      <c r="FE110" s="1213"/>
      <c r="FF110" s="1213"/>
      <c r="FG110" s="1213"/>
      <c r="FH110" s="1213"/>
      <c r="FI110" s="1213"/>
      <c r="FJ110" s="1213"/>
      <c r="FK110" s="1213"/>
      <c r="FL110" s="1213"/>
      <c r="FM110" s="1213"/>
      <c r="FN110" s="1238"/>
      <c r="FO110" s="1213"/>
      <c r="FP110" s="1213"/>
      <c r="FQ110" s="1213"/>
      <c r="FR110" s="1213"/>
      <c r="FS110" s="1213"/>
      <c r="FT110" s="1213"/>
      <c r="FU110" s="1213"/>
      <c r="FV110" s="1213"/>
      <c r="FW110" s="1213"/>
      <c r="FX110" s="1213"/>
      <c r="FY110" s="1213"/>
      <c r="FZ110" s="1213"/>
      <c r="GA110" s="1213"/>
      <c r="GB110" s="1213"/>
      <c r="GC110" s="1238">
        <f>AT110+BY110-DF110+EX110</f>
        <v>0</v>
      </c>
      <c r="GD110" s="1213"/>
      <c r="GE110" s="1213"/>
      <c r="GF110" s="1213"/>
      <c r="GG110" s="1213"/>
      <c r="GH110" s="1213"/>
      <c r="GI110" s="1213"/>
      <c r="GJ110" s="1213"/>
      <c r="GK110" s="1213"/>
      <c r="GL110" s="1213"/>
      <c r="GM110" s="1213"/>
      <c r="GN110" s="1213"/>
      <c r="GO110" s="1213"/>
      <c r="GP110" s="1213"/>
      <c r="GQ110" s="1213"/>
      <c r="GR110" s="1239"/>
      <c r="GS110" s="1212" t="s">
        <v>128</v>
      </c>
      <c r="GT110" s="1212"/>
      <c r="GU110" s="1213">
        <f>BL110+CO110-DT110+EK110+FN110</f>
        <v>0</v>
      </c>
      <c r="GV110" s="1213"/>
      <c r="GW110" s="1213"/>
      <c r="GX110" s="1213"/>
      <c r="GY110" s="1213"/>
      <c r="GZ110" s="1213"/>
      <c r="HA110" s="1213"/>
      <c r="HB110" s="1213"/>
      <c r="HC110" s="1213"/>
      <c r="HD110" s="1213"/>
      <c r="HE110" s="1213"/>
      <c r="HF110" s="1216" t="s">
        <v>129</v>
      </c>
      <c r="HG110" s="1223"/>
    </row>
    <row r="111" spans="2:215" ht="12.75">
      <c r="B111" s="370"/>
      <c r="C111" s="1242"/>
      <c r="D111" s="1242"/>
      <c r="E111" s="1242"/>
      <c r="F111" s="1242"/>
      <c r="G111" s="1242"/>
      <c r="H111" s="1242"/>
      <c r="I111" s="1242"/>
      <c r="J111" s="1242"/>
      <c r="K111" s="1242"/>
      <c r="L111" s="1242"/>
      <c r="M111" s="1242"/>
      <c r="N111" s="1242"/>
      <c r="O111" s="1242"/>
      <c r="P111" s="1242"/>
      <c r="Q111" s="1242"/>
      <c r="R111" s="1242"/>
      <c r="S111" s="1242"/>
      <c r="T111" s="1242"/>
      <c r="U111" s="1242"/>
      <c r="V111" s="1242"/>
      <c r="W111" s="1242"/>
      <c r="X111" s="1242"/>
      <c r="Y111" s="1242"/>
      <c r="Z111" s="1242"/>
      <c r="AA111" s="1243"/>
      <c r="AB111" s="1251"/>
      <c r="AC111" s="1382"/>
      <c r="AD111" s="1383"/>
      <c r="AE111" s="1383"/>
      <c r="AF111" s="1383"/>
      <c r="AG111" s="1383"/>
      <c r="AH111" s="1383"/>
      <c r="AI111" s="1383"/>
      <c r="AJ111" s="1383"/>
      <c r="AK111" s="1383"/>
      <c r="AL111" s="1383"/>
      <c r="AM111" s="1383"/>
      <c r="AN111" s="1383"/>
      <c r="AO111" s="1383"/>
      <c r="AP111" s="1383"/>
      <c r="AQ111" s="1383"/>
      <c r="AR111" s="1383"/>
      <c r="AS111" s="1384"/>
      <c r="AT111" s="1207"/>
      <c r="AU111" s="1208"/>
      <c r="AV111" s="1208"/>
      <c r="AW111" s="1208"/>
      <c r="AX111" s="1208"/>
      <c r="AY111" s="1208"/>
      <c r="AZ111" s="1208"/>
      <c r="BA111" s="1208"/>
      <c r="BB111" s="1208"/>
      <c r="BC111" s="1208"/>
      <c r="BD111" s="1208"/>
      <c r="BE111" s="1208"/>
      <c r="BF111" s="1208"/>
      <c r="BG111" s="1208"/>
      <c r="BH111" s="1208"/>
      <c r="BI111" s="1208"/>
      <c r="BJ111" s="1253"/>
      <c r="BK111" s="1254"/>
      <c r="BL111" s="1208"/>
      <c r="BM111" s="1208"/>
      <c r="BN111" s="1208"/>
      <c r="BO111" s="1208"/>
      <c r="BP111" s="1208"/>
      <c r="BQ111" s="1208"/>
      <c r="BR111" s="1208"/>
      <c r="BS111" s="1208"/>
      <c r="BT111" s="1208"/>
      <c r="BU111" s="1208"/>
      <c r="BV111" s="1208"/>
      <c r="BW111" s="1255"/>
      <c r="BX111" s="1255"/>
      <c r="BY111" s="1220"/>
      <c r="BZ111" s="1208"/>
      <c r="CA111" s="1208"/>
      <c r="CB111" s="1208"/>
      <c r="CC111" s="1208"/>
      <c r="CD111" s="1208"/>
      <c r="CE111" s="1208"/>
      <c r="CF111" s="1208"/>
      <c r="CG111" s="1208"/>
      <c r="CH111" s="1208"/>
      <c r="CI111" s="1208"/>
      <c r="CJ111" s="1208"/>
      <c r="CK111" s="1208"/>
      <c r="CL111" s="1208"/>
      <c r="CM111" s="1208"/>
      <c r="CN111" s="1221"/>
      <c r="CO111" s="1220"/>
      <c r="CP111" s="1208"/>
      <c r="CQ111" s="1208"/>
      <c r="CR111" s="1208"/>
      <c r="CS111" s="1208"/>
      <c r="CT111" s="1208"/>
      <c r="CU111" s="1208"/>
      <c r="CV111" s="1208"/>
      <c r="CW111" s="1208"/>
      <c r="CX111" s="1208"/>
      <c r="CY111" s="1208"/>
      <c r="CZ111" s="1208"/>
      <c r="DA111" s="1208"/>
      <c r="DB111" s="1208"/>
      <c r="DC111" s="1221"/>
      <c r="DD111" s="1253"/>
      <c r="DE111" s="1254"/>
      <c r="DF111" s="1208"/>
      <c r="DG111" s="1208"/>
      <c r="DH111" s="1208"/>
      <c r="DI111" s="1208"/>
      <c r="DJ111" s="1208"/>
      <c r="DK111" s="1208"/>
      <c r="DL111" s="1208"/>
      <c r="DM111" s="1208"/>
      <c r="DN111" s="1208"/>
      <c r="DO111" s="1208"/>
      <c r="DP111" s="1208"/>
      <c r="DQ111" s="1208"/>
      <c r="DR111" s="1255"/>
      <c r="DS111" s="1255"/>
      <c r="DT111" s="1220"/>
      <c r="DU111" s="1208"/>
      <c r="DV111" s="1208"/>
      <c r="DW111" s="1208"/>
      <c r="DX111" s="1208"/>
      <c r="DY111" s="1208"/>
      <c r="DZ111" s="1208"/>
      <c r="EA111" s="1208"/>
      <c r="EB111" s="1208"/>
      <c r="EC111" s="1208"/>
      <c r="ED111" s="1208"/>
      <c r="EE111" s="1208"/>
      <c r="EF111" s="1208"/>
      <c r="EG111" s="1208"/>
      <c r="EH111" s="1208"/>
      <c r="EI111" s="1253"/>
      <c r="EJ111" s="1254"/>
      <c r="EK111" s="1208"/>
      <c r="EL111" s="1208"/>
      <c r="EM111" s="1208"/>
      <c r="EN111" s="1208"/>
      <c r="EO111" s="1208"/>
      <c r="EP111" s="1208"/>
      <c r="EQ111" s="1208"/>
      <c r="ER111" s="1208"/>
      <c r="ES111" s="1208"/>
      <c r="ET111" s="1208"/>
      <c r="EU111" s="1208"/>
      <c r="EV111" s="1255"/>
      <c r="EW111" s="1255"/>
      <c r="EX111" s="1220"/>
      <c r="EY111" s="1208"/>
      <c r="EZ111" s="1208"/>
      <c r="FA111" s="1208"/>
      <c r="FB111" s="1208"/>
      <c r="FC111" s="1208"/>
      <c r="FD111" s="1208"/>
      <c r="FE111" s="1208"/>
      <c r="FF111" s="1208"/>
      <c r="FG111" s="1208"/>
      <c r="FH111" s="1208"/>
      <c r="FI111" s="1208"/>
      <c r="FJ111" s="1208"/>
      <c r="FK111" s="1208"/>
      <c r="FL111" s="1208"/>
      <c r="FM111" s="1208"/>
      <c r="FN111" s="1220"/>
      <c r="FO111" s="1208"/>
      <c r="FP111" s="1208"/>
      <c r="FQ111" s="1208"/>
      <c r="FR111" s="1208"/>
      <c r="FS111" s="1208"/>
      <c r="FT111" s="1208"/>
      <c r="FU111" s="1208"/>
      <c r="FV111" s="1208"/>
      <c r="FW111" s="1208"/>
      <c r="FX111" s="1208"/>
      <c r="FY111" s="1208"/>
      <c r="FZ111" s="1208"/>
      <c r="GA111" s="1208"/>
      <c r="GB111" s="1208"/>
      <c r="GC111" s="1220"/>
      <c r="GD111" s="1208"/>
      <c r="GE111" s="1208"/>
      <c r="GF111" s="1208"/>
      <c r="GG111" s="1208"/>
      <c r="GH111" s="1208"/>
      <c r="GI111" s="1208"/>
      <c r="GJ111" s="1208"/>
      <c r="GK111" s="1208"/>
      <c r="GL111" s="1208"/>
      <c r="GM111" s="1208"/>
      <c r="GN111" s="1208"/>
      <c r="GO111" s="1208"/>
      <c r="GP111" s="1208"/>
      <c r="GQ111" s="1208"/>
      <c r="GR111" s="1221"/>
      <c r="GS111" s="1254"/>
      <c r="GT111" s="1254"/>
      <c r="GU111" s="1208"/>
      <c r="GV111" s="1208"/>
      <c r="GW111" s="1208"/>
      <c r="GX111" s="1208"/>
      <c r="GY111" s="1208"/>
      <c r="GZ111" s="1208"/>
      <c r="HA111" s="1208"/>
      <c r="HB111" s="1208"/>
      <c r="HC111" s="1208"/>
      <c r="HD111" s="1208"/>
      <c r="HE111" s="1208"/>
      <c r="HF111" s="1255"/>
      <c r="HG111" s="1257"/>
    </row>
    <row r="112" spans="2:215" ht="12.75">
      <c r="B112" s="370"/>
      <c r="C112" s="1242"/>
      <c r="D112" s="1242"/>
      <c r="E112" s="1242"/>
      <c r="F112" s="1242"/>
      <c r="G112" s="1242"/>
      <c r="H112" s="1242"/>
      <c r="I112" s="1242"/>
      <c r="J112" s="1242"/>
      <c r="K112" s="1242"/>
      <c r="L112" s="1242"/>
      <c r="M112" s="1242"/>
      <c r="N112" s="1242"/>
      <c r="O112" s="1242"/>
      <c r="P112" s="1242"/>
      <c r="Q112" s="1242"/>
      <c r="R112" s="1242"/>
      <c r="S112" s="1242"/>
      <c r="T112" s="1242"/>
      <c r="U112" s="1242"/>
      <c r="V112" s="1242"/>
      <c r="W112" s="1242"/>
      <c r="X112" s="1242"/>
      <c r="Y112" s="1242"/>
      <c r="Z112" s="1242"/>
      <c r="AA112" s="1243"/>
      <c r="AB112" s="1358">
        <v>5231</v>
      </c>
      <c r="AC112" s="1248" t="s">
        <v>305</v>
      </c>
      <c r="AD112" s="1202"/>
      <c r="AE112" s="1202"/>
      <c r="AF112" s="1202"/>
      <c r="AG112" s="1202"/>
      <c r="AH112" s="1202"/>
      <c r="AI112" s="1203" t="s">
        <v>296</v>
      </c>
      <c r="AJ112" s="1203"/>
      <c r="AK112" s="1203"/>
      <c r="AL112" s="1204" t="s">
        <v>485</v>
      </c>
      <c r="AM112" s="1204"/>
      <c r="AN112" s="1204"/>
      <c r="AO112" s="1204"/>
      <c r="AP112" s="1204"/>
      <c r="AQ112" s="1204"/>
      <c r="AR112" s="1204"/>
      <c r="AS112" s="1204"/>
      <c r="AT112" s="1230"/>
      <c r="AU112" s="1231"/>
      <c r="AV112" s="1231"/>
      <c r="AW112" s="1231"/>
      <c r="AX112" s="1231"/>
      <c r="AY112" s="1231"/>
      <c r="AZ112" s="1231"/>
      <c r="BA112" s="1231"/>
      <c r="BB112" s="1231"/>
      <c r="BC112" s="1231"/>
      <c r="BD112" s="1231"/>
      <c r="BE112" s="1231"/>
      <c r="BF112" s="1231"/>
      <c r="BG112" s="1231"/>
      <c r="BH112" s="1231"/>
      <c r="BI112" s="1232"/>
      <c r="BJ112" s="1234" t="s">
        <v>128</v>
      </c>
      <c r="BK112" s="1234"/>
      <c r="BL112" s="1231"/>
      <c r="BM112" s="1231"/>
      <c r="BN112" s="1231"/>
      <c r="BO112" s="1231"/>
      <c r="BP112" s="1231"/>
      <c r="BQ112" s="1231"/>
      <c r="BR112" s="1231"/>
      <c r="BS112" s="1231"/>
      <c r="BT112" s="1231"/>
      <c r="BU112" s="1231"/>
      <c r="BV112" s="1231"/>
      <c r="BW112" s="1235" t="s">
        <v>129</v>
      </c>
      <c r="BX112" s="1235"/>
      <c r="BY112" s="1388"/>
      <c r="BZ112" s="1388"/>
      <c r="CA112" s="1388"/>
      <c r="CB112" s="1388"/>
      <c r="CC112" s="1388"/>
      <c r="CD112" s="1388"/>
      <c r="CE112" s="1388"/>
      <c r="CF112" s="1388"/>
      <c r="CG112" s="1388"/>
      <c r="CH112" s="1388"/>
      <c r="CI112" s="1388"/>
      <c r="CJ112" s="1388"/>
      <c r="CK112" s="1388"/>
      <c r="CL112" s="1388"/>
      <c r="CM112" s="1388"/>
      <c r="CN112" s="1388"/>
      <c r="CO112" s="1388"/>
      <c r="CP112" s="1388"/>
      <c r="CQ112" s="1388"/>
      <c r="CR112" s="1388"/>
      <c r="CS112" s="1388"/>
      <c r="CT112" s="1388"/>
      <c r="CU112" s="1388"/>
      <c r="CV112" s="1388"/>
      <c r="CW112" s="1388"/>
      <c r="CX112" s="1388"/>
      <c r="CY112" s="1388"/>
      <c r="CZ112" s="1388"/>
      <c r="DA112" s="1388"/>
      <c r="DB112" s="1388"/>
      <c r="DC112" s="1388"/>
      <c r="DD112" s="1234" t="s">
        <v>128</v>
      </c>
      <c r="DE112" s="1234"/>
      <c r="DF112" s="1231"/>
      <c r="DG112" s="1231"/>
      <c r="DH112" s="1231"/>
      <c r="DI112" s="1231"/>
      <c r="DJ112" s="1231"/>
      <c r="DK112" s="1231"/>
      <c r="DL112" s="1231"/>
      <c r="DM112" s="1231"/>
      <c r="DN112" s="1231"/>
      <c r="DO112" s="1231"/>
      <c r="DP112" s="1231"/>
      <c r="DQ112" s="1231"/>
      <c r="DR112" s="1235" t="s">
        <v>129</v>
      </c>
      <c r="DS112" s="1235"/>
      <c r="DT112" s="1237"/>
      <c r="DU112" s="1231"/>
      <c r="DV112" s="1231"/>
      <c r="DW112" s="1231"/>
      <c r="DX112" s="1231"/>
      <c r="DY112" s="1231"/>
      <c r="DZ112" s="1231"/>
      <c r="EA112" s="1231"/>
      <c r="EB112" s="1231"/>
      <c r="EC112" s="1231"/>
      <c r="ED112" s="1231"/>
      <c r="EE112" s="1231"/>
      <c r="EF112" s="1231"/>
      <c r="EG112" s="1231"/>
      <c r="EH112" s="1232"/>
      <c r="EI112" s="1234" t="s">
        <v>128</v>
      </c>
      <c r="EJ112" s="1234"/>
      <c r="EK112" s="1231"/>
      <c r="EL112" s="1231"/>
      <c r="EM112" s="1231"/>
      <c r="EN112" s="1231"/>
      <c r="EO112" s="1231"/>
      <c r="EP112" s="1231"/>
      <c r="EQ112" s="1231"/>
      <c r="ER112" s="1231"/>
      <c r="ES112" s="1231"/>
      <c r="ET112" s="1231"/>
      <c r="EU112" s="1231"/>
      <c r="EV112" s="1235" t="s">
        <v>129</v>
      </c>
      <c r="EW112" s="1235"/>
      <c r="EX112" s="1388"/>
      <c r="EY112" s="1388"/>
      <c r="EZ112" s="1388"/>
      <c r="FA112" s="1388"/>
      <c r="FB112" s="1388"/>
      <c r="FC112" s="1388"/>
      <c r="FD112" s="1388"/>
      <c r="FE112" s="1388"/>
      <c r="FF112" s="1388"/>
      <c r="FG112" s="1388"/>
      <c r="FH112" s="1388"/>
      <c r="FI112" s="1388"/>
      <c r="FJ112" s="1388"/>
      <c r="FK112" s="1388"/>
      <c r="FL112" s="1388"/>
      <c r="FM112" s="1388"/>
      <c r="FN112" s="1388"/>
      <c r="FO112" s="1388"/>
      <c r="FP112" s="1388"/>
      <c r="FQ112" s="1388"/>
      <c r="FR112" s="1388"/>
      <c r="FS112" s="1388"/>
      <c r="FT112" s="1388"/>
      <c r="FU112" s="1388"/>
      <c r="FV112" s="1388"/>
      <c r="FW112" s="1388"/>
      <c r="FX112" s="1388"/>
      <c r="FY112" s="1388"/>
      <c r="FZ112" s="1388"/>
      <c r="GA112" s="1388"/>
      <c r="GB112" s="1388"/>
      <c r="GC112" s="1238">
        <f>AT112+BY112-DF112+EX112</f>
        <v>0</v>
      </c>
      <c r="GD112" s="1213"/>
      <c r="GE112" s="1213"/>
      <c r="GF112" s="1213"/>
      <c r="GG112" s="1213"/>
      <c r="GH112" s="1213"/>
      <c r="GI112" s="1213"/>
      <c r="GJ112" s="1213"/>
      <c r="GK112" s="1213"/>
      <c r="GL112" s="1213"/>
      <c r="GM112" s="1213"/>
      <c r="GN112" s="1213"/>
      <c r="GO112" s="1213"/>
      <c r="GP112" s="1213"/>
      <c r="GQ112" s="1213"/>
      <c r="GR112" s="1239"/>
      <c r="GS112" s="1234" t="s">
        <v>128</v>
      </c>
      <c r="GT112" s="1234"/>
      <c r="GU112" s="1213">
        <f>BL112+CO112-DT112+EK112+FN112</f>
        <v>0</v>
      </c>
      <c r="GV112" s="1213"/>
      <c r="GW112" s="1213"/>
      <c r="GX112" s="1213"/>
      <c r="GY112" s="1213"/>
      <c r="GZ112" s="1213"/>
      <c r="HA112" s="1213"/>
      <c r="HB112" s="1213"/>
      <c r="HC112" s="1213"/>
      <c r="HD112" s="1213"/>
      <c r="HE112" s="1213"/>
      <c r="HF112" s="1235" t="s">
        <v>129</v>
      </c>
      <c r="HG112" s="1240"/>
    </row>
    <row r="113" spans="2:215" ht="13.5" thickBot="1">
      <c r="B113" s="379"/>
      <c r="C113" s="1263"/>
      <c r="D113" s="1263"/>
      <c r="E113" s="1263"/>
      <c r="F113" s="1263"/>
      <c r="G113" s="1263"/>
      <c r="H113" s="1263"/>
      <c r="I113" s="1263"/>
      <c r="J113" s="1263"/>
      <c r="K113" s="1263"/>
      <c r="L113" s="1263"/>
      <c r="M113" s="1263"/>
      <c r="N113" s="1263"/>
      <c r="O113" s="1263"/>
      <c r="P113" s="1263"/>
      <c r="Q113" s="1263"/>
      <c r="R113" s="1263"/>
      <c r="S113" s="1263"/>
      <c r="T113" s="1263"/>
      <c r="U113" s="1263"/>
      <c r="V113" s="1263"/>
      <c r="W113" s="1263"/>
      <c r="X113" s="1263"/>
      <c r="Y113" s="1263"/>
      <c r="Z113" s="1263"/>
      <c r="AA113" s="1264"/>
      <c r="AB113" s="1418"/>
      <c r="AC113" s="1317"/>
      <c r="AD113" s="1315"/>
      <c r="AE113" s="1315"/>
      <c r="AF113" s="1315"/>
      <c r="AG113" s="1315"/>
      <c r="AH113" s="1315"/>
      <c r="AI113" s="1315"/>
      <c r="AJ113" s="1315"/>
      <c r="AK113" s="1315"/>
      <c r="AL113" s="1315"/>
      <c r="AM113" s="1315"/>
      <c r="AN113" s="1315"/>
      <c r="AO113" s="1315"/>
      <c r="AP113" s="1315"/>
      <c r="AQ113" s="1315"/>
      <c r="AR113" s="1315"/>
      <c r="AS113" s="1419"/>
      <c r="AT113" s="1266"/>
      <c r="AU113" s="1267"/>
      <c r="AV113" s="1267"/>
      <c r="AW113" s="1267"/>
      <c r="AX113" s="1267"/>
      <c r="AY113" s="1267"/>
      <c r="AZ113" s="1267"/>
      <c r="BA113" s="1267"/>
      <c r="BB113" s="1267"/>
      <c r="BC113" s="1267"/>
      <c r="BD113" s="1267"/>
      <c r="BE113" s="1267"/>
      <c r="BF113" s="1267"/>
      <c r="BG113" s="1267"/>
      <c r="BH113" s="1267"/>
      <c r="BI113" s="1276"/>
      <c r="BJ113" s="1269"/>
      <c r="BK113" s="1269"/>
      <c r="BL113" s="1267"/>
      <c r="BM113" s="1267"/>
      <c r="BN113" s="1267"/>
      <c r="BO113" s="1267"/>
      <c r="BP113" s="1267"/>
      <c r="BQ113" s="1267"/>
      <c r="BR113" s="1267"/>
      <c r="BS113" s="1267"/>
      <c r="BT113" s="1267"/>
      <c r="BU113" s="1267"/>
      <c r="BV113" s="1267"/>
      <c r="BW113" s="1273"/>
      <c r="BX113" s="1273"/>
      <c r="BY113" s="1420"/>
      <c r="BZ113" s="1420"/>
      <c r="CA113" s="1420"/>
      <c r="CB113" s="1420"/>
      <c r="CC113" s="1420"/>
      <c r="CD113" s="1420"/>
      <c r="CE113" s="1420"/>
      <c r="CF113" s="1420"/>
      <c r="CG113" s="1420"/>
      <c r="CH113" s="1420"/>
      <c r="CI113" s="1420"/>
      <c r="CJ113" s="1420"/>
      <c r="CK113" s="1420"/>
      <c r="CL113" s="1420"/>
      <c r="CM113" s="1420"/>
      <c r="CN113" s="1420"/>
      <c r="CO113" s="1420"/>
      <c r="CP113" s="1420"/>
      <c r="CQ113" s="1420"/>
      <c r="CR113" s="1420"/>
      <c r="CS113" s="1420"/>
      <c r="CT113" s="1420"/>
      <c r="CU113" s="1420"/>
      <c r="CV113" s="1420"/>
      <c r="CW113" s="1420"/>
      <c r="CX113" s="1420"/>
      <c r="CY113" s="1420"/>
      <c r="CZ113" s="1420"/>
      <c r="DA113" s="1420"/>
      <c r="DB113" s="1420"/>
      <c r="DC113" s="1420"/>
      <c r="DD113" s="1269"/>
      <c r="DE113" s="1269"/>
      <c r="DF113" s="1267"/>
      <c r="DG113" s="1267"/>
      <c r="DH113" s="1267"/>
      <c r="DI113" s="1267"/>
      <c r="DJ113" s="1267"/>
      <c r="DK113" s="1267"/>
      <c r="DL113" s="1267"/>
      <c r="DM113" s="1267"/>
      <c r="DN113" s="1267"/>
      <c r="DO113" s="1267"/>
      <c r="DP113" s="1267"/>
      <c r="DQ113" s="1267"/>
      <c r="DR113" s="1273"/>
      <c r="DS113" s="1273"/>
      <c r="DT113" s="1275"/>
      <c r="DU113" s="1267"/>
      <c r="DV113" s="1267"/>
      <c r="DW113" s="1267"/>
      <c r="DX113" s="1267"/>
      <c r="DY113" s="1267"/>
      <c r="DZ113" s="1267"/>
      <c r="EA113" s="1267"/>
      <c r="EB113" s="1267"/>
      <c r="EC113" s="1267"/>
      <c r="ED113" s="1267"/>
      <c r="EE113" s="1267"/>
      <c r="EF113" s="1267"/>
      <c r="EG113" s="1267"/>
      <c r="EH113" s="1276"/>
      <c r="EI113" s="1269"/>
      <c r="EJ113" s="1269"/>
      <c r="EK113" s="1267"/>
      <c r="EL113" s="1267"/>
      <c r="EM113" s="1267"/>
      <c r="EN113" s="1267"/>
      <c r="EO113" s="1267"/>
      <c r="EP113" s="1267"/>
      <c r="EQ113" s="1267"/>
      <c r="ER113" s="1267"/>
      <c r="ES113" s="1267"/>
      <c r="ET113" s="1267"/>
      <c r="EU113" s="1267"/>
      <c r="EV113" s="1273"/>
      <c r="EW113" s="1273"/>
      <c r="EX113" s="1420"/>
      <c r="EY113" s="1420"/>
      <c r="EZ113" s="1420"/>
      <c r="FA113" s="1420"/>
      <c r="FB113" s="1420"/>
      <c r="FC113" s="1420"/>
      <c r="FD113" s="1420"/>
      <c r="FE113" s="1420"/>
      <c r="FF113" s="1420"/>
      <c r="FG113" s="1420"/>
      <c r="FH113" s="1420"/>
      <c r="FI113" s="1420"/>
      <c r="FJ113" s="1420"/>
      <c r="FK113" s="1420"/>
      <c r="FL113" s="1420"/>
      <c r="FM113" s="1420"/>
      <c r="FN113" s="1420"/>
      <c r="FO113" s="1420"/>
      <c r="FP113" s="1420"/>
      <c r="FQ113" s="1420"/>
      <c r="FR113" s="1420"/>
      <c r="FS113" s="1420"/>
      <c r="FT113" s="1420"/>
      <c r="FU113" s="1420"/>
      <c r="FV113" s="1420"/>
      <c r="FW113" s="1420"/>
      <c r="FX113" s="1420"/>
      <c r="FY113" s="1420"/>
      <c r="FZ113" s="1420"/>
      <c r="GA113" s="1420"/>
      <c r="GB113" s="1420"/>
      <c r="GC113" s="1275"/>
      <c r="GD113" s="1267"/>
      <c r="GE113" s="1267"/>
      <c r="GF113" s="1267"/>
      <c r="GG113" s="1267"/>
      <c r="GH113" s="1267"/>
      <c r="GI113" s="1267"/>
      <c r="GJ113" s="1267"/>
      <c r="GK113" s="1267"/>
      <c r="GL113" s="1267"/>
      <c r="GM113" s="1267"/>
      <c r="GN113" s="1267"/>
      <c r="GO113" s="1267"/>
      <c r="GP113" s="1267"/>
      <c r="GQ113" s="1267"/>
      <c r="GR113" s="1276"/>
      <c r="GS113" s="1269"/>
      <c r="GT113" s="1269"/>
      <c r="GU113" s="1267"/>
      <c r="GV113" s="1267"/>
      <c r="GW113" s="1267"/>
      <c r="GX113" s="1267"/>
      <c r="GY113" s="1267"/>
      <c r="GZ113" s="1267"/>
      <c r="HA113" s="1267"/>
      <c r="HB113" s="1267"/>
      <c r="HC113" s="1267"/>
      <c r="HD113" s="1267"/>
      <c r="HE113" s="1267"/>
      <c r="HF113" s="1273"/>
      <c r="HG113" s="1277"/>
    </row>
  </sheetData>
  <mergeCells count="1024">
    <mergeCell ref="GC112:GR113"/>
    <mergeCell ref="GS112:GT113"/>
    <mergeCell ref="GU112:HE113"/>
    <mergeCell ref="HF112:HG113"/>
    <mergeCell ref="EK112:EU113"/>
    <mergeCell ref="EV112:EW113"/>
    <mergeCell ref="EX112:FM113"/>
    <mergeCell ref="FN112:GB113"/>
    <mergeCell ref="DF112:DQ113"/>
    <mergeCell ref="DR112:DS113"/>
    <mergeCell ref="DT112:EH113"/>
    <mergeCell ref="EI112:EJ113"/>
    <mergeCell ref="BW112:BX113"/>
    <mergeCell ref="BY112:CN113"/>
    <mergeCell ref="CO112:DC113"/>
    <mergeCell ref="DD112:DE113"/>
    <mergeCell ref="AL112:AS112"/>
    <mergeCell ref="AT112:BI113"/>
    <mergeCell ref="BJ112:BK113"/>
    <mergeCell ref="BL112:BV113"/>
    <mergeCell ref="AC113:AS113"/>
    <mergeCell ref="GC110:GR111"/>
    <mergeCell ref="GS110:GT111"/>
    <mergeCell ref="GU110:HE111"/>
    <mergeCell ref="HF110:HG111"/>
    <mergeCell ref="EK110:EU111"/>
    <mergeCell ref="EV110:EW111"/>
    <mergeCell ref="EX110:FM111"/>
    <mergeCell ref="FN110:GB111"/>
    <mergeCell ref="DF110:DQ111"/>
    <mergeCell ref="DR110:DS111"/>
    <mergeCell ref="DT110:EH111"/>
    <mergeCell ref="EI110:EJ111"/>
    <mergeCell ref="BW110:BX111"/>
    <mergeCell ref="BY110:CN111"/>
    <mergeCell ref="CO110:DC111"/>
    <mergeCell ref="DD110:DE111"/>
    <mergeCell ref="AL110:AS110"/>
    <mergeCell ref="AT110:BI111"/>
    <mergeCell ref="BJ110:BK111"/>
    <mergeCell ref="BL110:BV111"/>
    <mergeCell ref="AC111:AS111"/>
    <mergeCell ref="C110:AA113"/>
    <mergeCell ref="AB110:AB111"/>
    <mergeCell ref="AC110:AH110"/>
    <mergeCell ref="AI110:AK110"/>
    <mergeCell ref="AB112:AB113"/>
    <mergeCell ref="AC112:AH112"/>
    <mergeCell ref="AI112:AK112"/>
    <mergeCell ref="C109:Z109"/>
    <mergeCell ref="AC109:AH109"/>
    <mergeCell ref="AI109:AK109"/>
    <mergeCell ref="AL109:AS109"/>
    <mergeCell ref="GC107:GR108"/>
    <mergeCell ref="GS107:GT108"/>
    <mergeCell ref="GU107:HE108"/>
    <mergeCell ref="HF107:HG108"/>
    <mergeCell ref="EK107:EU108"/>
    <mergeCell ref="EV107:EW108"/>
    <mergeCell ref="EX107:FM108"/>
    <mergeCell ref="FN107:GB108"/>
    <mergeCell ref="DF107:DQ108"/>
    <mergeCell ref="DR107:DS108"/>
    <mergeCell ref="DT107:EH108"/>
    <mergeCell ref="EI107:EJ108"/>
    <mergeCell ref="BW107:BX108"/>
    <mergeCell ref="BY107:CN108"/>
    <mergeCell ref="CO107:DC108"/>
    <mergeCell ref="DD107:DE108"/>
    <mergeCell ref="AL107:AS107"/>
    <mergeCell ref="AT107:BI108"/>
    <mergeCell ref="BJ107:BK108"/>
    <mergeCell ref="BL107:BV108"/>
    <mergeCell ref="AC108:AS108"/>
    <mergeCell ref="GC105:GR106"/>
    <mergeCell ref="GS105:GT106"/>
    <mergeCell ref="GU105:HE106"/>
    <mergeCell ref="HF105:HG106"/>
    <mergeCell ref="EK105:EU106"/>
    <mergeCell ref="EV105:EW106"/>
    <mergeCell ref="EX105:FM106"/>
    <mergeCell ref="FN105:GB106"/>
    <mergeCell ref="DF105:DQ106"/>
    <mergeCell ref="DR105:DS106"/>
    <mergeCell ref="DT105:EH106"/>
    <mergeCell ref="EI105:EJ106"/>
    <mergeCell ref="BW105:BX106"/>
    <mergeCell ref="BY105:CN106"/>
    <mergeCell ref="CO105:DC106"/>
    <mergeCell ref="DD105:DE106"/>
    <mergeCell ref="AL105:AS105"/>
    <mergeCell ref="AT105:BI106"/>
    <mergeCell ref="BJ105:BK106"/>
    <mergeCell ref="BL105:BV106"/>
    <mergeCell ref="AC106:AS106"/>
    <mergeCell ref="C105:AA108"/>
    <mergeCell ref="AB105:AB106"/>
    <mergeCell ref="AC105:AH105"/>
    <mergeCell ref="AI105:AK105"/>
    <mergeCell ref="AB107:AB108"/>
    <mergeCell ref="AC107:AH107"/>
    <mergeCell ref="AI107:AK107"/>
    <mergeCell ref="GC103:GR104"/>
    <mergeCell ref="GS103:GT104"/>
    <mergeCell ref="GU103:HE104"/>
    <mergeCell ref="HF103:HG104"/>
    <mergeCell ref="EK103:EU104"/>
    <mergeCell ref="EV103:EW104"/>
    <mergeCell ref="EX103:FM104"/>
    <mergeCell ref="FN103:GB104"/>
    <mergeCell ref="DF103:DQ104"/>
    <mergeCell ref="DR103:DS104"/>
    <mergeCell ref="DT103:EH104"/>
    <mergeCell ref="EI103:EJ104"/>
    <mergeCell ref="BW103:BX104"/>
    <mergeCell ref="BY103:CN104"/>
    <mergeCell ref="CO103:DC104"/>
    <mergeCell ref="DD103:DE104"/>
    <mergeCell ref="AL103:AS103"/>
    <mergeCell ref="AT103:BI104"/>
    <mergeCell ref="BJ103:BK104"/>
    <mergeCell ref="BL103:BV104"/>
    <mergeCell ref="AC104:AS104"/>
    <mergeCell ref="GC101:GR102"/>
    <mergeCell ref="GS101:GT102"/>
    <mergeCell ref="GU101:HE102"/>
    <mergeCell ref="HF101:HG102"/>
    <mergeCell ref="EK101:EU102"/>
    <mergeCell ref="EV101:EW102"/>
    <mergeCell ref="EX101:FM102"/>
    <mergeCell ref="FN101:GB102"/>
    <mergeCell ref="DF101:DQ102"/>
    <mergeCell ref="DR101:DS102"/>
    <mergeCell ref="DT101:EH102"/>
    <mergeCell ref="EI101:EJ102"/>
    <mergeCell ref="BW101:BX102"/>
    <mergeCell ref="BY101:CN102"/>
    <mergeCell ref="CO101:DC102"/>
    <mergeCell ref="DD101:DE102"/>
    <mergeCell ref="AL101:AS101"/>
    <mergeCell ref="AT101:BI102"/>
    <mergeCell ref="BJ101:BK102"/>
    <mergeCell ref="BL101:BV102"/>
    <mergeCell ref="AC102:AS102"/>
    <mergeCell ref="C101:AA104"/>
    <mergeCell ref="AB101:AB102"/>
    <mergeCell ref="AC101:AH101"/>
    <mergeCell ref="AI101:AK101"/>
    <mergeCell ref="AB103:AB104"/>
    <mergeCell ref="AC103:AH103"/>
    <mergeCell ref="AI103:AK103"/>
    <mergeCell ref="GC99:GR100"/>
    <mergeCell ref="GS99:GT100"/>
    <mergeCell ref="GU99:HE100"/>
    <mergeCell ref="HF99:HG100"/>
    <mergeCell ref="EK99:EU100"/>
    <mergeCell ref="EV99:EW100"/>
    <mergeCell ref="EX99:FM100"/>
    <mergeCell ref="FN99:GB100"/>
    <mergeCell ref="DF99:DQ100"/>
    <mergeCell ref="DR99:DS100"/>
    <mergeCell ref="DT99:EH100"/>
    <mergeCell ref="EI99:EJ100"/>
    <mergeCell ref="BW99:BX100"/>
    <mergeCell ref="BY99:CN100"/>
    <mergeCell ref="CO99:DC100"/>
    <mergeCell ref="DD99:DE100"/>
    <mergeCell ref="AL99:AS99"/>
    <mergeCell ref="AT99:BI100"/>
    <mergeCell ref="BJ99:BK100"/>
    <mergeCell ref="BL99:BV100"/>
    <mergeCell ref="AC100:AS100"/>
    <mergeCell ref="GC97:GR98"/>
    <mergeCell ref="GS97:GT98"/>
    <mergeCell ref="GU97:HE98"/>
    <mergeCell ref="HF97:HG98"/>
    <mergeCell ref="EK97:EU98"/>
    <mergeCell ref="EV97:EW98"/>
    <mergeCell ref="EX97:FM98"/>
    <mergeCell ref="FN97:GB98"/>
    <mergeCell ref="DF97:DQ98"/>
    <mergeCell ref="DR97:DS98"/>
    <mergeCell ref="DT97:EH98"/>
    <mergeCell ref="EI97:EJ98"/>
    <mergeCell ref="BW97:BX98"/>
    <mergeCell ref="BY97:CN98"/>
    <mergeCell ref="CO97:DC98"/>
    <mergeCell ref="DD97:DE98"/>
    <mergeCell ref="AL97:AS97"/>
    <mergeCell ref="AT97:BI98"/>
    <mergeCell ref="BJ97:BK98"/>
    <mergeCell ref="BL97:BV98"/>
    <mergeCell ref="AC98:AS98"/>
    <mergeCell ref="C97:AA100"/>
    <mergeCell ref="AB97:AB98"/>
    <mergeCell ref="AC97:AH97"/>
    <mergeCell ref="AI97:AK97"/>
    <mergeCell ref="AB99:AB100"/>
    <mergeCell ref="AC99:AH99"/>
    <mergeCell ref="AI99:AK99"/>
    <mergeCell ref="GC95:GR96"/>
    <mergeCell ref="GS95:GT96"/>
    <mergeCell ref="GU95:HE96"/>
    <mergeCell ref="HF95:HG96"/>
    <mergeCell ref="EK95:EU96"/>
    <mergeCell ref="EV95:EW96"/>
    <mergeCell ref="EX95:FM96"/>
    <mergeCell ref="FN95:GB96"/>
    <mergeCell ref="DF95:DQ96"/>
    <mergeCell ref="DR95:DS96"/>
    <mergeCell ref="DT95:EH96"/>
    <mergeCell ref="EI95:EJ96"/>
    <mergeCell ref="BW95:BX96"/>
    <mergeCell ref="BY95:CN96"/>
    <mergeCell ref="CO95:DC96"/>
    <mergeCell ref="DD95:DE96"/>
    <mergeCell ref="AL95:AS95"/>
    <mergeCell ref="AT95:BI96"/>
    <mergeCell ref="BJ95:BK96"/>
    <mergeCell ref="BL95:BV96"/>
    <mergeCell ref="AC96:AS96"/>
    <mergeCell ref="GC93:GR94"/>
    <mergeCell ref="GS93:GT94"/>
    <mergeCell ref="GU93:HE94"/>
    <mergeCell ref="HF93:HG94"/>
    <mergeCell ref="EK93:EU94"/>
    <mergeCell ref="EV93:EW94"/>
    <mergeCell ref="EX93:FM94"/>
    <mergeCell ref="FN93:GB94"/>
    <mergeCell ref="DF93:DQ94"/>
    <mergeCell ref="DR93:DS94"/>
    <mergeCell ref="DT93:EH94"/>
    <mergeCell ref="EI93:EJ94"/>
    <mergeCell ref="BW93:BX94"/>
    <mergeCell ref="BY93:CN94"/>
    <mergeCell ref="CO93:DC94"/>
    <mergeCell ref="DD93:DE94"/>
    <mergeCell ref="AL93:AS93"/>
    <mergeCell ref="AT93:BI94"/>
    <mergeCell ref="BJ93:BK94"/>
    <mergeCell ref="BL93:BV94"/>
    <mergeCell ref="AC94:AS94"/>
    <mergeCell ref="C93:AA96"/>
    <mergeCell ref="AB93:AB94"/>
    <mergeCell ref="AC93:AH93"/>
    <mergeCell ref="AI93:AK93"/>
    <mergeCell ref="AB95:AB96"/>
    <mergeCell ref="AC95:AH95"/>
    <mergeCell ref="AI95:AK95"/>
    <mergeCell ref="GC91:GR92"/>
    <mergeCell ref="GS91:GT92"/>
    <mergeCell ref="GU91:HE92"/>
    <mergeCell ref="HF91:HG92"/>
    <mergeCell ref="EK91:EU92"/>
    <mergeCell ref="EV91:EW92"/>
    <mergeCell ref="EX91:FM92"/>
    <mergeCell ref="FN91:GB92"/>
    <mergeCell ref="DF91:DQ92"/>
    <mergeCell ref="DR91:DS92"/>
    <mergeCell ref="DT91:EH92"/>
    <mergeCell ref="EI91:EJ92"/>
    <mergeCell ref="BW91:BX92"/>
    <mergeCell ref="BY91:CN92"/>
    <mergeCell ref="CO91:DC92"/>
    <mergeCell ref="DD91:DE92"/>
    <mergeCell ref="AL91:AS91"/>
    <mergeCell ref="AT91:BI92"/>
    <mergeCell ref="BJ91:BK92"/>
    <mergeCell ref="BL91:BV92"/>
    <mergeCell ref="AC92:AS92"/>
    <mergeCell ref="GC89:GR90"/>
    <mergeCell ref="GS89:GT90"/>
    <mergeCell ref="GU89:HE90"/>
    <mergeCell ref="HF89:HG90"/>
    <mergeCell ref="EK89:EU90"/>
    <mergeCell ref="EV89:EW90"/>
    <mergeCell ref="EX89:FM90"/>
    <mergeCell ref="FN89:GB90"/>
    <mergeCell ref="DF89:DQ90"/>
    <mergeCell ref="DR89:DS90"/>
    <mergeCell ref="DT89:EH90"/>
    <mergeCell ref="EI89:EJ90"/>
    <mergeCell ref="BW89:BX90"/>
    <mergeCell ref="BY89:CN90"/>
    <mergeCell ref="CO89:DC90"/>
    <mergeCell ref="DD89:DE90"/>
    <mergeCell ref="AL89:AS89"/>
    <mergeCell ref="AT89:BI90"/>
    <mergeCell ref="BJ89:BK90"/>
    <mergeCell ref="BL89:BV90"/>
    <mergeCell ref="AC90:AS90"/>
    <mergeCell ref="C89:AA92"/>
    <mergeCell ref="AB89:AB90"/>
    <mergeCell ref="AC89:AH89"/>
    <mergeCell ref="AI89:AK89"/>
    <mergeCell ref="AB91:AB92"/>
    <mergeCell ref="AC91:AH91"/>
    <mergeCell ref="AI91:AK91"/>
    <mergeCell ref="GC87:GR88"/>
    <mergeCell ref="GS87:GT88"/>
    <mergeCell ref="GU87:HE88"/>
    <mergeCell ref="HF87:HG88"/>
    <mergeCell ref="EK87:EU88"/>
    <mergeCell ref="EV87:EW88"/>
    <mergeCell ref="EX87:FM88"/>
    <mergeCell ref="FN87:GB88"/>
    <mergeCell ref="DF87:DQ88"/>
    <mergeCell ref="DR87:DS88"/>
    <mergeCell ref="DT87:EH88"/>
    <mergeCell ref="EI87:EJ88"/>
    <mergeCell ref="BW87:BX88"/>
    <mergeCell ref="BY87:CN88"/>
    <mergeCell ref="CO87:DC88"/>
    <mergeCell ref="DD87:DE88"/>
    <mergeCell ref="AL87:AS87"/>
    <mergeCell ref="AT87:BI88"/>
    <mergeCell ref="BJ87:BK88"/>
    <mergeCell ref="BL87:BV88"/>
    <mergeCell ref="AC88:AS88"/>
    <mergeCell ref="GC85:GR86"/>
    <mergeCell ref="GS85:GT86"/>
    <mergeCell ref="GU85:HE86"/>
    <mergeCell ref="HF85:HG86"/>
    <mergeCell ref="EK85:EU86"/>
    <mergeCell ref="EV85:EW86"/>
    <mergeCell ref="EX85:FM86"/>
    <mergeCell ref="FN85:GB86"/>
    <mergeCell ref="DF85:DQ86"/>
    <mergeCell ref="DR85:DS86"/>
    <mergeCell ref="DT85:EH86"/>
    <mergeCell ref="EI85:EJ86"/>
    <mergeCell ref="BW85:BX86"/>
    <mergeCell ref="BY85:CN86"/>
    <mergeCell ref="CO85:DC86"/>
    <mergeCell ref="DD85:DE86"/>
    <mergeCell ref="AL85:AS85"/>
    <mergeCell ref="AT85:BI86"/>
    <mergeCell ref="BJ85:BK86"/>
    <mergeCell ref="BL85:BV86"/>
    <mergeCell ref="AC86:AS86"/>
    <mergeCell ref="C85:AA88"/>
    <mergeCell ref="AB85:AB86"/>
    <mergeCell ref="AC85:AH85"/>
    <mergeCell ref="AI85:AK85"/>
    <mergeCell ref="AB87:AB88"/>
    <mergeCell ref="AC87:AH87"/>
    <mergeCell ref="AI87:AK87"/>
    <mergeCell ref="GC83:GR84"/>
    <mergeCell ref="GS83:GT84"/>
    <mergeCell ref="GU83:HE84"/>
    <mergeCell ref="HF83:HG84"/>
    <mergeCell ref="EK83:EU84"/>
    <mergeCell ref="EV83:EW84"/>
    <mergeCell ref="EX83:FM84"/>
    <mergeCell ref="FN83:GB84"/>
    <mergeCell ref="DF83:DQ84"/>
    <mergeCell ref="DR83:DS84"/>
    <mergeCell ref="DT83:EH84"/>
    <mergeCell ref="EI83:EJ84"/>
    <mergeCell ref="BW83:BX84"/>
    <mergeCell ref="BY83:CN84"/>
    <mergeCell ref="CO83:DC84"/>
    <mergeCell ref="DD83:DE84"/>
    <mergeCell ref="AL83:AS83"/>
    <mergeCell ref="AT83:BI84"/>
    <mergeCell ref="BJ83:BK84"/>
    <mergeCell ref="BL83:BV84"/>
    <mergeCell ref="AC84:AS84"/>
    <mergeCell ref="GC81:GR82"/>
    <mergeCell ref="GS81:GT82"/>
    <mergeCell ref="GU81:HE82"/>
    <mergeCell ref="HF81:HG82"/>
    <mergeCell ref="EK81:EU82"/>
    <mergeCell ref="EV81:EW82"/>
    <mergeCell ref="EX81:FM82"/>
    <mergeCell ref="FN81:GB82"/>
    <mergeCell ref="DF81:DQ82"/>
    <mergeCell ref="DR81:DS82"/>
    <mergeCell ref="DT81:EH82"/>
    <mergeCell ref="EI81:EJ82"/>
    <mergeCell ref="BW81:BX82"/>
    <mergeCell ref="BY81:CN82"/>
    <mergeCell ref="CO81:DC82"/>
    <mergeCell ref="DD81:DE82"/>
    <mergeCell ref="AL81:AS81"/>
    <mergeCell ref="AT81:BI82"/>
    <mergeCell ref="BJ81:BK82"/>
    <mergeCell ref="BL81:BV82"/>
    <mergeCell ref="AC82:AS82"/>
    <mergeCell ref="C81:AA84"/>
    <mergeCell ref="AB81:AB82"/>
    <mergeCell ref="AC81:AH81"/>
    <mergeCell ref="AI81:AK81"/>
    <mergeCell ref="AB83:AB84"/>
    <mergeCell ref="AC83:AH83"/>
    <mergeCell ref="AI83:AK83"/>
    <mergeCell ref="GC79:GR80"/>
    <mergeCell ref="GS79:GT80"/>
    <mergeCell ref="GU79:HE80"/>
    <mergeCell ref="HF79:HG80"/>
    <mergeCell ref="EK79:EU80"/>
    <mergeCell ref="EV79:EW80"/>
    <mergeCell ref="EX79:FM80"/>
    <mergeCell ref="FN79:GB80"/>
    <mergeCell ref="DF79:DQ80"/>
    <mergeCell ref="DR79:DS80"/>
    <mergeCell ref="DT79:EH80"/>
    <mergeCell ref="EI79:EJ80"/>
    <mergeCell ref="BW79:BX80"/>
    <mergeCell ref="BY79:CN80"/>
    <mergeCell ref="CO79:DC80"/>
    <mergeCell ref="DD79:DE80"/>
    <mergeCell ref="AL79:AS79"/>
    <mergeCell ref="AT79:BI80"/>
    <mergeCell ref="BJ79:BK80"/>
    <mergeCell ref="BL79:BV80"/>
    <mergeCell ref="AC80:AS80"/>
    <mergeCell ref="GC77:GR78"/>
    <mergeCell ref="GS77:GT78"/>
    <mergeCell ref="GU77:HE78"/>
    <mergeCell ref="HF77:HG78"/>
    <mergeCell ref="EK77:EU78"/>
    <mergeCell ref="EV77:EW78"/>
    <mergeCell ref="EX77:FM78"/>
    <mergeCell ref="FN77:GB78"/>
    <mergeCell ref="DF77:DQ78"/>
    <mergeCell ref="DR77:DS78"/>
    <mergeCell ref="DT77:EH78"/>
    <mergeCell ref="EI77:EJ78"/>
    <mergeCell ref="BW77:BX78"/>
    <mergeCell ref="BY77:CN78"/>
    <mergeCell ref="CO77:DC78"/>
    <mergeCell ref="DD77:DE78"/>
    <mergeCell ref="AL77:AS77"/>
    <mergeCell ref="AT77:BI78"/>
    <mergeCell ref="BJ77:BK78"/>
    <mergeCell ref="BL77:BV78"/>
    <mergeCell ref="AC78:AS78"/>
    <mergeCell ref="C77:AA80"/>
    <mergeCell ref="AB77:AB78"/>
    <mergeCell ref="AC77:AH77"/>
    <mergeCell ref="AI77:AK77"/>
    <mergeCell ref="AB79:AB80"/>
    <mergeCell ref="AC79:AH79"/>
    <mergeCell ref="AI79:AK79"/>
    <mergeCell ref="GC75:GR76"/>
    <mergeCell ref="GS75:GT76"/>
    <mergeCell ref="GU75:HE76"/>
    <mergeCell ref="HF75:HG76"/>
    <mergeCell ref="EK75:EU76"/>
    <mergeCell ref="EV75:EW76"/>
    <mergeCell ref="EX75:FM76"/>
    <mergeCell ref="FN75:GB76"/>
    <mergeCell ref="DF75:DQ76"/>
    <mergeCell ref="DR75:DS76"/>
    <mergeCell ref="DT75:EH76"/>
    <mergeCell ref="EI75:EJ76"/>
    <mergeCell ref="BW75:BX76"/>
    <mergeCell ref="BY75:CN76"/>
    <mergeCell ref="CO75:DC76"/>
    <mergeCell ref="DD75:DE76"/>
    <mergeCell ref="AL75:AS75"/>
    <mergeCell ref="AT75:BI76"/>
    <mergeCell ref="BJ75:BK76"/>
    <mergeCell ref="BL75:BV76"/>
    <mergeCell ref="AC76:AS76"/>
    <mergeCell ref="GC73:GR74"/>
    <mergeCell ref="GS73:GT74"/>
    <mergeCell ref="GU73:HE74"/>
    <mergeCell ref="HF73:HG74"/>
    <mergeCell ref="EK73:EU74"/>
    <mergeCell ref="EV73:EW74"/>
    <mergeCell ref="EX73:FM74"/>
    <mergeCell ref="FN73:GB74"/>
    <mergeCell ref="DF73:DQ74"/>
    <mergeCell ref="DR73:DS74"/>
    <mergeCell ref="DT73:EH74"/>
    <mergeCell ref="EI73:EJ74"/>
    <mergeCell ref="BW73:BX74"/>
    <mergeCell ref="BY73:CN74"/>
    <mergeCell ref="CO73:DC74"/>
    <mergeCell ref="DD73:DE74"/>
    <mergeCell ref="AL73:AS73"/>
    <mergeCell ref="AT73:BI74"/>
    <mergeCell ref="BJ73:BK74"/>
    <mergeCell ref="BL73:BV74"/>
    <mergeCell ref="AC74:AS74"/>
    <mergeCell ref="C73:AA76"/>
    <mergeCell ref="AB73:AB74"/>
    <mergeCell ref="AC73:AH73"/>
    <mergeCell ref="AI73:AK73"/>
    <mergeCell ref="AB75:AB76"/>
    <mergeCell ref="AC75:AH75"/>
    <mergeCell ref="AI75:AK75"/>
    <mergeCell ref="GC71:GR72"/>
    <mergeCell ref="GS71:GT72"/>
    <mergeCell ref="GU71:HE72"/>
    <mergeCell ref="HF71:HG72"/>
    <mergeCell ref="EK71:EU72"/>
    <mergeCell ref="EV71:EW72"/>
    <mergeCell ref="EX71:FM72"/>
    <mergeCell ref="FN71:GB72"/>
    <mergeCell ref="DF71:DQ72"/>
    <mergeCell ref="DR71:DS72"/>
    <mergeCell ref="DT71:EH72"/>
    <mergeCell ref="EI71:EJ72"/>
    <mergeCell ref="BW71:BX72"/>
    <mergeCell ref="BY71:CN72"/>
    <mergeCell ref="CO71:DC72"/>
    <mergeCell ref="DD71:DE72"/>
    <mergeCell ref="AL71:AS71"/>
    <mergeCell ref="AT71:BI72"/>
    <mergeCell ref="BJ71:BK72"/>
    <mergeCell ref="BL71:BV72"/>
    <mergeCell ref="AC72:AS72"/>
    <mergeCell ref="GC69:GR70"/>
    <mergeCell ref="GS69:GT70"/>
    <mergeCell ref="GU69:HE70"/>
    <mergeCell ref="HF69:HG70"/>
    <mergeCell ref="EK69:EU70"/>
    <mergeCell ref="EV69:EW70"/>
    <mergeCell ref="EX69:FM70"/>
    <mergeCell ref="FN69:GB70"/>
    <mergeCell ref="DF69:DQ70"/>
    <mergeCell ref="DR69:DS70"/>
    <mergeCell ref="DT69:EH70"/>
    <mergeCell ref="EI69:EJ70"/>
    <mergeCell ref="BW69:BX70"/>
    <mergeCell ref="BY69:CN70"/>
    <mergeCell ref="CO69:DC70"/>
    <mergeCell ref="DD69:DE70"/>
    <mergeCell ref="AL69:AS69"/>
    <mergeCell ref="AT69:BI70"/>
    <mergeCell ref="BJ69:BK70"/>
    <mergeCell ref="BL69:BV70"/>
    <mergeCell ref="AC70:AS70"/>
    <mergeCell ref="C69:AA72"/>
    <mergeCell ref="AB69:AB70"/>
    <mergeCell ref="AC69:AH69"/>
    <mergeCell ref="AI69:AK69"/>
    <mergeCell ref="AB71:AB72"/>
    <mergeCell ref="AC71:AH71"/>
    <mergeCell ref="AI71:AK71"/>
    <mergeCell ref="C68:Z68"/>
    <mergeCell ref="AC68:AH68"/>
    <mergeCell ref="AI68:AK68"/>
    <mergeCell ref="AL68:AS68"/>
    <mergeCell ref="GC66:GR67"/>
    <mergeCell ref="GS66:GT67"/>
    <mergeCell ref="GU66:HE67"/>
    <mergeCell ref="HF66:HG67"/>
    <mergeCell ref="EK66:EU67"/>
    <mergeCell ref="EV66:EW67"/>
    <mergeCell ref="EX66:FM67"/>
    <mergeCell ref="FN66:GB67"/>
    <mergeCell ref="DF66:DQ67"/>
    <mergeCell ref="DR66:DS67"/>
    <mergeCell ref="DT66:EH67"/>
    <mergeCell ref="EI66:EJ67"/>
    <mergeCell ref="BW66:BX67"/>
    <mergeCell ref="BY66:CN67"/>
    <mergeCell ref="CO66:DC67"/>
    <mergeCell ref="DD66:DE67"/>
    <mergeCell ref="AL66:AS66"/>
    <mergeCell ref="AT66:BI67"/>
    <mergeCell ref="BJ66:BK67"/>
    <mergeCell ref="BL66:BV67"/>
    <mergeCell ref="AC67:AS67"/>
    <mergeCell ref="GC64:GR65"/>
    <mergeCell ref="GS64:GT65"/>
    <mergeCell ref="GU64:HE65"/>
    <mergeCell ref="HF64:HG65"/>
    <mergeCell ref="EK64:EU65"/>
    <mergeCell ref="EV64:EW65"/>
    <mergeCell ref="EX64:FM65"/>
    <mergeCell ref="FN64:GB65"/>
    <mergeCell ref="DF64:DQ65"/>
    <mergeCell ref="DR64:DS65"/>
    <mergeCell ref="DT64:EH65"/>
    <mergeCell ref="EI64:EJ65"/>
    <mergeCell ref="BW64:BX65"/>
    <mergeCell ref="BY64:CN65"/>
    <mergeCell ref="CO64:DC65"/>
    <mergeCell ref="DD64:DE65"/>
    <mergeCell ref="AL64:AS64"/>
    <mergeCell ref="AT64:BI65"/>
    <mergeCell ref="BJ64:BK65"/>
    <mergeCell ref="BL64:BV65"/>
    <mergeCell ref="AC65:AS65"/>
    <mergeCell ref="C64:AA67"/>
    <mergeCell ref="AB64:AB65"/>
    <mergeCell ref="AC64:AH64"/>
    <mergeCell ref="AI64:AK64"/>
    <mergeCell ref="AB66:AB67"/>
    <mergeCell ref="AC66:AH66"/>
    <mergeCell ref="AI66:AK66"/>
    <mergeCell ref="FN63:GB63"/>
    <mergeCell ref="BY62:DC62"/>
    <mergeCell ref="DD62:EH62"/>
    <mergeCell ref="EX62:GB62"/>
    <mergeCell ref="BY61:GB61"/>
    <mergeCell ref="GC61:HG61"/>
    <mergeCell ref="GC62:GR63"/>
    <mergeCell ref="AT62:BI63"/>
    <mergeCell ref="GS62:HG63"/>
    <mergeCell ref="BY63:CN63"/>
    <mergeCell ref="CO63:DC63"/>
    <mergeCell ref="DD63:DS63"/>
    <mergeCell ref="DT63:EH63"/>
    <mergeCell ref="EX63:FM63"/>
    <mergeCell ref="BJ62:BX63"/>
    <mergeCell ref="CM55:DP55"/>
    <mergeCell ref="DQ55:ET55"/>
    <mergeCell ref="EI62:EW63"/>
    <mergeCell ref="B57:HG57"/>
    <mergeCell ref="B59:HG59"/>
    <mergeCell ref="B61:AA63"/>
    <mergeCell ref="AB61:AB63"/>
    <mergeCell ref="AC61:AS63"/>
    <mergeCell ref="AT61:BX61"/>
    <mergeCell ref="FM53:GD54"/>
    <mergeCell ref="EU55:FL55"/>
    <mergeCell ref="FM55:GD55"/>
    <mergeCell ref="B55:AE55"/>
    <mergeCell ref="AG55:AV55"/>
    <mergeCell ref="AW55:BM55"/>
    <mergeCell ref="BN55:CL55"/>
    <mergeCell ref="ES53:ET54"/>
    <mergeCell ref="EU53:EV54"/>
    <mergeCell ref="EW53:FJ54"/>
    <mergeCell ref="FK53:FL54"/>
    <mergeCell ref="CO53:DN54"/>
    <mergeCell ref="DO53:DP54"/>
    <mergeCell ref="DQ53:DR54"/>
    <mergeCell ref="DS53:ER54"/>
    <mergeCell ref="AP53:AV53"/>
    <mergeCell ref="AW53:BM54"/>
    <mergeCell ref="BN53:CL54"/>
    <mergeCell ref="CM53:CN54"/>
    <mergeCell ref="EU51:EV52"/>
    <mergeCell ref="EW51:FJ52"/>
    <mergeCell ref="FK51:FL52"/>
    <mergeCell ref="FM51:GD52"/>
    <mergeCell ref="DO51:DP52"/>
    <mergeCell ref="DQ51:DR52"/>
    <mergeCell ref="DS51:ER52"/>
    <mergeCell ref="ES51:ET52"/>
    <mergeCell ref="AW51:BM52"/>
    <mergeCell ref="BN51:CL52"/>
    <mergeCell ref="CM51:CN52"/>
    <mergeCell ref="CO51:DN52"/>
    <mergeCell ref="B51:AE54"/>
    <mergeCell ref="AF51:AF52"/>
    <mergeCell ref="AG51:AL51"/>
    <mergeCell ref="AM51:AO51"/>
    <mergeCell ref="AG54:AV54"/>
    <mergeCell ref="AP51:AV51"/>
    <mergeCell ref="AG52:AV52"/>
    <mergeCell ref="AF53:AF54"/>
    <mergeCell ref="AG53:AL53"/>
    <mergeCell ref="AM53:AO53"/>
    <mergeCell ref="EU49:EV50"/>
    <mergeCell ref="EW49:FJ50"/>
    <mergeCell ref="FK49:FL50"/>
    <mergeCell ref="FM49:GD50"/>
    <mergeCell ref="DO49:DP50"/>
    <mergeCell ref="DQ49:DR50"/>
    <mergeCell ref="DS49:ER50"/>
    <mergeCell ref="ES49:ET50"/>
    <mergeCell ref="AW49:BM50"/>
    <mergeCell ref="BN49:CL50"/>
    <mergeCell ref="CM49:CN50"/>
    <mergeCell ref="CO49:DN50"/>
    <mergeCell ref="AP47:AV47"/>
    <mergeCell ref="AG48:AV48"/>
    <mergeCell ref="AF49:AF50"/>
    <mergeCell ref="AG49:AL49"/>
    <mergeCell ref="AM49:AO49"/>
    <mergeCell ref="AP49:AV49"/>
    <mergeCell ref="AG50:AV50"/>
    <mergeCell ref="B47:AE50"/>
    <mergeCell ref="AF47:AF48"/>
    <mergeCell ref="AG47:AL47"/>
    <mergeCell ref="AM47:AO47"/>
    <mergeCell ref="EU46:EV48"/>
    <mergeCell ref="EW46:FJ48"/>
    <mergeCell ref="FK46:FL48"/>
    <mergeCell ref="FM46:GD48"/>
    <mergeCell ref="DO46:DP48"/>
    <mergeCell ref="DQ46:DR48"/>
    <mergeCell ref="DS46:ER48"/>
    <mergeCell ref="ES46:ET48"/>
    <mergeCell ref="AW46:BM48"/>
    <mergeCell ref="BN46:CL48"/>
    <mergeCell ref="CM46:CN48"/>
    <mergeCell ref="CO46:DN48"/>
    <mergeCell ref="B46:AE46"/>
    <mergeCell ref="AG46:AL46"/>
    <mergeCell ref="AM46:AO46"/>
    <mergeCell ref="AP46:AV46"/>
    <mergeCell ref="EU44:EV45"/>
    <mergeCell ref="EW44:FJ45"/>
    <mergeCell ref="FK44:FL45"/>
    <mergeCell ref="FM44:GD45"/>
    <mergeCell ref="DO44:DP45"/>
    <mergeCell ref="DQ44:DR45"/>
    <mergeCell ref="DS44:ER45"/>
    <mergeCell ref="ES44:ET45"/>
    <mergeCell ref="AW44:BM45"/>
    <mergeCell ref="BN44:CL45"/>
    <mergeCell ref="CM44:CN45"/>
    <mergeCell ref="CO44:DN45"/>
    <mergeCell ref="AG43:AV43"/>
    <mergeCell ref="AF44:AF45"/>
    <mergeCell ref="AG44:AL44"/>
    <mergeCell ref="AM44:AO44"/>
    <mergeCell ref="AP44:AV44"/>
    <mergeCell ref="AG45:AV45"/>
    <mergeCell ref="EU42:EV43"/>
    <mergeCell ref="EW42:FJ43"/>
    <mergeCell ref="FK42:FL43"/>
    <mergeCell ref="FM42:GD43"/>
    <mergeCell ref="DO42:DP43"/>
    <mergeCell ref="DQ42:DR43"/>
    <mergeCell ref="DS42:ER43"/>
    <mergeCell ref="ES42:ET43"/>
    <mergeCell ref="FM41:GD41"/>
    <mergeCell ref="B42:AE45"/>
    <mergeCell ref="AF42:AF43"/>
    <mergeCell ref="AG42:AL42"/>
    <mergeCell ref="AM42:AO42"/>
    <mergeCell ref="AP42:AV42"/>
    <mergeCell ref="AW42:BM43"/>
    <mergeCell ref="BN42:CL43"/>
    <mergeCell ref="CM42:CN43"/>
    <mergeCell ref="CO42:DN43"/>
    <mergeCell ref="FM39:GD40"/>
    <mergeCell ref="B41:AE41"/>
    <mergeCell ref="AG41:AV41"/>
    <mergeCell ref="AW41:BM41"/>
    <mergeCell ref="BN41:CL41"/>
    <mergeCell ref="CM41:DP41"/>
    <mergeCell ref="DQ41:DR41"/>
    <mergeCell ref="DS41:ER41"/>
    <mergeCell ref="ES41:ET41"/>
    <mergeCell ref="EW41:FJ41"/>
    <mergeCell ref="ES39:ET40"/>
    <mergeCell ref="EU39:EV40"/>
    <mergeCell ref="EW39:FJ40"/>
    <mergeCell ref="FK39:FL40"/>
    <mergeCell ref="CO39:DN40"/>
    <mergeCell ref="DO39:DP40"/>
    <mergeCell ref="DQ39:DR40"/>
    <mergeCell ref="DS39:ER40"/>
    <mergeCell ref="AP39:AV39"/>
    <mergeCell ref="AW39:BM40"/>
    <mergeCell ref="BN39:CL40"/>
    <mergeCell ref="CM39:CN40"/>
    <mergeCell ref="EU37:EV38"/>
    <mergeCell ref="EW37:FJ38"/>
    <mergeCell ref="FK37:FL38"/>
    <mergeCell ref="FM37:GD38"/>
    <mergeCell ref="DO37:DP38"/>
    <mergeCell ref="DQ37:DR38"/>
    <mergeCell ref="DS37:ER38"/>
    <mergeCell ref="ES37:ET38"/>
    <mergeCell ref="AW37:BM38"/>
    <mergeCell ref="BN37:CL38"/>
    <mergeCell ref="CM37:CN38"/>
    <mergeCell ref="CO37:DN38"/>
    <mergeCell ref="B37:AE40"/>
    <mergeCell ref="AF37:AF38"/>
    <mergeCell ref="AG37:AL37"/>
    <mergeCell ref="AM37:AO37"/>
    <mergeCell ref="AG40:AV40"/>
    <mergeCell ref="AP37:AV37"/>
    <mergeCell ref="AG38:AV38"/>
    <mergeCell ref="AF39:AF40"/>
    <mergeCell ref="AG39:AL39"/>
    <mergeCell ref="AM39:AO39"/>
    <mergeCell ref="EU35:EV36"/>
    <mergeCell ref="EW35:FJ36"/>
    <mergeCell ref="FK35:FL36"/>
    <mergeCell ref="FM35:GD36"/>
    <mergeCell ref="DO35:DP36"/>
    <mergeCell ref="DQ35:DR36"/>
    <mergeCell ref="DS35:ER36"/>
    <mergeCell ref="ES35:ET36"/>
    <mergeCell ref="AW35:BM36"/>
    <mergeCell ref="BN35:CL36"/>
    <mergeCell ref="CM35:CN36"/>
    <mergeCell ref="CO35:DN36"/>
    <mergeCell ref="AP33:AV33"/>
    <mergeCell ref="AG34:AV34"/>
    <mergeCell ref="AF35:AF36"/>
    <mergeCell ref="AG35:AL35"/>
    <mergeCell ref="AM35:AO35"/>
    <mergeCell ref="AP35:AV35"/>
    <mergeCell ref="AG36:AV36"/>
    <mergeCell ref="B33:AE36"/>
    <mergeCell ref="AF33:AF34"/>
    <mergeCell ref="AG33:AL33"/>
    <mergeCell ref="AM33:AO33"/>
    <mergeCell ref="EU32:EV34"/>
    <mergeCell ref="EW32:FJ34"/>
    <mergeCell ref="FK32:FL34"/>
    <mergeCell ref="FM32:GD34"/>
    <mergeCell ref="DO32:DP34"/>
    <mergeCell ref="DQ32:DR34"/>
    <mergeCell ref="DS32:ER34"/>
    <mergeCell ref="ES32:ET34"/>
    <mergeCell ref="AW32:BM34"/>
    <mergeCell ref="BN32:CL34"/>
    <mergeCell ref="CM32:CN34"/>
    <mergeCell ref="CO32:DN34"/>
    <mergeCell ref="AG31:AV31"/>
    <mergeCell ref="B32:AE32"/>
    <mergeCell ref="AG32:AL32"/>
    <mergeCell ref="AM32:AO32"/>
    <mergeCell ref="AP32:AV32"/>
    <mergeCell ref="EU30:EV31"/>
    <mergeCell ref="EW30:FJ31"/>
    <mergeCell ref="FK30:FL31"/>
    <mergeCell ref="FM30:GD31"/>
    <mergeCell ref="DO30:DP31"/>
    <mergeCell ref="DQ30:DR31"/>
    <mergeCell ref="DS30:ER31"/>
    <mergeCell ref="ES30:ET31"/>
    <mergeCell ref="FM28:GD29"/>
    <mergeCell ref="AG29:AV29"/>
    <mergeCell ref="AF30:AF31"/>
    <mergeCell ref="AG30:AL30"/>
    <mergeCell ref="AM30:AO30"/>
    <mergeCell ref="AP30:AV30"/>
    <mergeCell ref="AW30:BM31"/>
    <mergeCell ref="BN30:CL31"/>
    <mergeCell ref="CM30:CN31"/>
    <mergeCell ref="CO30:DN31"/>
    <mergeCell ref="ES28:ET29"/>
    <mergeCell ref="EU28:EV29"/>
    <mergeCell ref="EW28:FJ29"/>
    <mergeCell ref="FK28:FL29"/>
    <mergeCell ref="CO28:DN29"/>
    <mergeCell ref="DO28:DP29"/>
    <mergeCell ref="DQ28:DR29"/>
    <mergeCell ref="DS28:ER29"/>
    <mergeCell ref="DQ27:ET27"/>
    <mergeCell ref="EU27:FL27"/>
    <mergeCell ref="B28:AE31"/>
    <mergeCell ref="AF28:AF29"/>
    <mergeCell ref="AG28:AL28"/>
    <mergeCell ref="AM28:AO28"/>
    <mergeCell ref="AP28:AV28"/>
    <mergeCell ref="AW28:BM29"/>
    <mergeCell ref="BN28:CL29"/>
    <mergeCell ref="CM28:CN29"/>
    <mergeCell ref="FI19:FW19"/>
    <mergeCell ref="A24:GD24"/>
    <mergeCell ref="A26:AE27"/>
    <mergeCell ref="AF26:AF27"/>
    <mergeCell ref="AG26:AV27"/>
    <mergeCell ref="AW26:BM27"/>
    <mergeCell ref="BN26:FL26"/>
    <mergeCell ref="FM26:GD27"/>
    <mergeCell ref="BN27:CL27"/>
    <mergeCell ref="CM27:DP27"/>
    <mergeCell ref="FV17:FW18"/>
    <mergeCell ref="C19:W19"/>
    <mergeCell ref="Y19:AS19"/>
    <mergeCell ref="AT19:BK19"/>
    <mergeCell ref="BL19:BZ19"/>
    <mergeCell ref="CA19:CO19"/>
    <mergeCell ref="CP19:DG19"/>
    <mergeCell ref="DH19:DY19"/>
    <mergeCell ref="DZ19:EP19"/>
    <mergeCell ref="EQ19:FH19"/>
    <mergeCell ref="EO17:EP18"/>
    <mergeCell ref="EQ17:FH18"/>
    <mergeCell ref="FI17:FJ18"/>
    <mergeCell ref="FK17:FU18"/>
    <mergeCell ref="DF17:DG18"/>
    <mergeCell ref="DH17:DY18"/>
    <mergeCell ref="DZ17:EA18"/>
    <mergeCell ref="EB17:EN18"/>
    <mergeCell ref="BY17:BZ18"/>
    <mergeCell ref="CA17:CO18"/>
    <mergeCell ref="CP17:CQ18"/>
    <mergeCell ref="CR17:DE18"/>
    <mergeCell ref="AH17:AS17"/>
    <mergeCell ref="AT17:BK18"/>
    <mergeCell ref="BL17:BM18"/>
    <mergeCell ref="BN17:BX18"/>
    <mergeCell ref="EQ15:FH16"/>
    <mergeCell ref="FI15:FJ16"/>
    <mergeCell ref="FK15:FU16"/>
    <mergeCell ref="FV15:FW16"/>
    <mergeCell ref="DH15:DY16"/>
    <mergeCell ref="DZ15:EA16"/>
    <mergeCell ref="EB15:EN16"/>
    <mergeCell ref="EO15:EP16"/>
    <mergeCell ref="CA15:CO16"/>
    <mergeCell ref="CP15:CQ16"/>
    <mergeCell ref="CR15:DE16"/>
    <mergeCell ref="DF15:DG16"/>
    <mergeCell ref="AT15:BK16"/>
    <mergeCell ref="BL15:BM16"/>
    <mergeCell ref="BN15:BX16"/>
    <mergeCell ref="BY15:BZ16"/>
    <mergeCell ref="C15:W18"/>
    <mergeCell ref="X15:X16"/>
    <mergeCell ref="Y15:AD15"/>
    <mergeCell ref="AE15:AG15"/>
    <mergeCell ref="Y18:AS18"/>
    <mergeCell ref="AH15:AS15"/>
    <mergeCell ref="Y16:AS16"/>
    <mergeCell ref="X17:X18"/>
    <mergeCell ref="Y17:AD17"/>
    <mergeCell ref="AE17:AG17"/>
    <mergeCell ref="EQ13:FH14"/>
    <mergeCell ref="FI13:FJ14"/>
    <mergeCell ref="FK13:FU14"/>
    <mergeCell ref="FV13:FW14"/>
    <mergeCell ref="DH13:DY14"/>
    <mergeCell ref="DZ13:EA14"/>
    <mergeCell ref="EB13:EN14"/>
    <mergeCell ref="EO13:EP14"/>
    <mergeCell ref="CA13:CO14"/>
    <mergeCell ref="CP13:CQ14"/>
    <mergeCell ref="CR13:DE14"/>
    <mergeCell ref="DF13:DG14"/>
    <mergeCell ref="AT13:BK14"/>
    <mergeCell ref="BL13:BM14"/>
    <mergeCell ref="BN13:BX14"/>
    <mergeCell ref="BY13:BZ14"/>
    <mergeCell ref="Y13:AD13"/>
    <mergeCell ref="AE13:AG13"/>
    <mergeCell ref="AH13:AS13"/>
    <mergeCell ref="Y14:AS14"/>
    <mergeCell ref="FI10:FJ12"/>
    <mergeCell ref="FK10:FU12"/>
    <mergeCell ref="FV10:FW12"/>
    <mergeCell ref="C11:W14"/>
    <mergeCell ref="X11:X12"/>
    <mergeCell ref="Y11:AD11"/>
    <mergeCell ref="AE11:AG11"/>
    <mergeCell ref="AH11:AS11"/>
    <mergeCell ref="Y12:AS12"/>
    <mergeCell ref="X13:X14"/>
    <mergeCell ref="DZ10:EA12"/>
    <mergeCell ref="EB10:EN12"/>
    <mergeCell ref="EO10:EP12"/>
    <mergeCell ref="EQ10:FH12"/>
    <mergeCell ref="CP10:CQ12"/>
    <mergeCell ref="CR10:DE12"/>
    <mergeCell ref="DF10:DG12"/>
    <mergeCell ref="DH10:DY12"/>
    <mergeCell ref="FV8:FW9"/>
    <mergeCell ref="C10:W10"/>
    <mergeCell ref="Y10:AD10"/>
    <mergeCell ref="AE10:AG10"/>
    <mergeCell ref="AH10:AS10"/>
    <mergeCell ref="AT10:BK12"/>
    <mergeCell ref="BL10:BM12"/>
    <mergeCell ref="BN10:BX12"/>
    <mergeCell ref="BY10:BZ12"/>
    <mergeCell ref="CA10:CO12"/>
    <mergeCell ref="EO8:EP9"/>
    <mergeCell ref="EQ8:FH9"/>
    <mergeCell ref="FI8:FJ9"/>
    <mergeCell ref="FK8:FU9"/>
    <mergeCell ref="DF8:DG9"/>
    <mergeCell ref="DH8:DY9"/>
    <mergeCell ref="DZ8:EA9"/>
    <mergeCell ref="EB8:EN9"/>
    <mergeCell ref="BY8:BZ9"/>
    <mergeCell ref="CA8:CO9"/>
    <mergeCell ref="CP8:CQ9"/>
    <mergeCell ref="CR8:DE9"/>
    <mergeCell ref="AH8:AS8"/>
    <mergeCell ref="AT8:BK9"/>
    <mergeCell ref="BL8:BM9"/>
    <mergeCell ref="BN8:BX9"/>
    <mergeCell ref="EQ6:FH7"/>
    <mergeCell ref="FI6:FJ7"/>
    <mergeCell ref="FK6:FU7"/>
    <mergeCell ref="FV6:FW7"/>
    <mergeCell ref="DH6:DY7"/>
    <mergeCell ref="DZ6:EA7"/>
    <mergeCell ref="EB6:EN7"/>
    <mergeCell ref="EO6:EP7"/>
    <mergeCell ref="CA6:CO7"/>
    <mergeCell ref="CP6:CQ7"/>
    <mergeCell ref="CR6:DE7"/>
    <mergeCell ref="DF6:DG7"/>
    <mergeCell ref="AT6:BK7"/>
    <mergeCell ref="BL6:BM7"/>
    <mergeCell ref="BN6:BX7"/>
    <mergeCell ref="BY6:BZ7"/>
    <mergeCell ref="C6:W9"/>
    <mergeCell ref="X6:X7"/>
    <mergeCell ref="Y6:AD6"/>
    <mergeCell ref="AE6:AG6"/>
    <mergeCell ref="Y9:AS9"/>
    <mergeCell ref="AH6:AS6"/>
    <mergeCell ref="Y7:AS7"/>
    <mergeCell ref="X8:X9"/>
    <mergeCell ref="Y8:AD8"/>
    <mergeCell ref="AE8:AG8"/>
    <mergeCell ref="CP4:DY4"/>
    <mergeCell ref="DZ4:EP5"/>
    <mergeCell ref="EQ4:FH5"/>
    <mergeCell ref="FI4:FW5"/>
    <mergeCell ref="CP5:DG5"/>
    <mergeCell ref="DH5:DY5"/>
    <mergeCell ref="B1:FW1"/>
    <mergeCell ref="B3:W5"/>
    <mergeCell ref="X3:X5"/>
    <mergeCell ref="Y3:AS5"/>
    <mergeCell ref="AT3:BZ3"/>
    <mergeCell ref="CA3:EP3"/>
    <mergeCell ref="EQ3:FW3"/>
    <mergeCell ref="AT4:BK5"/>
    <mergeCell ref="BL4:BZ5"/>
    <mergeCell ref="CA4:CO5"/>
  </mergeCells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73"/>
  <sheetViews>
    <sheetView workbookViewId="0" topLeftCell="A1">
      <selection activeCell="CQ7" sqref="CQ7:DN8"/>
    </sheetView>
  </sheetViews>
  <sheetFormatPr defaultColWidth="0.875" defaultRowHeight="12.75"/>
  <cols>
    <col min="1" max="3" width="0.875" style="338" customWidth="1"/>
    <col min="4" max="9" width="0.875" style="338" hidden="1" customWidth="1"/>
    <col min="10" max="39" width="0.875" style="338" customWidth="1"/>
    <col min="40" max="40" width="0.74609375" style="338" customWidth="1"/>
    <col min="41" max="48" width="0.875" style="338" customWidth="1"/>
    <col min="49" max="49" width="6.625" style="338" customWidth="1"/>
    <col min="50" max="50" width="1.12109375" style="338" customWidth="1"/>
    <col min="51" max="51" width="7.75390625" style="338" customWidth="1"/>
    <col min="52" max="69" width="0.875" style="338" customWidth="1"/>
    <col min="70" max="73" width="0.875" style="338" hidden="1" customWidth="1"/>
    <col min="74" max="75" width="0" style="338" hidden="1" customWidth="1"/>
    <col min="76" max="104" width="0.875" style="338" customWidth="1"/>
    <col min="105" max="107" width="0" style="338" hidden="1" customWidth="1"/>
    <col min="108" max="127" width="0.875" style="338" customWidth="1"/>
    <col min="128" max="131" width="0" style="338" hidden="1" customWidth="1"/>
    <col min="132" max="136" width="0.875" style="338" customWidth="1"/>
    <col min="137" max="139" width="0" style="338" hidden="1" customWidth="1"/>
    <col min="140" max="150" width="0.875" style="338" customWidth="1"/>
    <col min="151" max="153" width="0" style="338" hidden="1" customWidth="1"/>
    <col min="154" max="157" width="0.875" style="338" customWidth="1"/>
    <col min="158" max="165" width="0" style="338" hidden="1" customWidth="1"/>
    <col min="166" max="195" width="0.875" style="338" customWidth="1"/>
    <col min="196" max="198" width="0" style="338" hidden="1" customWidth="1"/>
    <col min="199" max="16384" width="0.875" style="338" customWidth="1"/>
  </cols>
  <sheetData>
    <row r="1" s="315" customFormat="1" ht="14.25" customHeight="1">
      <c r="GW1" s="343"/>
    </row>
    <row r="2" s="315" customFormat="1" ht="14.25" customHeight="1">
      <c r="GW2" s="343"/>
    </row>
    <row r="3" spans="1:205" s="308" customFormat="1" ht="14.25" customHeight="1">
      <c r="A3" s="1168" t="s">
        <v>538</v>
      </c>
      <c r="B3" s="1168"/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1168"/>
      <c r="R3" s="1168"/>
      <c r="S3" s="1168"/>
      <c r="T3" s="1168"/>
      <c r="U3" s="1168"/>
      <c r="V3" s="1168"/>
      <c r="W3" s="1168"/>
      <c r="X3" s="1168"/>
      <c r="Y3" s="1168"/>
      <c r="Z3" s="1168"/>
      <c r="AA3" s="1168"/>
      <c r="AB3" s="1168"/>
      <c r="AC3" s="1168"/>
      <c r="AD3" s="1168"/>
      <c r="AE3" s="1168"/>
      <c r="AF3" s="1168"/>
      <c r="AG3" s="1168"/>
      <c r="AH3" s="1168"/>
      <c r="AI3" s="1168"/>
      <c r="AJ3" s="1168"/>
      <c r="AK3" s="1168"/>
      <c r="AL3" s="1168"/>
      <c r="AM3" s="1168"/>
      <c r="AN3" s="1168"/>
      <c r="AO3" s="1168"/>
      <c r="AP3" s="1168"/>
      <c r="AQ3" s="1168"/>
      <c r="AR3" s="1168"/>
      <c r="AS3" s="1168"/>
      <c r="AT3" s="1168"/>
      <c r="AU3" s="1168"/>
      <c r="AV3" s="1168"/>
      <c r="AW3" s="1168"/>
      <c r="AX3" s="1168"/>
      <c r="AY3" s="1168"/>
      <c r="AZ3" s="1168"/>
      <c r="BA3" s="1168"/>
      <c r="BB3" s="1168"/>
      <c r="BC3" s="1168"/>
      <c r="BD3" s="1168"/>
      <c r="BE3" s="1168"/>
      <c r="BF3" s="1168"/>
      <c r="BG3" s="1168"/>
      <c r="BH3" s="1168"/>
      <c r="BI3" s="1168"/>
      <c r="BJ3" s="1168"/>
      <c r="BK3" s="1168"/>
      <c r="BL3" s="1168"/>
      <c r="BM3" s="1168"/>
      <c r="BN3" s="1168"/>
      <c r="BO3" s="1168"/>
      <c r="BP3" s="1168"/>
      <c r="BQ3" s="1168"/>
      <c r="BR3" s="1168"/>
      <c r="BS3" s="1168"/>
      <c r="BT3" s="1168"/>
      <c r="BU3" s="1168"/>
      <c r="BV3" s="1168"/>
      <c r="BW3" s="1168"/>
      <c r="BX3" s="1168"/>
      <c r="BY3" s="1168"/>
      <c r="BZ3" s="1168"/>
      <c r="CA3" s="1168"/>
      <c r="CB3" s="1168"/>
      <c r="CC3" s="1168"/>
      <c r="CD3" s="1168"/>
      <c r="CE3" s="1168"/>
      <c r="CF3" s="1168"/>
      <c r="CG3" s="1168"/>
      <c r="CH3" s="1168"/>
      <c r="CI3" s="1168"/>
      <c r="CJ3" s="1168"/>
      <c r="CK3" s="1168"/>
      <c r="CL3" s="1168"/>
      <c r="CM3" s="1168"/>
      <c r="CN3" s="1168"/>
      <c r="CO3" s="1168"/>
      <c r="CP3" s="1168"/>
      <c r="CQ3" s="1168"/>
      <c r="CR3" s="1168"/>
      <c r="CS3" s="1168"/>
      <c r="CT3" s="1168"/>
      <c r="CU3" s="1168"/>
      <c r="CV3" s="1168"/>
      <c r="CW3" s="1168"/>
      <c r="CX3" s="1168"/>
      <c r="CY3" s="1168"/>
      <c r="CZ3" s="1168"/>
      <c r="DA3" s="1168"/>
      <c r="DB3" s="1168"/>
      <c r="DC3" s="1168"/>
      <c r="DD3" s="1168"/>
      <c r="DE3" s="1168"/>
      <c r="DF3" s="1168"/>
      <c r="DG3" s="1168"/>
      <c r="DH3" s="1168"/>
      <c r="DI3" s="1168"/>
      <c r="DJ3" s="1168"/>
      <c r="DK3" s="1168"/>
      <c r="DL3" s="1168"/>
      <c r="DM3" s="1168"/>
      <c r="DN3" s="1168"/>
      <c r="DO3" s="1168"/>
      <c r="DP3" s="1168"/>
      <c r="DQ3" s="1168"/>
      <c r="DR3" s="1168"/>
      <c r="DS3" s="1168"/>
      <c r="DT3" s="1168"/>
      <c r="DU3" s="1168"/>
      <c r="DV3" s="1168"/>
      <c r="DW3" s="1168"/>
      <c r="DX3" s="1168"/>
      <c r="DY3" s="1168"/>
      <c r="DZ3" s="1168"/>
      <c r="EA3" s="1168"/>
      <c r="EB3" s="1168"/>
      <c r="EC3" s="1168"/>
      <c r="ED3" s="1168"/>
      <c r="EE3" s="1168"/>
      <c r="EF3" s="1168"/>
      <c r="EG3" s="1168"/>
      <c r="EH3" s="1168"/>
      <c r="EI3" s="1168"/>
      <c r="EJ3" s="1168"/>
      <c r="EK3" s="1168"/>
      <c r="EL3" s="1168"/>
      <c r="EM3" s="1168"/>
      <c r="EN3" s="1168"/>
      <c r="EO3" s="1168"/>
      <c r="EP3" s="1168"/>
      <c r="EQ3" s="1168"/>
      <c r="ER3" s="1168"/>
      <c r="ES3" s="1168"/>
      <c r="ET3" s="1168"/>
      <c r="EU3" s="1168"/>
      <c r="EV3" s="1168"/>
      <c r="EW3" s="1168"/>
      <c r="EX3" s="1168"/>
      <c r="EY3" s="1168"/>
      <c r="EZ3" s="1168"/>
      <c r="FA3" s="1168"/>
      <c r="FB3" s="1168"/>
      <c r="FC3" s="1168"/>
      <c r="FD3" s="1168"/>
      <c r="FE3" s="1168"/>
      <c r="FF3" s="1168"/>
      <c r="FG3" s="1168"/>
      <c r="FH3" s="1168"/>
      <c r="FI3" s="1168"/>
      <c r="FJ3" s="1168"/>
      <c r="FK3" s="1168"/>
      <c r="FL3" s="1168"/>
      <c r="FM3" s="1168"/>
      <c r="FN3" s="1168"/>
      <c r="FO3" s="1168"/>
      <c r="FP3" s="1168"/>
      <c r="FQ3" s="1168"/>
      <c r="FR3" s="1168"/>
      <c r="FS3" s="1168"/>
      <c r="FT3" s="1168"/>
      <c r="FU3" s="1168"/>
      <c r="FV3" s="1168"/>
      <c r="FW3" s="1168"/>
      <c r="FX3" s="1168"/>
      <c r="FY3" s="1168"/>
      <c r="FZ3" s="1168"/>
      <c r="GA3" s="1168"/>
      <c r="GB3" s="1168"/>
      <c r="GC3" s="1168"/>
      <c r="GD3" s="1168"/>
      <c r="GE3" s="1168"/>
      <c r="GF3" s="1168"/>
      <c r="GG3" s="1168"/>
      <c r="GH3" s="1168"/>
      <c r="GI3" s="1168"/>
      <c r="GJ3" s="1168"/>
      <c r="GK3" s="1168"/>
      <c r="GL3" s="1168"/>
      <c r="GM3" s="1168"/>
      <c r="GN3" s="1168"/>
      <c r="GO3" s="1168"/>
      <c r="GP3" s="1168"/>
      <c r="GQ3" s="1168"/>
      <c r="GR3" s="1168"/>
      <c r="GS3" s="1168"/>
      <c r="GT3" s="1168"/>
      <c r="GU3" s="1168"/>
      <c r="GV3" s="1168"/>
      <c r="GW3" s="1168"/>
    </row>
    <row r="4" ht="12" customHeight="1"/>
    <row r="5" spans="1:205" s="315" customFormat="1" ht="12.75">
      <c r="A5" s="1195" t="s">
        <v>229</v>
      </c>
      <c r="B5" s="1190"/>
      <c r="C5" s="1190"/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0"/>
      <c r="P5" s="1190"/>
      <c r="Q5" s="1190"/>
      <c r="R5" s="1190"/>
      <c r="S5" s="1190"/>
      <c r="T5" s="1190"/>
      <c r="U5" s="1190"/>
      <c r="V5" s="1190"/>
      <c r="W5" s="1190"/>
      <c r="X5" s="1190"/>
      <c r="Y5" s="1190"/>
      <c r="Z5" s="1190"/>
      <c r="AA5" s="1190"/>
      <c r="AB5" s="1190"/>
      <c r="AC5" s="1190"/>
      <c r="AD5" s="1190"/>
      <c r="AE5" s="1190"/>
      <c r="AF5" s="1190"/>
      <c r="AG5" s="1190"/>
      <c r="AH5" s="1190"/>
      <c r="AI5" s="1190"/>
      <c r="AJ5" s="1190"/>
      <c r="AK5" s="1190"/>
      <c r="AL5" s="1190"/>
      <c r="AM5" s="1190"/>
      <c r="AN5" s="1190"/>
      <c r="AO5" s="1190"/>
      <c r="AP5" s="1190"/>
      <c r="AQ5" s="1190"/>
      <c r="AR5" s="1190"/>
      <c r="AS5" s="1190"/>
      <c r="AT5" s="1190"/>
      <c r="AU5" s="1190"/>
      <c r="AV5" s="1190"/>
      <c r="AW5" s="1190"/>
      <c r="AX5" s="1190"/>
      <c r="AY5" s="1421" t="s">
        <v>314</v>
      </c>
      <c r="AZ5" s="1195" t="s">
        <v>471</v>
      </c>
      <c r="BA5" s="1190"/>
      <c r="BB5" s="1190"/>
      <c r="BC5" s="1190"/>
      <c r="BD5" s="1190"/>
      <c r="BE5" s="1190"/>
      <c r="BF5" s="1190"/>
      <c r="BG5" s="1190"/>
      <c r="BH5" s="1190"/>
      <c r="BI5" s="1190"/>
      <c r="BJ5" s="1190"/>
      <c r="BK5" s="1190"/>
      <c r="BL5" s="1190"/>
      <c r="BM5" s="1190"/>
      <c r="BN5" s="1190"/>
      <c r="BO5" s="1190"/>
      <c r="BP5" s="1190"/>
      <c r="BQ5" s="1190"/>
      <c r="BR5" s="1190"/>
      <c r="BS5" s="1190"/>
      <c r="BT5" s="1190"/>
      <c r="BU5" s="1190"/>
      <c r="BV5" s="1190"/>
      <c r="BW5" s="1190"/>
      <c r="BX5" s="1190"/>
      <c r="BY5" s="1191"/>
      <c r="BZ5" s="1190" t="s">
        <v>510</v>
      </c>
      <c r="CA5" s="1190"/>
      <c r="CB5" s="1190"/>
      <c r="CC5" s="1190"/>
      <c r="CD5" s="1190"/>
      <c r="CE5" s="1190"/>
      <c r="CF5" s="1190"/>
      <c r="CG5" s="1190"/>
      <c r="CH5" s="1190"/>
      <c r="CI5" s="1190"/>
      <c r="CJ5" s="1190"/>
      <c r="CK5" s="1190"/>
      <c r="CL5" s="1190"/>
      <c r="CM5" s="1190"/>
      <c r="CN5" s="1190"/>
      <c r="CO5" s="1190"/>
      <c r="CP5" s="1191"/>
      <c r="CQ5" s="1423" t="s">
        <v>473</v>
      </c>
      <c r="CR5" s="1424"/>
      <c r="CS5" s="1424"/>
      <c r="CT5" s="1424"/>
      <c r="CU5" s="1424"/>
      <c r="CV5" s="1424"/>
      <c r="CW5" s="1424"/>
      <c r="CX5" s="1424"/>
      <c r="CY5" s="1424"/>
      <c r="CZ5" s="1424"/>
      <c r="DA5" s="1424"/>
      <c r="DB5" s="1424"/>
      <c r="DC5" s="1424"/>
      <c r="DD5" s="1424"/>
      <c r="DE5" s="1424"/>
      <c r="DF5" s="1424"/>
      <c r="DG5" s="1424"/>
      <c r="DH5" s="1424"/>
      <c r="DI5" s="1424"/>
      <c r="DJ5" s="1424"/>
      <c r="DK5" s="1424"/>
      <c r="DL5" s="1424"/>
      <c r="DM5" s="1424"/>
      <c r="DN5" s="1424"/>
      <c r="DO5" s="1424"/>
      <c r="DP5" s="1424"/>
      <c r="DQ5" s="1424"/>
      <c r="DR5" s="1424"/>
      <c r="DS5" s="1424"/>
      <c r="DT5" s="1424"/>
      <c r="DU5" s="1424"/>
      <c r="DV5" s="1424"/>
      <c r="DW5" s="1424"/>
      <c r="DX5" s="1424"/>
      <c r="DY5" s="1424"/>
      <c r="DZ5" s="1424"/>
      <c r="EA5" s="1424"/>
      <c r="EB5" s="1424"/>
      <c r="EC5" s="1424"/>
      <c r="ED5" s="1424"/>
      <c r="EE5" s="1424"/>
      <c r="EF5" s="1424"/>
      <c r="EG5" s="1424"/>
      <c r="EH5" s="1424"/>
      <c r="EI5" s="1424"/>
      <c r="EJ5" s="1424"/>
      <c r="EK5" s="1424"/>
      <c r="EL5" s="1424"/>
      <c r="EM5" s="1424"/>
      <c r="EN5" s="1424"/>
      <c r="EO5" s="1424"/>
      <c r="EP5" s="1424"/>
      <c r="EQ5" s="1424"/>
      <c r="ER5" s="1424"/>
      <c r="ES5" s="1424"/>
      <c r="ET5" s="1424"/>
      <c r="EU5" s="1424"/>
      <c r="EV5" s="1424"/>
      <c r="EW5" s="1424"/>
      <c r="EX5" s="1424"/>
      <c r="EY5" s="1424"/>
      <c r="EZ5" s="1424"/>
      <c r="FA5" s="1424"/>
      <c r="FB5" s="1424"/>
      <c r="FC5" s="1424"/>
      <c r="FD5" s="1424"/>
      <c r="FE5" s="1424"/>
      <c r="FF5" s="1424"/>
      <c r="FG5" s="1424"/>
      <c r="FH5" s="1424"/>
      <c r="FI5" s="1424"/>
      <c r="FJ5" s="1424"/>
      <c r="FK5" s="1424"/>
      <c r="FL5" s="1424"/>
      <c r="FM5" s="1424"/>
      <c r="FN5" s="1424"/>
      <c r="FO5" s="1424"/>
      <c r="FP5" s="1424"/>
      <c r="FQ5" s="1424"/>
      <c r="FR5" s="1424"/>
      <c r="FS5" s="1424"/>
      <c r="FT5" s="1424"/>
      <c r="FU5" s="1424"/>
      <c r="FV5" s="1424"/>
      <c r="FW5" s="1424"/>
      <c r="FX5" s="1424"/>
      <c r="FY5" s="1424"/>
      <c r="FZ5" s="1424"/>
      <c r="GA5" s="1424"/>
      <c r="GB5" s="1424"/>
      <c r="GC5" s="1424"/>
      <c r="GD5" s="1424"/>
      <c r="GE5" s="1424"/>
      <c r="GF5" s="1425"/>
      <c r="GG5" s="1195" t="s">
        <v>474</v>
      </c>
      <c r="GH5" s="1190"/>
      <c r="GI5" s="1190"/>
      <c r="GJ5" s="1190"/>
      <c r="GK5" s="1190"/>
      <c r="GL5" s="1190"/>
      <c r="GM5" s="1190"/>
      <c r="GN5" s="1190"/>
      <c r="GO5" s="1190"/>
      <c r="GP5" s="1190"/>
      <c r="GQ5" s="1190"/>
      <c r="GR5" s="1190"/>
      <c r="GS5" s="1190"/>
      <c r="GT5" s="1190"/>
      <c r="GU5" s="1190"/>
      <c r="GV5" s="1190"/>
      <c r="GW5" s="1191"/>
    </row>
    <row r="6" spans="1:205" s="315" customFormat="1" ht="69.75" customHeight="1" thickBot="1">
      <c r="A6" s="1183"/>
      <c r="B6" s="1175"/>
      <c r="C6" s="1175"/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5"/>
      <c r="Q6" s="1175"/>
      <c r="R6" s="1175"/>
      <c r="S6" s="1175"/>
      <c r="T6" s="1175"/>
      <c r="U6" s="1175"/>
      <c r="V6" s="1175"/>
      <c r="W6" s="1175"/>
      <c r="X6" s="1175"/>
      <c r="Y6" s="1175"/>
      <c r="Z6" s="1175"/>
      <c r="AA6" s="1175"/>
      <c r="AB6" s="1175"/>
      <c r="AC6" s="1175"/>
      <c r="AD6" s="1175"/>
      <c r="AE6" s="1175"/>
      <c r="AF6" s="1175"/>
      <c r="AG6" s="1175"/>
      <c r="AH6" s="1175"/>
      <c r="AI6" s="1175"/>
      <c r="AJ6" s="1175"/>
      <c r="AK6" s="1175"/>
      <c r="AL6" s="1175"/>
      <c r="AM6" s="1175"/>
      <c r="AN6" s="1175"/>
      <c r="AO6" s="1175"/>
      <c r="AP6" s="1175"/>
      <c r="AQ6" s="1175"/>
      <c r="AR6" s="1175"/>
      <c r="AS6" s="1175"/>
      <c r="AT6" s="1175"/>
      <c r="AU6" s="1175"/>
      <c r="AV6" s="1175"/>
      <c r="AW6" s="1175"/>
      <c r="AX6" s="1175"/>
      <c r="AY6" s="1422"/>
      <c r="AZ6" s="1183"/>
      <c r="BA6" s="1175"/>
      <c r="BB6" s="1175"/>
      <c r="BC6" s="1175"/>
      <c r="BD6" s="1175"/>
      <c r="BE6" s="1175"/>
      <c r="BF6" s="1175"/>
      <c r="BG6" s="1175"/>
      <c r="BH6" s="1175"/>
      <c r="BI6" s="1175"/>
      <c r="BJ6" s="1175"/>
      <c r="BK6" s="1175"/>
      <c r="BL6" s="1175"/>
      <c r="BM6" s="1175"/>
      <c r="BN6" s="1175"/>
      <c r="BO6" s="1175"/>
      <c r="BP6" s="1175"/>
      <c r="BQ6" s="1175"/>
      <c r="BR6" s="1175"/>
      <c r="BS6" s="1175"/>
      <c r="BT6" s="1175"/>
      <c r="BU6" s="1175"/>
      <c r="BV6" s="1175"/>
      <c r="BW6" s="1175"/>
      <c r="BX6" s="1175"/>
      <c r="BY6" s="1184"/>
      <c r="BZ6" s="1173"/>
      <c r="CA6" s="1173"/>
      <c r="CB6" s="1173"/>
      <c r="CC6" s="1173"/>
      <c r="CD6" s="1173"/>
      <c r="CE6" s="1173"/>
      <c r="CF6" s="1173"/>
      <c r="CG6" s="1173"/>
      <c r="CH6" s="1173"/>
      <c r="CI6" s="1173"/>
      <c r="CJ6" s="1173"/>
      <c r="CK6" s="1173"/>
      <c r="CL6" s="1173"/>
      <c r="CM6" s="1173"/>
      <c r="CN6" s="1173"/>
      <c r="CO6" s="1173"/>
      <c r="CP6" s="1182"/>
      <c r="CQ6" s="1181" t="s">
        <v>511</v>
      </c>
      <c r="CR6" s="1173"/>
      <c r="CS6" s="1173"/>
      <c r="CT6" s="1173"/>
      <c r="CU6" s="1173"/>
      <c r="CV6" s="1173"/>
      <c r="CW6" s="1173"/>
      <c r="CX6" s="1173"/>
      <c r="CY6" s="1173"/>
      <c r="CZ6" s="1173"/>
      <c r="DA6" s="1173"/>
      <c r="DB6" s="1173"/>
      <c r="DC6" s="1173"/>
      <c r="DD6" s="1173"/>
      <c r="DE6" s="1173"/>
      <c r="DF6" s="1173"/>
      <c r="DG6" s="1173"/>
      <c r="DH6" s="1173"/>
      <c r="DI6" s="1173"/>
      <c r="DJ6" s="1173"/>
      <c r="DK6" s="1173"/>
      <c r="DL6" s="1173"/>
      <c r="DM6" s="1173"/>
      <c r="DN6" s="1182"/>
      <c r="DO6" s="1181" t="s">
        <v>539</v>
      </c>
      <c r="DP6" s="1173"/>
      <c r="DQ6" s="1173"/>
      <c r="DR6" s="1173"/>
      <c r="DS6" s="1173"/>
      <c r="DT6" s="1173"/>
      <c r="DU6" s="1173"/>
      <c r="DV6" s="1173"/>
      <c r="DW6" s="1173"/>
      <c r="DX6" s="1173"/>
      <c r="DY6" s="1173"/>
      <c r="DZ6" s="1173"/>
      <c r="EA6" s="1173"/>
      <c r="EB6" s="1173"/>
      <c r="EC6" s="1173"/>
      <c r="ED6" s="1173"/>
      <c r="EE6" s="1173"/>
      <c r="EF6" s="1173"/>
      <c r="EG6" s="1173"/>
      <c r="EH6" s="1173"/>
      <c r="EI6" s="1173"/>
      <c r="EJ6" s="1173"/>
      <c r="EK6" s="1182"/>
      <c r="EL6" s="1181" t="s">
        <v>540</v>
      </c>
      <c r="EM6" s="1173"/>
      <c r="EN6" s="1173"/>
      <c r="EO6" s="1173"/>
      <c r="EP6" s="1173"/>
      <c r="EQ6" s="1173"/>
      <c r="ER6" s="1173"/>
      <c r="ES6" s="1173"/>
      <c r="ET6" s="1173"/>
      <c r="EU6" s="1173"/>
      <c r="EV6" s="1173"/>
      <c r="EW6" s="1173"/>
      <c r="EX6" s="1173"/>
      <c r="EY6" s="1173"/>
      <c r="EZ6" s="1173"/>
      <c r="FA6" s="1173"/>
      <c r="FB6" s="1173"/>
      <c r="FC6" s="1173"/>
      <c r="FD6" s="1173"/>
      <c r="FE6" s="1173"/>
      <c r="FF6" s="1173"/>
      <c r="FG6" s="1173"/>
      <c r="FH6" s="1173"/>
      <c r="FI6" s="1173"/>
      <c r="FJ6" s="1173"/>
      <c r="FK6" s="1173"/>
      <c r="FL6" s="1173"/>
      <c r="FM6" s="1173"/>
      <c r="FN6" s="1173"/>
      <c r="FO6" s="1182"/>
      <c r="FP6" s="1181" t="s">
        <v>514</v>
      </c>
      <c r="FQ6" s="1173"/>
      <c r="FR6" s="1173"/>
      <c r="FS6" s="1173"/>
      <c r="FT6" s="1173"/>
      <c r="FU6" s="1173"/>
      <c r="FV6" s="1173"/>
      <c r="FW6" s="1173"/>
      <c r="FX6" s="1173"/>
      <c r="FY6" s="1173"/>
      <c r="FZ6" s="1173"/>
      <c r="GA6" s="1173"/>
      <c r="GB6" s="1173"/>
      <c r="GC6" s="1173"/>
      <c r="GD6" s="1173"/>
      <c r="GE6" s="1173"/>
      <c r="GF6" s="1182"/>
      <c r="GG6" s="1181"/>
      <c r="GH6" s="1173"/>
      <c r="GI6" s="1173"/>
      <c r="GJ6" s="1173"/>
      <c r="GK6" s="1173"/>
      <c r="GL6" s="1173"/>
      <c r="GM6" s="1173"/>
      <c r="GN6" s="1173"/>
      <c r="GO6" s="1173"/>
      <c r="GP6" s="1173"/>
      <c r="GQ6" s="1173"/>
      <c r="GR6" s="1173"/>
      <c r="GS6" s="1173"/>
      <c r="GT6" s="1173"/>
      <c r="GU6" s="1173"/>
      <c r="GV6" s="1173"/>
      <c r="GW6" s="1182"/>
    </row>
    <row r="7" spans="1:205" s="315" customFormat="1" ht="12.75">
      <c r="A7" s="311"/>
      <c r="B7" s="1258" t="s">
        <v>541</v>
      </c>
      <c r="C7" s="1258"/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1258"/>
      <c r="AL7" s="1258"/>
      <c r="AM7" s="1258"/>
      <c r="AN7" s="1258"/>
      <c r="AO7" s="1258"/>
      <c r="AP7" s="1258"/>
      <c r="AQ7" s="1258"/>
      <c r="AR7" s="1258"/>
      <c r="AS7" s="1258"/>
      <c r="AT7" s="1258"/>
      <c r="AU7" s="1258"/>
      <c r="AV7" s="1258"/>
      <c r="AW7" s="1258"/>
      <c r="AX7" s="1258"/>
      <c r="AY7" s="1426">
        <v>5240</v>
      </c>
      <c r="AZ7" s="1248" t="s">
        <v>305</v>
      </c>
      <c r="BA7" s="1202"/>
      <c r="BB7" s="1202"/>
      <c r="BC7" s="1202"/>
      <c r="BD7" s="1202"/>
      <c r="BE7" s="1202"/>
      <c r="BF7" s="1203" t="s">
        <v>219</v>
      </c>
      <c r="BG7" s="1203"/>
      <c r="BH7" s="1203"/>
      <c r="BI7" s="1203"/>
      <c r="BJ7" s="1204" t="s">
        <v>484</v>
      </c>
      <c r="BK7" s="1204"/>
      <c r="BL7" s="1204"/>
      <c r="BM7" s="1204"/>
      <c r="BN7" s="1204"/>
      <c r="BO7" s="1204"/>
      <c r="BP7" s="1204"/>
      <c r="BQ7" s="1204"/>
      <c r="BR7" s="1204"/>
      <c r="BS7" s="1204"/>
      <c r="BT7" s="1204"/>
      <c r="BU7" s="1204"/>
      <c r="BV7" s="1204"/>
      <c r="BW7" s="1204"/>
      <c r="BX7" s="1204"/>
      <c r="BY7" s="1428"/>
      <c r="BZ7" s="1205">
        <f>+BZ12+BZ16+BZ20+BZ24+BZ28+BZ32+BZ36</f>
        <v>90232</v>
      </c>
      <c r="CA7" s="1206"/>
      <c r="CB7" s="1206"/>
      <c r="CC7" s="1206"/>
      <c r="CD7" s="1206"/>
      <c r="CE7" s="1206"/>
      <c r="CF7" s="1206"/>
      <c r="CG7" s="1206"/>
      <c r="CH7" s="1206"/>
      <c r="CI7" s="1206"/>
      <c r="CJ7" s="1206"/>
      <c r="CK7" s="1206"/>
      <c r="CL7" s="1206"/>
      <c r="CM7" s="1206"/>
      <c r="CN7" s="1206"/>
      <c r="CO7" s="1206"/>
      <c r="CP7" s="1219"/>
      <c r="CQ7" s="1206">
        <f>+CQ12+CQ16+CQ20+CQ24+CQ28+CQ32+CQ36</f>
        <v>366138</v>
      </c>
      <c r="CR7" s="1206"/>
      <c r="CS7" s="1206"/>
      <c r="CT7" s="1206"/>
      <c r="CU7" s="1206"/>
      <c r="CV7" s="1206"/>
      <c r="CW7" s="1206"/>
      <c r="CX7" s="1206"/>
      <c r="CY7" s="1206"/>
      <c r="CZ7" s="1206"/>
      <c r="DA7" s="1206"/>
      <c r="DB7" s="1206"/>
      <c r="DC7" s="1206"/>
      <c r="DD7" s="1206"/>
      <c r="DE7" s="1206"/>
      <c r="DF7" s="1206"/>
      <c r="DG7" s="1206"/>
      <c r="DH7" s="1206"/>
      <c r="DI7" s="1206"/>
      <c r="DJ7" s="1206"/>
      <c r="DK7" s="1206"/>
      <c r="DL7" s="1206"/>
      <c r="DM7" s="1206"/>
      <c r="DN7" s="1219"/>
      <c r="DO7" s="1210" t="s">
        <v>128</v>
      </c>
      <c r="DP7" s="1210"/>
      <c r="DQ7" s="1206">
        <f>+DQ12+DQ16+DQ20+DQ24+DQ28+DQ32+DQ36</f>
        <v>0</v>
      </c>
      <c r="DR7" s="1206"/>
      <c r="DS7" s="1206"/>
      <c r="DT7" s="1206"/>
      <c r="DU7" s="1206"/>
      <c r="DV7" s="1206"/>
      <c r="DW7" s="1206"/>
      <c r="DX7" s="1206"/>
      <c r="DY7" s="1206"/>
      <c r="DZ7" s="1206"/>
      <c r="EA7" s="1206"/>
      <c r="EB7" s="1206"/>
      <c r="EC7" s="1206"/>
      <c r="ED7" s="1206"/>
      <c r="EE7" s="1206"/>
      <c r="EF7" s="1206"/>
      <c r="EG7" s="1206"/>
      <c r="EH7" s="1206"/>
      <c r="EI7" s="1206"/>
      <c r="EJ7" s="1214" t="s">
        <v>129</v>
      </c>
      <c r="EK7" s="1214"/>
      <c r="EL7" s="1209" t="s">
        <v>128</v>
      </c>
      <c r="EM7" s="1210"/>
      <c r="EN7" s="1206">
        <f>+EN12+EN16+EN20+EN24+EN28+EN32+EN36</f>
        <v>411040</v>
      </c>
      <c r="EO7" s="1206"/>
      <c r="EP7" s="1206"/>
      <c r="EQ7" s="1206"/>
      <c r="ER7" s="1206"/>
      <c r="ES7" s="1206"/>
      <c r="ET7" s="1206"/>
      <c r="EU7" s="1206"/>
      <c r="EV7" s="1206"/>
      <c r="EW7" s="1206"/>
      <c r="EX7" s="1206"/>
      <c r="EY7" s="1206"/>
      <c r="EZ7" s="1206"/>
      <c r="FA7" s="1206"/>
      <c r="FB7" s="1206"/>
      <c r="FC7" s="1206"/>
      <c r="FD7" s="1206"/>
      <c r="FE7" s="1206"/>
      <c r="FF7" s="1206"/>
      <c r="FG7" s="1206"/>
      <c r="FH7" s="1206"/>
      <c r="FI7" s="1206"/>
      <c r="FJ7" s="1206"/>
      <c r="FK7" s="1206"/>
      <c r="FL7" s="1206"/>
      <c r="FM7" s="1206"/>
      <c r="FN7" s="1214" t="s">
        <v>129</v>
      </c>
      <c r="FO7" s="1215"/>
      <c r="FP7" s="1210" t="s">
        <v>128</v>
      </c>
      <c r="FQ7" s="1210"/>
      <c r="FR7" s="1206">
        <f>+FR12+FR16+FR20+FR24+FR28+FR32+FR36</f>
        <v>0</v>
      </c>
      <c r="FS7" s="1206"/>
      <c r="FT7" s="1206"/>
      <c r="FU7" s="1206"/>
      <c r="FV7" s="1206"/>
      <c r="FW7" s="1206"/>
      <c r="FX7" s="1206"/>
      <c r="FY7" s="1206"/>
      <c r="FZ7" s="1206"/>
      <c r="GA7" s="1206"/>
      <c r="GB7" s="1206"/>
      <c r="GC7" s="1206"/>
      <c r="GD7" s="1206"/>
      <c r="GE7" s="1214" t="s">
        <v>129</v>
      </c>
      <c r="GF7" s="1214"/>
      <c r="GG7" s="1218">
        <f>+GG12+GG16+GG20+GG24+GG28+GG32+GG36</f>
        <v>45330</v>
      </c>
      <c r="GH7" s="1206"/>
      <c r="GI7" s="1206"/>
      <c r="GJ7" s="1206"/>
      <c r="GK7" s="1206"/>
      <c r="GL7" s="1206"/>
      <c r="GM7" s="1206"/>
      <c r="GN7" s="1206"/>
      <c r="GO7" s="1206"/>
      <c r="GP7" s="1206"/>
      <c r="GQ7" s="1206"/>
      <c r="GR7" s="1206"/>
      <c r="GS7" s="1206"/>
      <c r="GT7" s="1206"/>
      <c r="GU7" s="1206"/>
      <c r="GV7" s="1206"/>
      <c r="GW7" s="1367"/>
    </row>
    <row r="8" spans="1:205" s="315" customFormat="1" ht="12.75">
      <c r="A8" s="316"/>
      <c r="B8" s="1242"/>
      <c r="C8" s="1242"/>
      <c r="D8" s="1242"/>
      <c r="E8" s="1242"/>
      <c r="F8" s="1242"/>
      <c r="G8" s="1242"/>
      <c r="H8" s="1242"/>
      <c r="I8" s="1242"/>
      <c r="J8" s="1242"/>
      <c r="K8" s="1242"/>
      <c r="L8" s="1242"/>
      <c r="M8" s="1242"/>
      <c r="N8" s="1242"/>
      <c r="O8" s="1242"/>
      <c r="P8" s="1242"/>
      <c r="Q8" s="1242"/>
      <c r="R8" s="1242"/>
      <c r="S8" s="1242"/>
      <c r="T8" s="1242"/>
      <c r="U8" s="1242"/>
      <c r="V8" s="1242"/>
      <c r="W8" s="1242"/>
      <c r="X8" s="1242"/>
      <c r="Y8" s="1242"/>
      <c r="Z8" s="1242"/>
      <c r="AA8" s="1242"/>
      <c r="AB8" s="1242"/>
      <c r="AC8" s="1242"/>
      <c r="AD8" s="1242"/>
      <c r="AE8" s="1242"/>
      <c r="AF8" s="1242"/>
      <c r="AG8" s="1242"/>
      <c r="AH8" s="1242"/>
      <c r="AI8" s="1242"/>
      <c r="AJ8" s="1242"/>
      <c r="AK8" s="1242"/>
      <c r="AL8" s="1242"/>
      <c r="AM8" s="1242"/>
      <c r="AN8" s="1242"/>
      <c r="AO8" s="1242"/>
      <c r="AP8" s="1242"/>
      <c r="AQ8" s="1242"/>
      <c r="AR8" s="1242"/>
      <c r="AS8" s="1242"/>
      <c r="AT8" s="1242"/>
      <c r="AU8" s="1242"/>
      <c r="AV8" s="1242"/>
      <c r="AW8" s="1242"/>
      <c r="AX8" s="1242"/>
      <c r="AY8" s="1427"/>
      <c r="AZ8" s="1382"/>
      <c r="BA8" s="1383"/>
      <c r="BB8" s="1383"/>
      <c r="BC8" s="1383"/>
      <c r="BD8" s="1383"/>
      <c r="BE8" s="1383"/>
      <c r="BF8" s="1383"/>
      <c r="BG8" s="1383"/>
      <c r="BH8" s="1383"/>
      <c r="BI8" s="1383"/>
      <c r="BJ8" s="1383"/>
      <c r="BK8" s="1383"/>
      <c r="BL8" s="1383"/>
      <c r="BM8" s="1383"/>
      <c r="BN8" s="1383"/>
      <c r="BO8" s="1383"/>
      <c r="BP8" s="1383"/>
      <c r="BQ8" s="1383"/>
      <c r="BR8" s="1383"/>
      <c r="BS8" s="1383"/>
      <c r="BT8" s="1383"/>
      <c r="BU8" s="1383"/>
      <c r="BV8" s="1383"/>
      <c r="BW8" s="1383"/>
      <c r="BX8" s="1383"/>
      <c r="BY8" s="1384"/>
      <c r="BZ8" s="1207"/>
      <c r="CA8" s="1208"/>
      <c r="CB8" s="1208"/>
      <c r="CC8" s="1208"/>
      <c r="CD8" s="1208"/>
      <c r="CE8" s="1208"/>
      <c r="CF8" s="1208"/>
      <c r="CG8" s="1208"/>
      <c r="CH8" s="1208"/>
      <c r="CI8" s="1208"/>
      <c r="CJ8" s="1208"/>
      <c r="CK8" s="1208"/>
      <c r="CL8" s="1208"/>
      <c r="CM8" s="1208"/>
      <c r="CN8" s="1208"/>
      <c r="CO8" s="1208"/>
      <c r="CP8" s="1221"/>
      <c r="CQ8" s="1208"/>
      <c r="CR8" s="1208"/>
      <c r="CS8" s="1208"/>
      <c r="CT8" s="1208"/>
      <c r="CU8" s="1208"/>
      <c r="CV8" s="1208"/>
      <c r="CW8" s="1208"/>
      <c r="CX8" s="1208"/>
      <c r="CY8" s="1208"/>
      <c r="CZ8" s="1208"/>
      <c r="DA8" s="1208"/>
      <c r="DB8" s="1208"/>
      <c r="DC8" s="1208"/>
      <c r="DD8" s="1208"/>
      <c r="DE8" s="1208"/>
      <c r="DF8" s="1208"/>
      <c r="DG8" s="1208"/>
      <c r="DH8" s="1208"/>
      <c r="DI8" s="1208"/>
      <c r="DJ8" s="1208"/>
      <c r="DK8" s="1208"/>
      <c r="DL8" s="1208"/>
      <c r="DM8" s="1208"/>
      <c r="DN8" s="1221"/>
      <c r="DO8" s="1212"/>
      <c r="DP8" s="1212"/>
      <c r="DQ8" s="1213"/>
      <c r="DR8" s="1213"/>
      <c r="DS8" s="1213"/>
      <c r="DT8" s="1213"/>
      <c r="DU8" s="1213"/>
      <c r="DV8" s="1213"/>
      <c r="DW8" s="1213"/>
      <c r="DX8" s="1213"/>
      <c r="DY8" s="1213"/>
      <c r="DZ8" s="1213"/>
      <c r="EA8" s="1213"/>
      <c r="EB8" s="1213"/>
      <c r="EC8" s="1213"/>
      <c r="ED8" s="1213"/>
      <c r="EE8" s="1213"/>
      <c r="EF8" s="1213"/>
      <c r="EG8" s="1213"/>
      <c r="EH8" s="1213"/>
      <c r="EI8" s="1213"/>
      <c r="EJ8" s="1216"/>
      <c r="EK8" s="1216"/>
      <c r="EL8" s="1211"/>
      <c r="EM8" s="1212"/>
      <c r="EN8" s="1213"/>
      <c r="EO8" s="1213"/>
      <c r="EP8" s="1213"/>
      <c r="EQ8" s="1213"/>
      <c r="ER8" s="1213"/>
      <c r="ES8" s="1213"/>
      <c r="ET8" s="1213"/>
      <c r="EU8" s="1213"/>
      <c r="EV8" s="1213"/>
      <c r="EW8" s="1213"/>
      <c r="EX8" s="1213"/>
      <c r="EY8" s="1213"/>
      <c r="EZ8" s="1213"/>
      <c r="FA8" s="1213"/>
      <c r="FB8" s="1213"/>
      <c r="FC8" s="1213"/>
      <c r="FD8" s="1213"/>
      <c r="FE8" s="1213"/>
      <c r="FF8" s="1213"/>
      <c r="FG8" s="1213"/>
      <c r="FH8" s="1213"/>
      <c r="FI8" s="1213"/>
      <c r="FJ8" s="1213"/>
      <c r="FK8" s="1213"/>
      <c r="FL8" s="1213"/>
      <c r="FM8" s="1213"/>
      <c r="FN8" s="1216"/>
      <c r="FO8" s="1217"/>
      <c r="FP8" s="1212"/>
      <c r="FQ8" s="1212"/>
      <c r="FR8" s="1208"/>
      <c r="FS8" s="1208"/>
      <c r="FT8" s="1208"/>
      <c r="FU8" s="1208"/>
      <c r="FV8" s="1208"/>
      <c r="FW8" s="1208"/>
      <c r="FX8" s="1208"/>
      <c r="FY8" s="1208"/>
      <c r="FZ8" s="1208"/>
      <c r="GA8" s="1208"/>
      <c r="GB8" s="1208"/>
      <c r="GC8" s="1208"/>
      <c r="GD8" s="1208"/>
      <c r="GE8" s="1216"/>
      <c r="GF8" s="1216"/>
      <c r="GG8" s="1220"/>
      <c r="GH8" s="1208"/>
      <c r="GI8" s="1208"/>
      <c r="GJ8" s="1208"/>
      <c r="GK8" s="1208"/>
      <c r="GL8" s="1208"/>
      <c r="GM8" s="1208"/>
      <c r="GN8" s="1208"/>
      <c r="GO8" s="1208"/>
      <c r="GP8" s="1208"/>
      <c r="GQ8" s="1208"/>
      <c r="GR8" s="1208"/>
      <c r="GS8" s="1208"/>
      <c r="GT8" s="1208"/>
      <c r="GU8" s="1208"/>
      <c r="GV8" s="1208"/>
      <c r="GW8" s="1368"/>
    </row>
    <row r="9" spans="1:205" s="315" customFormat="1" ht="12.75">
      <c r="A9" s="316"/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2"/>
      <c r="R9" s="1242"/>
      <c r="S9" s="1242"/>
      <c r="T9" s="1242"/>
      <c r="U9" s="1242"/>
      <c r="V9" s="1242"/>
      <c r="W9" s="1242"/>
      <c r="X9" s="1242"/>
      <c r="Y9" s="1242"/>
      <c r="Z9" s="1242"/>
      <c r="AA9" s="1242"/>
      <c r="AB9" s="1242"/>
      <c r="AC9" s="1242"/>
      <c r="AD9" s="1242"/>
      <c r="AE9" s="1242"/>
      <c r="AF9" s="1242"/>
      <c r="AG9" s="1242"/>
      <c r="AH9" s="1242"/>
      <c r="AI9" s="1242"/>
      <c r="AJ9" s="1242"/>
      <c r="AK9" s="1242"/>
      <c r="AL9" s="1242"/>
      <c r="AM9" s="1242"/>
      <c r="AN9" s="1242"/>
      <c r="AO9" s="1242"/>
      <c r="AP9" s="1242"/>
      <c r="AQ9" s="1242"/>
      <c r="AR9" s="1242"/>
      <c r="AS9" s="1242"/>
      <c r="AT9" s="1242"/>
      <c r="AU9" s="1242"/>
      <c r="AV9" s="1242"/>
      <c r="AW9" s="1242"/>
      <c r="AX9" s="1242"/>
      <c r="AY9" s="1426">
        <v>5250</v>
      </c>
      <c r="AZ9" s="1357" t="s">
        <v>305</v>
      </c>
      <c r="BA9" s="1227"/>
      <c r="BB9" s="1227"/>
      <c r="BC9" s="1227"/>
      <c r="BD9" s="1227"/>
      <c r="BE9" s="1227"/>
      <c r="BF9" s="1228" t="s">
        <v>296</v>
      </c>
      <c r="BG9" s="1228"/>
      <c r="BH9" s="1228"/>
      <c r="BI9" s="1228"/>
      <c r="BJ9" s="1229" t="s">
        <v>485</v>
      </c>
      <c r="BK9" s="1229"/>
      <c r="BL9" s="1229"/>
      <c r="BM9" s="1229"/>
      <c r="BN9" s="1229"/>
      <c r="BO9" s="1229"/>
      <c r="BP9" s="1229"/>
      <c r="BQ9" s="1229"/>
      <c r="BR9" s="1229"/>
      <c r="BS9" s="1229"/>
      <c r="BT9" s="1229"/>
      <c r="BU9" s="1229"/>
      <c r="BV9" s="1229"/>
      <c r="BW9" s="1229"/>
      <c r="BX9" s="1229"/>
      <c r="BY9" s="1429"/>
      <c r="BZ9" s="1230">
        <f>+BZ14+BZ18+BZ22+BZ26+BZ30+BZ34+BZ38</f>
        <v>36211</v>
      </c>
      <c r="CA9" s="1231"/>
      <c r="CB9" s="1231"/>
      <c r="CC9" s="1231"/>
      <c r="CD9" s="1231"/>
      <c r="CE9" s="1231"/>
      <c r="CF9" s="1231"/>
      <c r="CG9" s="1231"/>
      <c r="CH9" s="1231"/>
      <c r="CI9" s="1231"/>
      <c r="CJ9" s="1231"/>
      <c r="CK9" s="1231"/>
      <c r="CL9" s="1231"/>
      <c r="CM9" s="1231"/>
      <c r="CN9" s="1231"/>
      <c r="CO9" s="1231"/>
      <c r="CP9" s="1232"/>
      <c r="CQ9" s="1237">
        <f>+CQ14+CQ18+CQ22+CQ26+CQ30+CQ34+CQ38</f>
        <v>350520</v>
      </c>
      <c r="CR9" s="1231"/>
      <c r="CS9" s="1231"/>
      <c r="CT9" s="1231"/>
      <c r="CU9" s="1231"/>
      <c r="CV9" s="1231"/>
      <c r="CW9" s="1231"/>
      <c r="CX9" s="1231"/>
      <c r="CY9" s="1231"/>
      <c r="CZ9" s="1231"/>
      <c r="DA9" s="1231"/>
      <c r="DB9" s="1231"/>
      <c r="DC9" s="1231"/>
      <c r="DD9" s="1231"/>
      <c r="DE9" s="1231"/>
      <c r="DF9" s="1231"/>
      <c r="DG9" s="1231"/>
      <c r="DH9" s="1231"/>
      <c r="DI9" s="1231"/>
      <c r="DJ9" s="1231"/>
      <c r="DK9" s="1231"/>
      <c r="DL9" s="1231"/>
      <c r="DM9" s="1231"/>
      <c r="DN9" s="1232"/>
      <c r="DO9" s="1233" t="s">
        <v>128</v>
      </c>
      <c r="DP9" s="1234"/>
      <c r="DQ9" s="1231">
        <f>+DQ14+DQ18+DQ22+DQ26+DQ30+DQ34+DQ38</f>
        <v>0</v>
      </c>
      <c r="DR9" s="1231"/>
      <c r="DS9" s="1231"/>
      <c r="DT9" s="1231"/>
      <c r="DU9" s="1231"/>
      <c r="DV9" s="1231"/>
      <c r="DW9" s="1231"/>
      <c r="DX9" s="1231"/>
      <c r="DY9" s="1231"/>
      <c r="DZ9" s="1231"/>
      <c r="EA9" s="1231"/>
      <c r="EB9" s="1231"/>
      <c r="EC9" s="1231"/>
      <c r="ED9" s="1231"/>
      <c r="EE9" s="1231"/>
      <c r="EF9" s="1231"/>
      <c r="EG9" s="1231"/>
      <c r="EH9" s="1231"/>
      <c r="EI9" s="1231"/>
      <c r="EJ9" s="1235" t="s">
        <v>129</v>
      </c>
      <c r="EK9" s="1236"/>
      <c r="EL9" s="1233" t="s">
        <v>128</v>
      </c>
      <c r="EM9" s="1234"/>
      <c r="EN9" s="1231">
        <f>+EN14+EN18+EN22+EN26+EN30+EN34+EN38</f>
        <v>295221</v>
      </c>
      <c r="EO9" s="1231"/>
      <c r="EP9" s="1231"/>
      <c r="EQ9" s="1231"/>
      <c r="ER9" s="1231"/>
      <c r="ES9" s="1231"/>
      <c r="ET9" s="1231"/>
      <c r="EU9" s="1231"/>
      <c r="EV9" s="1231"/>
      <c r="EW9" s="1231"/>
      <c r="EX9" s="1231"/>
      <c r="EY9" s="1231"/>
      <c r="EZ9" s="1231"/>
      <c r="FA9" s="1231"/>
      <c r="FB9" s="1231"/>
      <c r="FC9" s="1231"/>
      <c r="FD9" s="1231"/>
      <c r="FE9" s="1231"/>
      <c r="FF9" s="1231"/>
      <c r="FG9" s="1231"/>
      <c r="FH9" s="1231"/>
      <c r="FI9" s="1231"/>
      <c r="FJ9" s="1231"/>
      <c r="FK9" s="1231"/>
      <c r="FL9" s="1231"/>
      <c r="FM9" s="1231"/>
      <c r="FN9" s="1235" t="s">
        <v>129</v>
      </c>
      <c r="FO9" s="1236"/>
      <c r="FP9" s="1233" t="s">
        <v>128</v>
      </c>
      <c r="FQ9" s="1234"/>
      <c r="FR9" s="1231">
        <f>+FR14+FR18+FR22+FR26+FR30+FR34+FR38</f>
        <v>1278</v>
      </c>
      <c r="FS9" s="1231"/>
      <c r="FT9" s="1231"/>
      <c r="FU9" s="1231"/>
      <c r="FV9" s="1231"/>
      <c r="FW9" s="1231"/>
      <c r="FX9" s="1231"/>
      <c r="FY9" s="1231"/>
      <c r="FZ9" s="1231"/>
      <c r="GA9" s="1231"/>
      <c r="GB9" s="1231"/>
      <c r="GC9" s="1231"/>
      <c r="GD9" s="1231"/>
      <c r="GE9" s="1235" t="s">
        <v>129</v>
      </c>
      <c r="GF9" s="1236"/>
      <c r="GG9" s="1237">
        <f>+GG14+GG18+GG22+GG26+GG30+GG34+GG38</f>
        <v>90232</v>
      </c>
      <c r="GH9" s="1231"/>
      <c r="GI9" s="1231"/>
      <c r="GJ9" s="1231"/>
      <c r="GK9" s="1231"/>
      <c r="GL9" s="1231"/>
      <c r="GM9" s="1231"/>
      <c r="GN9" s="1231"/>
      <c r="GO9" s="1231"/>
      <c r="GP9" s="1231"/>
      <c r="GQ9" s="1231"/>
      <c r="GR9" s="1231"/>
      <c r="GS9" s="1231"/>
      <c r="GT9" s="1231"/>
      <c r="GU9" s="1231"/>
      <c r="GV9" s="1231"/>
      <c r="GW9" s="1369"/>
    </row>
    <row r="10" spans="1:205" s="315" customFormat="1" ht="12.75">
      <c r="A10" s="336"/>
      <c r="B10" s="1244"/>
      <c r="C10" s="1244"/>
      <c r="D10" s="1244"/>
      <c r="E10" s="1244"/>
      <c r="F10" s="1244"/>
      <c r="G10" s="1244"/>
      <c r="H10" s="1244"/>
      <c r="I10" s="1244"/>
      <c r="J10" s="1244"/>
      <c r="K10" s="1244"/>
      <c r="L10" s="1244"/>
      <c r="M10" s="1244"/>
      <c r="N10" s="1244"/>
      <c r="O10" s="1244"/>
      <c r="P10" s="1244"/>
      <c r="Q10" s="1244"/>
      <c r="R10" s="1244"/>
      <c r="S10" s="1244"/>
      <c r="T10" s="1244"/>
      <c r="U10" s="1244"/>
      <c r="V10" s="1244"/>
      <c r="W10" s="1244"/>
      <c r="X10" s="1244"/>
      <c r="Y10" s="1244"/>
      <c r="Z10" s="1244"/>
      <c r="AA10" s="1244"/>
      <c r="AB10" s="1244"/>
      <c r="AC10" s="1244"/>
      <c r="AD10" s="1244"/>
      <c r="AE10" s="1244"/>
      <c r="AF10" s="1244"/>
      <c r="AG10" s="1244"/>
      <c r="AH10" s="1244"/>
      <c r="AI10" s="1244"/>
      <c r="AJ10" s="1244"/>
      <c r="AK10" s="1244"/>
      <c r="AL10" s="1244"/>
      <c r="AM10" s="1244"/>
      <c r="AN10" s="1244"/>
      <c r="AO10" s="1244"/>
      <c r="AP10" s="1244"/>
      <c r="AQ10" s="1244"/>
      <c r="AR10" s="1244"/>
      <c r="AS10" s="1244"/>
      <c r="AT10" s="1244"/>
      <c r="AU10" s="1244"/>
      <c r="AV10" s="1244"/>
      <c r="AW10" s="1244"/>
      <c r="AX10" s="1244"/>
      <c r="AY10" s="1427"/>
      <c r="AZ10" s="1382"/>
      <c r="BA10" s="1383"/>
      <c r="BB10" s="1383"/>
      <c r="BC10" s="1383"/>
      <c r="BD10" s="1383"/>
      <c r="BE10" s="1383"/>
      <c r="BF10" s="1383"/>
      <c r="BG10" s="1383"/>
      <c r="BH10" s="1383"/>
      <c r="BI10" s="1383"/>
      <c r="BJ10" s="1383"/>
      <c r="BK10" s="1383"/>
      <c r="BL10" s="1383"/>
      <c r="BM10" s="1383"/>
      <c r="BN10" s="1383"/>
      <c r="BO10" s="1383"/>
      <c r="BP10" s="1383"/>
      <c r="BQ10" s="1383"/>
      <c r="BR10" s="1383"/>
      <c r="BS10" s="1383"/>
      <c r="BT10" s="1383"/>
      <c r="BU10" s="1383"/>
      <c r="BV10" s="1383"/>
      <c r="BW10" s="1383"/>
      <c r="BX10" s="1383"/>
      <c r="BY10" s="1384"/>
      <c r="BZ10" s="1207"/>
      <c r="CA10" s="1208"/>
      <c r="CB10" s="1208"/>
      <c r="CC10" s="1208"/>
      <c r="CD10" s="1208"/>
      <c r="CE10" s="1208"/>
      <c r="CF10" s="1208"/>
      <c r="CG10" s="1208"/>
      <c r="CH10" s="1208"/>
      <c r="CI10" s="1208"/>
      <c r="CJ10" s="1208"/>
      <c r="CK10" s="1208"/>
      <c r="CL10" s="1208"/>
      <c r="CM10" s="1208"/>
      <c r="CN10" s="1208"/>
      <c r="CO10" s="1208"/>
      <c r="CP10" s="1221"/>
      <c r="CQ10" s="1220"/>
      <c r="CR10" s="1208"/>
      <c r="CS10" s="1208"/>
      <c r="CT10" s="1208"/>
      <c r="CU10" s="1208"/>
      <c r="CV10" s="1208"/>
      <c r="CW10" s="1208"/>
      <c r="CX10" s="1208"/>
      <c r="CY10" s="1208"/>
      <c r="CZ10" s="1208"/>
      <c r="DA10" s="1208"/>
      <c r="DB10" s="1208"/>
      <c r="DC10" s="1208"/>
      <c r="DD10" s="1208"/>
      <c r="DE10" s="1208"/>
      <c r="DF10" s="1208"/>
      <c r="DG10" s="1208"/>
      <c r="DH10" s="1208"/>
      <c r="DI10" s="1208"/>
      <c r="DJ10" s="1208"/>
      <c r="DK10" s="1208"/>
      <c r="DL10" s="1208"/>
      <c r="DM10" s="1208"/>
      <c r="DN10" s="1221"/>
      <c r="DO10" s="1253"/>
      <c r="DP10" s="1254"/>
      <c r="DQ10" s="1208"/>
      <c r="DR10" s="1208"/>
      <c r="DS10" s="1208"/>
      <c r="DT10" s="1208"/>
      <c r="DU10" s="1208"/>
      <c r="DV10" s="1208"/>
      <c r="DW10" s="1208"/>
      <c r="DX10" s="1208"/>
      <c r="DY10" s="1208"/>
      <c r="DZ10" s="1208"/>
      <c r="EA10" s="1208"/>
      <c r="EB10" s="1208"/>
      <c r="EC10" s="1208"/>
      <c r="ED10" s="1208"/>
      <c r="EE10" s="1208"/>
      <c r="EF10" s="1208"/>
      <c r="EG10" s="1208"/>
      <c r="EH10" s="1208"/>
      <c r="EI10" s="1208"/>
      <c r="EJ10" s="1255"/>
      <c r="EK10" s="1256"/>
      <c r="EL10" s="1253"/>
      <c r="EM10" s="1254"/>
      <c r="EN10" s="1208"/>
      <c r="EO10" s="1208"/>
      <c r="EP10" s="1208"/>
      <c r="EQ10" s="1208"/>
      <c r="ER10" s="1208"/>
      <c r="ES10" s="1208"/>
      <c r="ET10" s="1208"/>
      <c r="EU10" s="1208"/>
      <c r="EV10" s="1208"/>
      <c r="EW10" s="1208"/>
      <c r="EX10" s="1208"/>
      <c r="EY10" s="1208"/>
      <c r="EZ10" s="1208"/>
      <c r="FA10" s="1208"/>
      <c r="FB10" s="1208"/>
      <c r="FC10" s="1208"/>
      <c r="FD10" s="1208"/>
      <c r="FE10" s="1208"/>
      <c r="FF10" s="1208"/>
      <c r="FG10" s="1208"/>
      <c r="FH10" s="1208"/>
      <c r="FI10" s="1208"/>
      <c r="FJ10" s="1208"/>
      <c r="FK10" s="1208"/>
      <c r="FL10" s="1208"/>
      <c r="FM10" s="1208"/>
      <c r="FN10" s="1255"/>
      <c r="FO10" s="1256"/>
      <c r="FP10" s="1253"/>
      <c r="FQ10" s="1254"/>
      <c r="FR10" s="1208"/>
      <c r="FS10" s="1208"/>
      <c r="FT10" s="1208"/>
      <c r="FU10" s="1208"/>
      <c r="FV10" s="1208"/>
      <c r="FW10" s="1208"/>
      <c r="FX10" s="1208"/>
      <c r="FY10" s="1208"/>
      <c r="FZ10" s="1208"/>
      <c r="GA10" s="1208"/>
      <c r="GB10" s="1208"/>
      <c r="GC10" s="1208"/>
      <c r="GD10" s="1208"/>
      <c r="GE10" s="1255"/>
      <c r="GF10" s="1256"/>
      <c r="GG10" s="1220"/>
      <c r="GH10" s="1208"/>
      <c r="GI10" s="1208"/>
      <c r="GJ10" s="1208"/>
      <c r="GK10" s="1208"/>
      <c r="GL10" s="1208"/>
      <c r="GM10" s="1208"/>
      <c r="GN10" s="1208"/>
      <c r="GO10" s="1208"/>
      <c r="GP10" s="1208"/>
      <c r="GQ10" s="1208"/>
      <c r="GR10" s="1208"/>
      <c r="GS10" s="1208"/>
      <c r="GT10" s="1208"/>
      <c r="GU10" s="1208"/>
      <c r="GV10" s="1208"/>
      <c r="GW10" s="1368"/>
    </row>
    <row r="11" spans="1:205" s="315" customFormat="1" ht="14.25" customHeight="1">
      <c r="A11" s="311"/>
      <c r="B11" s="1241" t="s">
        <v>69</v>
      </c>
      <c r="C11" s="1241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1"/>
      <c r="P11" s="1241"/>
      <c r="Q11" s="1241"/>
      <c r="R11" s="1241"/>
      <c r="S11" s="1241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1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378"/>
      <c r="AY11" s="383"/>
      <c r="AZ11" s="1357"/>
      <c r="BA11" s="1227"/>
      <c r="BB11" s="1227"/>
      <c r="BC11" s="1227"/>
      <c r="BD11" s="1227"/>
      <c r="BE11" s="1227"/>
      <c r="BF11" s="1359"/>
      <c r="BG11" s="1359"/>
      <c r="BH11" s="1359"/>
      <c r="BI11" s="1359"/>
      <c r="BJ11" s="1229"/>
      <c r="BK11" s="1229"/>
      <c r="BL11" s="1229"/>
      <c r="BM11" s="1229"/>
      <c r="BN11" s="1229"/>
      <c r="BO11" s="1229"/>
      <c r="BP11" s="1229"/>
      <c r="BQ11" s="1229"/>
      <c r="BR11" s="1229"/>
      <c r="BS11" s="1229"/>
      <c r="BT11" s="1229"/>
      <c r="BU11" s="1229"/>
      <c r="BV11" s="1229"/>
      <c r="BW11" s="1229"/>
      <c r="BX11" s="1229"/>
      <c r="BY11" s="1429"/>
      <c r="BZ11" s="373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5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5"/>
      <c r="DP11" s="374"/>
      <c r="DQ11" s="374"/>
      <c r="DR11" s="374"/>
      <c r="DS11" s="374"/>
      <c r="DT11" s="374"/>
      <c r="DU11" s="374"/>
      <c r="DV11" s="374"/>
      <c r="DW11" s="374"/>
      <c r="DX11" s="374"/>
      <c r="DY11" s="374"/>
      <c r="DZ11" s="374"/>
      <c r="EA11" s="374"/>
      <c r="EB11" s="374"/>
      <c r="EC11" s="374"/>
      <c r="ED11" s="374"/>
      <c r="EE11" s="374"/>
      <c r="EF11" s="374"/>
      <c r="EG11" s="374"/>
      <c r="EH11" s="374"/>
      <c r="EI11" s="374"/>
      <c r="EJ11" s="374"/>
      <c r="EK11" s="374"/>
      <c r="EL11" s="375"/>
      <c r="EM11" s="374"/>
      <c r="EN11" s="374"/>
      <c r="EO11" s="374"/>
      <c r="EP11" s="374"/>
      <c r="EQ11" s="374"/>
      <c r="ER11" s="374"/>
      <c r="ES11" s="374"/>
      <c r="ET11" s="374"/>
      <c r="EU11" s="374"/>
      <c r="EV11" s="374"/>
      <c r="EW11" s="374"/>
      <c r="EX11" s="374"/>
      <c r="EY11" s="374"/>
      <c r="EZ11" s="374"/>
      <c r="FA11" s="374"/>
      <c r="FB11" s="374"/>
      <c r="FC11" s="374"/>
      <c r="FD11" s="374"/>
      <c r="FE11" s="374"/>
      <c r="FF11" s="374"/>
      <c r="FG11" s="374"/>
      <c r="FH11" s="374"/>
      <c r="FI11" s="374"/>
      <c r="FJ11" s="374"/>
      <c r="FK11" s="374"/>
      <c r="FL11" s="374"/>
      <c r="FM11" s="374"/>
      <c r="FN11" s="374"/>
      <c r="FO11" s="374"/>
      <c r="FP11" s="375"/>
      <c r="FQ11" s="374"/>
      <c r="FR11" s="374"/>
      <c r="FS11" s="374"/>
      <c r="FT11" s="374"/>
      <c r="FU11" s="374"/>
      <c r="FV11" s="374"/>
      <c r="FW11" s="374"/>
      <c r="FX11" s="374"/>
      <c r="FY11" s="374"/>
      <c r="FZ11" s="374"/>
      <c r="GA11" s="374"/>
      <c r="GB11" s="374"/>
      <c r="GC11" s="374"/>
      <c r="GD11" s="374"/>
      <c r="GE11" s="374"/>
      <c r="GF11" s="374"/>
      <c r="GG11" s="375"/>
      <c r="GH11" s="374"/>
      <c r="GI11" s="374"/>
      <c r="GJ11" s="374"/>
      <c r="GK11" s="374"/>
      <c r="GL11" s="374"/>
      <c r="GM11" s="374"/>
      <c r="GN11" s="374"/>
      <c r="GO11" s="374"/>
      <c r="GP11" s="374"/>
      <c r="GQ11" s="374"/>
      <c r="GR11" s="374"/>
      <c r="GS11" s="374"/>
      <c r="GT11" s="374"/>
      <c r="GU11" s="374"/>
      <c r="GV11" s="374"/>
      <c r="GW11" s="377"/>
    </row>
    <row r="12" spans="1:205" s="315" customFormat="1" ht="12.75">
      <c r="A12" s="316"/>
      <c r="B12" s="1242" t="s">
        <v>542</v>
      </c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2"/>
      <c r="P12" s="1242"/>
      <c r="Q12" s="1242"/>
      <c r="R12" s="1242"/>
      <c r="S12" s="1242"/>
      <c r="T12" s="1242"/>
      <c r="U12" s="1242"/>
      <c r="V12" s="1242"/>
      <c r="W12" s="1242"/>
      <c r="X12" s="1242"/>
      <c r="Y12" s="1242"/>
      <c r="Z12" s="1242"/>
      <c r="AA12" s="1242"/>
      <c r="AB12" s="1242"/>
      <c r="AC12" s="1242"/>
      <c r="AD12" s="1242"/>
      <c r="AE12" s="1242"/>
      <c r="AF12" s="1242"/>
      <c r="AG12" s="1242"/>
      <c r="AH12" s="1242"/>
      <c r="AI12" s="1242"/>
      <c r="AJ12" s="1242"/>
      <c r="AK12" s="1242"/>
      <c r="AL12" s="1242"/>
      <c r="AM12" s="1242"/>
      <c r="AN12" s="1242"/>
      <c r="AO12" s="1242"/>
      <c r="AP12" s="1242"/>
      <c r="AQ12" s="1242"/>
      <c r="AR12" s="1242"/>
      <c r="AS12" s="1242"/>
      <c r="AT12" s="1242"/>
      <c r="AU12" s="1242"/>
      <c r="AV12" s="1242"/>
      <c r="AW12" s="1242"/>
      <c r="AX12" s="1243"/>
      <c r="AY12" s="1430">
        <v>5241</v>
      </c>
      <c r="AZ12" s="1248" t="s">
        <v>305</v>
      </c>
      <c r="BA12" s="1202"/>
      <c r="BB12" s="1202"/>
      <c r="BC12" s="1202"/>
      <c r="BD12" s="1202"/>
      <c r="BE12" s="1202"/>
      <c r="BF12" s="1249" t="s">
        <v>219</v>
      </c>
      <c r="BG12" s="1249"/>
      <c r="BH12" s="1249"/>
      <c r="BI12" s="1249"/>
      <c r="BJ12" s="1204" t="s">
        <v>484</v>
      </c>
      <c r="BK12" s="1204"/>
      <c r="BL12" s="1204"/>
      <c r="BM12" s="1204"/>
      <c r="BN12" s="1204"/>
      <c r="BO12" s="1204"/>
      <c r="BP12" s="1204"/>
      <c r="BQ12" s="1204"/>
      <c r="BR12" s="1204"/>
      <c r="BS12" s="1204"/>
      <c r="BT12" s="1204"/>
      <c r="BU12" s="1204"/>
      <c r="BV12" s="1204"/>
      <c r="BW12" s="1204"/>
      <c r="BX12" s="1204"/>
      <c r="BY12" s="1428"/>
      <c r="BZ12" s="1252">
        <v>5367</v>
      </c>
      <c r="CA12" s="1213"/>
      <c r="CB12" s="1213"/>
      <c r="CC12" s="1213"/>
      <c r="CD12" s="1213"/>
      <c r="CE12" s="1213"/>
      <c r="CF12" s="1213"/>
      <c r="CG12" s="1213"/>
      <c r="CH12" s="1213"/>
      <c r="CI12" s="1213"/>
      <c r="CJ12" s="1213"/>
      <c r="CK12" s="1213"/>
      <c r="CL12" s="1213"/>
      <c r="CM12" s="1213"/>
      <c r="CN12" s="1213"/>
      <c r="CO12" s="1213"/>
      <c r="CP12" s="1213"/>
      <c r="CQ12" s="1238">
        <v>47906</v>
      </c>
      <c r="CR12" s="1213"/>
      <c r="CS12" s="1213"/>
      <c r="CT12" s="1213"/>
      <c r="CU12" s="1213"/>
      <c r="CV12" s="1213"/>
      <c r="CW12" s="1213"/>
      <c r="CX12" s="1213"/>
      <c r="CY12" s="1213"/>
      <c r="CZ12" s="1213"/>
      <c r="DA12" s="1213"/>
      <c r="DB12" s="1213"/>
      <c r="DC12" s="1213"/>
      <c r="DD12" s="1213"/>
      <c r="DE12" s="1213"/>
      <c r="DF12" s="1213"/>
      <c r="DG12" s="1213"/>
      <c r="DH12" s="1213"/>
      <c r="DI12" s="1213"/>
      <c r="DJ12" s="1213"/>
      <c r="DK12" s="1213"/>
      <c r="DL12" s="1213"/>
      <c r="DM12" s="1213"/>
      <c r="DN12" s="1213"/>
      <c r="DO12" s="1211" t="s">
        <v>128</v>
      </c>
      <c r="DP12" s="1212"/>
      <c r="DQ12" s="1213"/>
      <c r="DR12" s="1213"/>
      <c r="DS12" s="1213"/>
      <c r="DT12" s="1213"/>
      <c r="DU12" s="1213"/>
      <c r="DV12" s="1213"/>
      <c r="DW12" s="1213"/>
      <c r="DX12" s="1213"/>
      <c r="DY12" s="1213"/>
      <c r="DZ12" s="1213"/>
      <c r="EA12" s="1213"/>
      <c r="EB12" s="1213"/>
      <c r="EC12" s="1213"/>
      <c r="ED12" s="1213"/>
      <c r="EE12" s="1213"/>
      <c r="EF12" s="1213"/>
      <c r="EG12" s="1213"/>
      <c r="EH12" s="1213"/>
      <c r="EI12" s="1213"/>
      <c r="EJ12" s="1216" t="s">
        <v>129</v>
      </c>
      <c r="EK12" s="1216"/>
      <c r="EL12" s="1211" t="s">
        <v>128</v>
      </c>
      <c r="EM12" s="1212"/>
      <c r="EN12" s="1213">
        <v>53273</v>
      </c>
      <c r="EO12" s="1213"/>
      <c r="EP12" s="1213"/>
      <c r="EQ12" s="1213"/>
      <c r="ER12" s="1213"/>
      <c r="ES12" s="1213"/>
      <c r="ET12" s="1213"/>
      <c r="EU12" s="1213"/>
      <c r="EV12" s="1213"/>
      <c r="EW12" s="1213"/>
      <c r="EX12" s="1213"/>
      <c r="EY12" s="1213"/>
      <c r="EZ12" s="1213"/>
      <c r="FA12" s="1213"/>
      <c r="FB12" s="1213"/>
      <c r="FC12" s="1213"/>
      <c r="FD12" s="1213"/>
      <c r="FE12" s="1213"/>
      <c r="FF12" s="1213"/>
      <c r="FG12" s="1213"/>
      <c r="FH12" s="1213"/>
      <c r="FI12" s="1213"/>
      <c r="FJ12" s="1213"/>
      <c r="FK12" s="1213"/>
      <c r="FL12" s="1213"/>
      <c r="FM12" s="1213"/>
      <c r="FN12" s="1216" t="s">
        <v>129</v>
      </c>
      <c r="FO12" s="1216"/>
      <c r="FP12" s="1211" t="s">
        <v>128</v>
      </c>
      <c r="FQ12" s="1212"/>
      <c r="FR12" s="1213"/>
      <c r="FS12" s="1213"/>
      <c r="FT12" s="1213"/>
      <c r="FU12" s="1213"/>
      <c r="FV12" s="1213"/>
      <c r="FW12" s="1213"/>
      <c r="FX12" s="1213"/>
      <c r="FY12" s="1213"/>
      <c r="FZ12" s="1213"/>
      <c r="GA12" s="1213"/>
      <c r="GB12" s="1213"/>
      <c r="GC12" s="1213"/>
      <c r="GD12" s="1213"/>
      <c r="GE12" s="1216" t="s">
        <v>129</v>
      </c>
      <c r="GF12" s="1216"/>
      <c r="GG12" s="1238">
        <f>+BZ12+CQ12-DQ12-EN12-FR12</f>
        <v>0</v>
      </c>
      <c r="GH12" s="1213"/>
      <c r="GI12" s="1213"/>
      <c r="GJ12" s="1213"/>
      <c r="GK12" s="1213"/>
      <c r="GL12" s="1213"/>
      <c r="GM12" s="1213"/>
      <c r="GN12" s="1213"/>
      <c r="GO12" s="1213"/>
      <c r="GP12" s="1213"/>
      <c r="GQ12" s="1213"/>
      <c r="GR12" s="1213"/>
      <c r="GS12" s="1213"/>
      <c r="GT12" s="1213"/>
      <c r="GU12" s="1213"/>
      <c r="GV12" s="1213"/>
      <c r="GW12" s="1370"/>
    </row>
    <row r="13" spans="1:205" s="315" customFormat="1" ht="6" customHeight="1">
      <c r="A13" s="316"/>
      <c r="B13" s="1242"/>
      <c r="C13" s="1242"/>
      <c r="D13" s="1242"/>
      <c r="E13" s="1242"/>
      <c r="F13" s="1242"/>
      <c r="G13" s="1242"/>
      <c r="H13" s="1242"/>
      <c r="I13" s="1242"/>
      <c r="J13" s="1242"/>
      <c r="K13" s="1242"/>
      <c r="L13" s="1242"/>
      <c r="M13" s="1242"/>
      <c r="N13" s="1242"/>
      <c r="O13" s="1242"/>
      <c r="P13" s="1242"/>
      <c r="Q13" s="1242"/>
      <c r="R13" s="1242"/>
      <c r="S13" s="1242"/>
      <c r="T13" s="1242"/>
      <c r="U13" s="1242"/>
      <c r="V13" s="1242"/>
      <c r="W13" s="1242"/>
      <c r="X13" s="1242"/>
      <c r="Y13" s="1242"/>
      <c r="Z13" s="1242"/>
      <c r="AA13" s="1242"/>
      <c r="AB13" s="1242"/>
      <c r="AC13" s="1242"/>
      <c r="AD13" s="1242"/>
      <c r="AE13" s="1242"/>
      <c r="AF13" s="1242"/>
      <c r="AG13" s="1242"/>
      <c r="AH13" s="1242"/>
      <c r="AI13" s="1242"/>
      <c r="AJ13" s="1242"/>
      <c r="AK13" s="1242"/>
      <c r="AL13" s="1242"/>
      <c r="AM13" s="1242"/>
      <c r="AN13" s="1242"/>
      <c r="AO13" s="1242"/>
      <c r="AP13" s="1242"/>
      <c r="AQ13" s="1242"/>
      <c r="AR13" s="1242"/>
      <c r="AS13" s="1242"/>
      <c r="AT13" s="1242"/>
      <c r="AU13" s="1242"/>
      <c r="AV13" s="1242"/>
      <c r="AW13" s="1242"/>
      <c r="AX13" s="1243"/>
      <c r="AY13" s="1427"/>
      <c r="AZ13" s="1382"/>
      <c r="BA13" s="1383"/>
      <c r="BB13" s="1383"/>
      <c r="BC13" s="1383"/>
      <c r="BD13" s="1383"/>
      <c r="BE13" s="1383"/>
      <c r="BF13" s="1383"/>
      <c r="BG13" s="1383"/>
      <c r="BH13" s="1383"/>
      <c r="BI13" s="1383"/>
      <c r="BJ13" s="1383"/>
      <c r="BK13" s="1383"/>
      <c r="BL13" s="1383"/>
      <c r="BM13" s="1383"/>
      <c r="BN13" s="1383"/>
      <c r="BO13" s="1383"/>
      <c r="BP13" s="1383"/>
      <c r="BQ13" s="1383"/>
      <c r="BR13" s="1383"/>
      <c r="BS13" s="1383"/>
      <c r="BT13" s="1383"/>
      <c r="BU13" s="1383"/>
      <c r="BV13" s="1383"/>
      <c r="BW13" s="1383"/>
      <c r="BX13" s="1383"/>
      <c r="BY13" s="1384"/>
      <c r="BZ13" s="1207"/>
      <c r="CA13" s="1208"/>
      <c r="CB13" s="1208"/>
      <c r="CC13" s="1208"/>
      <c r="CD13" s="1208"/>
      <c r="CE13" s="1208"/>
      <c r="CF13" s="1208"/>
      <c r="CG13" s="1208"/>
      <c r="CH13" s="1208"/>
      <c r="CI13" s="1208"/>
      <c r="CJ13" s="1208"/>
      <c r="CK13" s="1208"/>
      <c r="CL13" s="1208"/>
      <c r="CM13" s="1208"/>
      <c r="CN13" s="1208"/>
      <c r="CO13" s="1208"/>
      <c r="CP13" s="1208"/>
      <c r="CQ13" s="1220"/>
      <c r="CR13" s="1208"/>
      <c r="CS13" s="1208"/>
      <c r="CT13" s="1208"/>
      <c r="CU13" s="1208"/>
      <c r="CV13" s="1208"/>
      <c r="CW13" s="1208"/>
      <c r="CX13" s="1208"/>
      <c r="CY13" s="1208"/>
      <c r="CZ13" s="1208"/>
      <c r="DA13" s="1208"/>
      <c r="DB13" s="1208"/>
      <c r="DC13" s="1208"/>
      <c r="DD13" s="1208"/>
      <c r="DE13" s="1208"/>
      <c r="DF13" s="1208"/>
      <c r="DG13" s="1208"/>
      <c r="DH13" s="1208"/>
      <c r="DI13" s="1208"/>
      <c r="DJ13" s="1208"/>
      <c r="DK13" s="1208"/>
      <c r="DL13" s="1208"/>
      <c r="DM13" s="1208"/>
      <c r="DN13" s="1208"/>
      <c r="DO13" s="1253"/>
      <c r="DP13" s="1254"/>
      <c r="DQ13" s="1208"/>
      <c r="DR13" s="1208"/>
      <c r="DS13" s="1208"/>
      <c r="DT13" s="1208"/>
      <c r="DU13" s="1208"/>
      <c r="DV13" s="1208"/>
      <c r="DW13" s="1208"/>
      <c r="DX13" s="1208"/>
      <c r="DY13" s="1208"/>
      <c r="DZ13" s="1208"/>
      <c r="EA13" s="1208"/>
      <c r="EB13" s="1208"/>
      <c r="EC13" s="1208"/>
      <c r="ED13" s="1208"/>
      <c r="EE13" s="1208"/>
      <c r="EF13" s="1208"/>
      <c r="EG13" s="1208"/>
      <c r="EH13" s="1208"/>
      <c r="EI13" s="1208"/>
      <c r="EJ13" s="1255"/>
      <c r="EK13" s="1255"/>
      <c r="EL13" s="1253"/>
      <c r="EM13" s="1254"/>
      <c r="EN13" s="1208"/>
      <c r="EO13" s="1208"/>
      <c r="EP13" s="1208"/>
      <c r="EQ13" s="1208"/>
      <c r="ER13" s="1208"/>
      <c r="ES13" s="1208"/>
      <c r="ET13" s="1208"/>
      <c r="EU13" s="1208"/>
      <c r="EV13" s="1208"/>
      <c r="EW13" s="1208"/>
      <c r="EX13" s="1208"/>
      <c r="EY13" s="1208"/>
      <c r="EZ13" s="1208"/>
      <c r="FA13" s="1208"/>
      <c r="FB13" s="1208"/>
      <c r="FC13" s="1208"/>
      <c r="FD13" s="1208"/>
      <c r="FE13" s="1208"/>
      <c r="FF13" s="1208"/>
      <c r="FG13" s="1208"/>
      <c r="FH13" s="1208"/>
      <c r="FI13" s="1208"/>
      <c r="FJ13" s="1208"/>
      <c r="FK13" s="1208"/>
      <c r="FL13" s="1208"/>
      <c r="FM13" s="1208"/>
      <c r="FN13" s="1255"/>
      <c r="FO13" s="1255"/>
      <c r="FP13" s="1253"/>
      <c r="FQ13" s="1254"/>
      <c r="FR13" s="1208"/>
      <c r="FS13" s="1208"/>
      <c r="FT13" s="1208"/>
      <c r="FU13" s="1208"/>
      <c r="FV13" s="1208"/>
      <c r="FW13" s="1208"/>
      <c r="FX13" s="1208"/>
      <c r="FY13" s="1208"/>
      <c r="FZ13" s="1208"/>
      <c r="GA13" s="1208"/>
      <c r="GB13" s="1208"/>
      <c r="GC13" s="1208"/>
      <c r="GD13" s="1208"/>
      <c r="GE13" s="1255"/>
      <c r="GF13" s="1255"/>
      <c r="GG13" s="1220"/>
      <c r="GH13" s="1208"/>
      <c r="GI13" s="1208"/>
      <c r="GJ13" s="1208"/>
      <c r="GK13" s="1208"/>
      <c r="GL13" s="1208"/>
      <c r="GM13" s="1208"/>
      <c r="GN13" s="1208"/>
      <c r="GO13" s="1208"/>
      <c r="GP13" s="1208"/>
      <c r="GQ13" s="1208"/>
      <c r="GR13" s="1208"/>
      <c r="GS13" s="1208"/>
      <c r="GT13" s="1208"/>
      <c r="GU13" s="1208"/>
      <c r="GV13" s="1208"/>
      <c r="GW13" s="1368"/>
    </row>
    <row r="14" spans="1:205" s="315" customFormat="1" ht="12.75">
      <c r="A14" s="316"/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  <c r="Q14" s="1242"/>
      <c r="R14" s="1242"/>
      <c r="S14" s="1242"/>
      <c r="T14" s="1242"/>
      <c r="U14" s="1242"/>
      <c r="V14" s="1242"/>
      <c r="W14" s="1242"/>
      <c r="X14" s="1242"/>
      <c r="Y14" s="1242"/>
      <c r="Z14" s="1242"/>
      <c r="AA14" s="1242"/>
      <c r="AB14" s="1242"/>
      <c r="AC14" s="1242"/>
      <c r="AD14" s="1242"/>
      <c r="AE14" s="1242"/>
      <c r="AF14" s="1242"/>
      <c r="AG14" s="1242"/>
      <c r="AH14" s="1242"/>
      <c r="AI14" s="1242"/>
      <c r="AJ14" s="1242"/>
      <c r="AK14" s="1242"/>
      <c r="AL14" s="1242"/>
      <c r="AM14" s="1242"/>
      <c r="AN14" s="1242"/>
      <c r="AO14" s="1242"/>
      <c r="AP14" s="1242"/>
      <c r="AQ14" s="1242"/>
      <c r="AR14" s="1242"/>
      <c r="AS14" s="1242"/>
      <c r="AT14" s="1242"/>
      <c r="AU14" s="1242"/>
      <c r="AV14" s="1242"/>
      <c r="AW14" s="1242"/>
      <c r="AX14" s="1243"/>
      <c r="AY14" s="1426">
        <v>5251</v>
      </c>
      <c r="AZ14" s="1248" t="s">
        <v>305</v>
      </c>
      <c r="BA14" s="1202"/>
      <c r="BB14" s="1202"/>
      <c r="BC14" s="1202"/>
      <c r="BD14" s="1202"/>
      <c r="BE14" s="1202"/>
      <c r="BF14" s="1203" t="s">
        <v>296</v>
      </c>
      <c r="BG14" s="1203"/>
      <c r="BH14" s="1203"/>
      <c r="BI14" s="1203"/>
      <c r="BJ14" s="1204" t="s">
        <v>485</v>
      </c>
      <c r="BK14" s="1204"/>
      <c r="BL14" s="1204"/>
      <c r="BM14" s="1204"/>
      <c r="BN14" s="1204"/>
      <c r="BO14" s="1204"/>
      <c r="BP14" s="1204"/>
      <c r="BQ14" s="1204"/>
      <c r="BR14" s="1204"/>
      <c r="BS14" s="1204"/>
      <c r="BT14" s="1204"/>
      <c r="BU14" s="1204"/>
      <c r="BV14" s="1204"/>
      <c r="BW14" s="1204"/>
      <c r="BX14" s="1204"/>
      <c r="BY14" s="1428"/>
      <c r="BZ14" s="1252"/>
      <c r="CA14" s="1213"/>
      <c r="CB14" s="1213"/>
      <c r="CC14" s="1213"/>
      <c r="CD14" s="1213"/>
      <c r="CE14" s="1213"/>
      <c r="CF14" s="1213"/>
      <c r="CG14" s="1213"/>
      <c r="CH14" s="1213"/>
      <c r="CI14" s="1213"/>
      <c r="CJ14" s="1213"/>
      <c r="CK14" s="1213"/>
      <c r="CL14" s="1213"/>
      <c r="CM14" s="1213"/>
      <c r="CN14" s="1213"/>
      <c r="CO14" s="1213"/>
      <c r="CP14" s="1239"/>
      <c r="CQ14" s="1213">
        <v>5367</v>
      </c>
      <c r="CR14" s="1213"/>
      <c r="CS14" s="1213"/>
      <c r="CT14" s="1213"/>
      <c r="CU14" s="1213"/>
      <c r="CV14" s="1213"/>
      <c r="CW14" s="1213"/>
      <c r="CX14" s="1213"/>
      <c r="CY14" s="1213"/>
      <c r="CZ14" s="1213"/>
      <c r="DA14" s="1213"/>
      <c r="DB14" s="1213"/>
      <c r="DC14" s="1213"/>
      <c r="DD14" s="1213"/>
      <c r="DE14" s="1213"/>
      <c r="DF14" s="1213"/>
      <c r="DG14" s="1213"/>
      <c r="DH14" s="1213"/>
      <c r="DI14" s="1213"/>
      <c r="DJ14" s="1213"/>
      <c r="DK14" s="1213"/>
      <c r="DL14" s="1213"/>
      <c r="DM14" s="1213"/>
      <c r="DN14" s="1239"/>
      <c r="DO14" s="1212" t="s">
        <v>128</v>
      </c>
      <c r="DP14" s="1212"/>
      <c r="DQ14" s="1213"/>
      <c r="DR14" s="1213"/>
      <c r="DS14" s="1213"/>
      <c r="DT14" s="1213"/>
      <c r="DU14" s="1213"/>
      <c r="DV14" s="1213"/>
      <c r="DW14" s="1213"/>
      <c r="DX14" s="1213"/>
      <c r="DY14" s="1213"/>
      <c r="DZ14" s="1213"/>
      <c r="EA14" s="1213"/>
      <c r="EB14" s="1213"/>
      <c r="EC14" s="1213"/>
      <c r="ED14" s="1213"/>
      <c r="EE14" s="1213"/>
      <c r="EF14" s="1213"/>
      <c r="EG14" s="1213"/>
      <c r="EH14" s="1213"/>
      <c r="EI14" s="1213"/>
      <c r="EJ14" s="1216" t="s">
        <v>129</v>
      </c>
      <c r="EK14" s="1216"/>
      <c r="EL14" s="1211" t="s">
        <v>128</v>
      </c>
      <c r="EM14" s="1212"/>
      <c r="EN14" s="1213"/>
      <c r="EO14" s="1213"/>
      <c r="EP14" s="1213"/>
      <c r="EQ14" s="1213"/>
      <c r="ER14" s="1213"/>
      <c r="ES14" s="1213"/>
      <c r="ET14" s="1213"/>
      <c r="EU14" s="1213"/>
      <c r="EV14" s="1213"/>
      <c r="EW14" s="1213"/>
      <c r="EX14" s="1213"/>
      <c r="EY14" s="1213"/>
      <c r="EZ14" s="1213"/>
      <c r="FA14" s="1213"/>
      <c r="FB14" s="1213"/>
      <c r="FC14" s="1213"/>
      <c r="FD14" s="1213"/>
      <c r="FE14" s="1213"/>
      <c r="FF14" s="1213"/>
      <c r="FG14" s="1213"/>
      <c r="FH14" s="1213"/>
      <c r="FI14" s="1213"/>
      <c r="FJ14" s="1213"/>
      <c r="FK14" s="1213"/>
      <c r="FL14" s="1213"/>
      <c r="FM14" s="1213"/>
      <c r="FN14" s="1216" t="s">
        <v>129</v>
      </c>
      <c r="FO14" s="1217"/>
      <c r="FP14" s="1212" t="s">
        <v>128</v>
      </c>
      <c r="FQ14" s="1212"/>
      <c r="FR14" s="1213"/>
      <c r="FS14" s="1213"/>
      <c r="FT14" s="1213"/>
      <c r="FU14" s="1213"/>
      <c r="FV14" s="1213"/>
      <c r="FW14" s="1213"/>
      <c r="FX14" s="1213"/>
      <c r="FY14" s="1213"/>
      <c r="FZ14" s="1213"/>
      <c r="GA14" s="1213"/>
      <c r="GB14" s="1213"/>
      <c r="GC14" s="1213"/>
      <c r="GD14" s="1213"/>
      <c r="GE14" s="1216" t="s">
        <v>129</v>
      </c>
      <c r="GF14" s="1216"/>
      <c r="GG14" s="1238">
        <f>+BZ14+CQ14-DQ14-EN14-FR14</f>
        <v>5367</v>
      </c>
      <c r="GH14" s="1213"/>
      <c r="GI14" s="1213"/>
      <c r="GJ14" s="1213"/>
      <c r="GK14" s="1213"/>
      <c r="GL14" s="1213"/>
      <c r="GM14" s="1213"/>
      <c r="GN14" s="1213"/>
      <c r="GO14" s="1213"/>
      <c r="GP14" s="1213"/>
      <c r="GQ14" s="1213"/>
      <c r="GR14" s="1213"/>
      <c r="GS14" s="1213"/>
      <c r="GT14" s="1213"/>
      <c r="GU14" s="1213"/>
      <c r="GV14" s="1213"/>
      <c r="GW14" s="1370"/>
    </row>
    <row r="15" spans="1:205" s="315" customFormat="1" ht="6" customHeight="1">
      <c r="A15" s="336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4"/>
      <c r="Q15" s="1244"/>
      <c r="R15" s="1244"/>
      <c r="S15" s="1244"/>
      <c r="T15" s="1244"/>
      <c r="U15" s="1244"/>
      <c r="V15" s="1244"/>
      <c r="W15" s="1244"/>
      <c r="X15" s="1244"/>
      <c r="Y15" s="1244"/>
      <c r="Z15" s="1244"/>
      <c r="AA15" s="1244"/>
      <c r="AB15" s="1244"/>
      <c r="AC15" s="1244"/>
      <c r="AD15" s="1244"/>
      <c r="AE15" s="1244"/>
      <c r="AF15" s="1244"/>
      <c r="AG15" s="1244"/>
      <c r="AH15" s="1244"/>
      <c r="AI15" s="1244"/>
      <c r="AJ15" s="1244"/>
      <c r="AK15" s="1244"/>
      <c r="AL15" s="1244"/>
      <c r="AM15" s="1244"/>
      <c r="AN15" s="1244"/>
      <c r="AO15" s="1244"/>
      <c r="AP15" s="1244"/>
      <c r="AQ15" s="1244"/>
      <c r="AR15" s="1244"/>
      <c r="AS15" s="1244"/>
      <c r="AT15" s="1244"/>
      <c r="AU15" s="1244"/>
      <c r="AV15" s="1244"/>
      <c r="AW15" s="1244"/>
      <c r="AX15" s="1245"/>
      <c r="AY15" s="1427"/>
      <c r="AZ15" s="1382"/>
      <c r="BA15" s="1383"/>
      <c r="BB15" s="1383"/>
      <c r="BC15" s="1383"/>
      <c r="BD15" s="1383"/>
      <c r="BE15" s="1383"/>
      <c r="BF15" s="1383"/>
      <c r="BG15" s="1383"/>
      <c r="BH15" s="1383"/>
      <c r="BI15" s="1383"/>
      <c r="BJ15" s="1383"/>
      <c r="BK15" s="1383"/>
      <c r="BL15" s="1383"/>
      <c r="BM15" s="1383"/>
      <c r="BN15" s="1383"/>
      <c r="BO15" s="1383"/>
      <c r="BP15" s="1383"/>
      <c r="BQ15" s="1383"/>
      <c r="BR15" s="1383"/>
      <c r="BS15" s="1383"/>
      <c r="BT15" s="1383"/>
      <c r="BU15" s="1383"/>
      <c r="BV15" s="1383"/>
      <c r="BW15" s="1383"/>
      <c r="BX15" s="1383"/>
      <c r="BY15" s="1384"/>
      <c r="BZ15" s="1207"/>
      <c r="CA15" s="1208"/>
      <c r="CB15" s="1208"/>
      <c r="CC15" s="1208"/>
      <c r="CD15" s="1208"/>
      <c r="CE15" s="1208"/>
      <c r="CF15" s="1208"/>
      <c r="CG15" s="1208"/>
      <c r="CH15" s="1208"/>
      <c r="CI15" s="1208"/>
      <c r="CJ15" s="1208"/>
      <c r="CK15" s="1208"/>
      <c r="CL15" s="1208"/>
      <c r="CM15" s="1208"/>
      <c r="CN15" s="1208"/>
      <c r="CO15" s="1208"/>
      <c r="CP15" s="1221"/>
      <c r="CQ15" s="1208"/>
      <c r="CR15" s="1208"/>
      <c r="CS15" s="1208"/>
      <c r="CT15" s="1208"/>
      <c r="CU15" s="1208"/>
      <c r="CV15" s="1208"/>
      <c r="CW15" s="1208"/>
      <c r="CX15" s="1208"/>
      <c r="CY15" s="1208"/>
      <c r="CZ15" s="1208"/>
      <c r="DA15" s="1208"/>
      <c r="DB15" s="1208"/>
      <c r="DC15" s="1208"/>
      <c r="DD15" s="1208"/>
      <c r="DE15" s="1208"/>
      <c r="DF15" s="1208"/>
      <c r="DG15" s="1208"/>
      <c r="DH15" s="1208"/>
      <c r="DI15" s="1208"/>
      <c r="DJ15" s="1208"/>
      <c r="DK15" s="1208"/>
      <c r="DL15" s="1208"/>
      <c r="DM15" s="1208"/>
      <c r="DN15" s="1221"/>
      <c r="DO15" s="1254"/>
      <c r="DP15" s="1254"/>
      <c r="DQ15" s="1208"/>
      <c r="DR15" s="1208"/>
      <c r="DS15" s="1208"/>
      <c r="DT15" s="1208"/>
      <c r="DU15" s="1208"/>
      <c r="DV15" s="1208"/>
      <c r="DW15" s="1208"/>
      <c r="DX15" s="1208"/>
      <c r="DY15" s="1208"/>
      <c r="DZ15" s="1208"/>
      <c r="EA15" s="1208"/>
      <c r="EB15" s="1208"/>
      <c r="EC15" s="1208"/>
      <c r="ED15" s="1208"/>
      <c r="EE15" s="1208"/>
      <c r="EF15" s="1208"/>
      <c r="EG15" s="1208"/>
      <c r="EH15" s="1208"/>
      <c r="EI15" s="1208"/>
      <c r="EJ15" s="1255"/>
      <c r="EK15" s="1255"/>
      <c r="EL15" s="1253"/>
      <c r="EM15" s="1254"/>
      <c r="EN15" s="1208"/>
      <c r="EO15" s="1208"/>
      <c r="EP15" s="1208"/>
      <c r="EQ15" s="1208"/>
      <c r="ER15" s="1208"/>
      <c r="ES15" s="1208"/>
      <c r="ET15" s="1208"/>
      <c r="EU15" s="1208"/>
      <c r="EV15" s="1208"/>
      <c r="EW15" s="1208"/>
      <c r="EX15" s="1208"/>
      <c r="EY15" s="1208"/>
      <c r="EZ15" s="1208"/>
      <c r="FA15" s="1208"/>
      <c r="FB15" s="1208"/>
      <c r="FC15" s="1208"/>
      <c r="FD15" s="1208"/>
      <c r="FE15" s="1208"/>
      <c r="FF15" s="1208"/>
      <c r="FG15" s="1208"/>
      <c r="FH15" s="1208"/>
      <c r="FI15" s="1208"/>
      <c r="FJ15" s="1208"/>
      <c r="FK15" s="1208"/>
      <c r="FL15" s="1208"/>
      <c r="FM15" s="1208"/>
      <c r="FN15" s="1255"/>
      <c r="FO15" s="1256"/>
      <c r="FP15" s="1254"/>
      <c r="FQ15" s="1254"/>
      <c r="FR15" s="1208"/>
      <c r="FS15" s="1208"/>
      <c r="FT15" s="1208"/>
      <c r="FU15" s="1208"/>
      <c r="FV15" s="1208"/>
      <c r="FW15" s="1208"/>
      <c r="FX15" s="1208"/>
      <c r="FY15" s="1208"/>
      <c r="FZ15" s="1208"/>
      <c r="GA15" s="1208"/>
      <c r="GB15" s="1208"/>
      <c r="GC15" s="1208"/>
      <c r="GD15" s="1208"/>
      <c r="GE15" s="1255"/>
      <c r="GF15" s="1255"/>
      <c r="GG15" s="1220"/>
      <c r="GH15" s="1208"/>
      <c r="GI15" s="1208"/>
      <c r="GJ15" s="1208"/>
      <c r="GK15" s="1208"/>
      <c r="GL15" s="1208"/>
      <c r="GM15" s="1208"/>
      <c r="GN15" s="1208"/>
      <c r="GO15" s="1208"/>
      <c r="GP15" s="1208"/>
      <c r="GQ15" s="1208"/>
      <c r="GR15" s="1208"/>
      <c r="GS15" s="1208"/>
      <c r="GT15" s="1208"/>
      <c r="GU15" s="1208"/>
      <c r="GV15" s="1208"/>
      <c r="GW15" s="1368"/>
    </row>
    <row r="16" spans="1:205" s="315" customFormat="1" ht="12.75">
      <c r="A16" s="311"/>
      <c r="B16" s="1242" t="s">
        <v>543</v>
      </c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2"/>
      <c r="N16" s="1242"/>
      <c r="O16" s="1242"/>
      <c r="P16" s="1242"/>
      <c r="Q16" s="1242"/>
      <c r="R16" s="1242"/>
      <c r="S16" s="1242"/>
      <c r="T16" s="1242"/>
      <c r="U16" s="1242"/>
      <c r="V16" s="1242"/>
      <c r="W16" s="1242"/>
      <c r="X16" s="1242"/>
      <c r="Y16" s="1242"/>
      <c r="Z16" s="1242"/>
      <c r="AA16" s="1242"/>
      <c r="AB16" s="1242"/>
      <c r="AC16" s="1242"/>
      <c r="AD16" s="1242"/>
      <c r="AE16" s="1242"/>
      <c r="AF16" s="1242"/>
      <c r="AG16" s="1242"/>
      <c r="AH16" s="1242"/>
      <c r="AI16" s="1242"/>
      <c r="AJ16" s="1242"/>
      <c r="AK16" s="1242"/>
      <c r="AL16" s="1242"/>
      <c r="AM16" s="1242"/>
      <c r="AN16" s="1242"/>
      <c r="AO16" s="1242"/>
      <c r="AP16" s="1242"/>
      <c r="AQ16" s="1242"/>
      <c r="AR16" s="1242"/>
      <c r="AS16" s="1242"/>
      <c r="AT16" s="1242"/>
      <c r="AU16" s="1242"/>
      <c r="AV16" s="1242"/>
      <c r="AW16" s="1242"/>
      <c r="AX16" s="1243"/>
      <c r="AY16" s="1426">
        <v>5242</v>
      </c>
      <c r="AZ16" s="1357" t="s">
        <v>305</v>
      </c>
      <c r="BA16" s="1227"/>
      <c r="BB16" s="1227"/>
      <c r="BC16" s="1227"/>
      <c r="BD16" s="1227"/>
      <c r="BE16" s="1227"/>
      <c r="BF16" s="1228" t="s">
        <v>296</v>
      </c>
      <c r="BG16" s="1228"/>
      <c r="BH16" s="1228"/>
      <c r="BI16" s="1228"/>
      <c r="BJ16" s="1229" t="s">
        <v>484</v>
      </c>
      <c r="BK16" s="1229"/>
      <c r="BL16" s="1229"/>
      <c r="BM16" s="1229"/>
      <c r="BN16" s="1229"/>
      <c r="BO16" s="1229"/>
      <c r="BP16" s="1229"/>
      <c r="BQ16" s="1229"/>
      <c r="BR16" s="1229"/>
      <c r="BS16" s="1229"/>
      <c r="BT16" s="1229"/>
      <c r="BU16" s="1229"/>
      <c r="BV16" s="1229"/>
      <c r="BW16" s="1229"/>
      <c r="BX16" s="1229"/>
      <c r="BY16" s="1429"/>
      <c r="BZ16" s="1230">
        <v>23380</v>
      </c>
      <c r="CA16" s="1231"/>
      <c r="CB16" s="1231"/>
      <c r="CC16" s="1231"/>
      <c r="CD16" s="1231"/>
      <c r="CE16" s="1231"/>
      <c r="CF16" s="1231"/>
      <c r="CG16" s="1231"/>
      <c r="CH16" s="1231"/>
      <c r="CI16" s="1231"/>
      <c r="CJ16" s="1231"/>
      <c r="CK16" s="1231"/>
      <c r="CL16" s="1231"/>
      <c r="CM16" s="1231"/>
      <c r="CN16" s="1231"/>
      <c r="CO16" s="1231"/>
      <c r="CP16" s="1232"/>
      <c r="CQ16" s="1231">
        <v>80872</v>
      </c>
      <c r="CR16" s="1231"/>
      <c r="CS16" s="1231"/>
      <c r="CT16" s="1231"/>
      <c r="CU16" s="1231"/>
      <c r="CV16" s="1231"/>
      <c r="CW16" s="1231"/>
      <c r="CX16" s="1231"/>
      <c r="CY16" s="1231"/>
      <c r="CZ16" s="1231"/>
      <c r="DA16" s="1231"/>
      <c r="DB16" s="1231"/>
      <c r="DC16" s="1231"/>
      <c r="DD16" s="1231"/>
      <c r="DE16" s="1231"/>
      <c r="DF16" s="1231"/>
      <c r="DG16" s="1231"/>
      <c r="DH16" s="1231"/>
      <c r="DI16" s="1231"/>
      <c r="DJ16" s="1231"/>
      <c r="DK16" s="1231"/>
      <c r="DL16" s="1231"/>
      <c r="DM16" s="1231"/>
      <c r="DN16" s="1232"/>
      <c r="DO16" s="1234" t="s">
        <v>128</v>
      </c>
      <c r="DP16" s="1234"/>
      <c r="DQ16" s="1231"/>
      <c r="DR16" s="1231"/>
      <c r="DS16" s="1231"/>
      <c r="DT16" s="1231"/>
      <c r="DU16" s="1231"/>
      <c r="DV16" s="1231"/>
      <c r="DW16" s="1231"/>
      <c r="DX16" s="1231"/>
      <c r="DY16" s="1231"/>
      <c r="DZ16" s="1231"/>
      <c r="EA16" s="1231"/>
      <c r="EB16" s="1231"/>
      <c r="EC16" s="1231"/>
      <c r="ED16" s="1231"/>
      <c r="EE16" s="1231"/>
      <c r="EF16" s="1231"/>
      <c r="EG16" s="1231"/>
      <c r="EH16" s="1231"/>
      <c r="EI16" s="1231"/>
      <c r="EJ16" s="1235" t="s">
        <v>129</v>
      </c>
      <c r="EK16" s="1235"/>
      <c r="EL16" s="1233" t="s">
        <v>128</v>
      </c>
      <c r="EM16" s="1234"/>
      <c r="EN16" s="1231">
        <v>104252</v>
      </c>
      <c r="EO16" s="1231"/>
      <c r="EP16" s="1231"/>
      <c r="EQ16" s="1231"/>
      <c r="ER16" s="1231"/>
      <c r="ES16" s="1231"/>
      <c r="ET16" s="1231"/>
      <c r="EU16" s="1231"/>
      <c r="EV16" s="1231"/>
      <c r="EW16" s="1231"/>
      <c r="EX16" s="1231"/>
      <c r="EY16" s="1231"/>
      <c r="EZ16" s="1231"/>
      <c r="FA16" s="1231"/>
      <c r="FB16" s="1231"/>
      <c r="FC16" s="1231"/>
      <c r="FD16" s="1231"/>
      <c r="FE16" s="1231"/>
      <c r="FF16" s="1231"/>
      <c r="FG16" s="1231"/>
      <c r="FH16" s="1231"/>
      <c r="FI16" s="1231"/>
      <c r="FJ16" s="1231"/>
      <c r="FK16" s="1231"/>
      <c r="FL16" s="1231"/>
      <c r="FM16" s="1231"/>
      <c r="FN16" s="1235" t="s">
        <v>129</v>
      </c>
      <c r="FO16" s="1236"/>
      <c r="FP16" s="1234" t="s">
        <v>128</v>
      </c>
      <c r="FQ16" s="1234"/>
      <c r="FR16" s="1213"/>
      <c r="FS16" s="1213"/>
      <c r="FT16" s="1213"/>
      <c r="FU16" s="1213"/>
      <c r="FV16" s="1213"/>
      <c r="FW16" s="1213"/>
      <c r="FX16" s="1213"/>
      <c r="FY16" s="1213"/>
      <c r="FZ16" s="1213"/>
      <c r="GA16" s="1213"/>
      <c r="GB16" s="1213"/>
      <c r="GC16" s="1213"/>
      <c r="GD16" s="1213"/>
      <c r="GE16" s="1235" t="s">
        <v>129</v>
      </c>
      <c r="GF16" s="1235"/>
      <c r="GG16" s="1238">
        <f>+BZ16+CQ16-DQ16-EN16-FR16</f>
        <v>0</v>
      </c>
      <c r="GH16" s="1213"/>
      <c r="GI16" s="1213"/>
      <c r="GJ16" s="1213"/>
      <c r="GK16" s="1213"/>
      <c r="GL16" s="1213"/>
      <c r="GM16" s="1213"/>
      <c r="GN16" s="1213"/>
      <c r="GO16" s="1213"/>
      <c r="GP16" s="1213"/>
      <c r="GQ16" s="1213"/>
      <c r="GR16" s="1213"/>
      <c r="GS16" s="1213"/>
      <c r="GT16" s="1213"/>
      <c r="GU16" s="1213"/>
      <c r="GV16" s="1213"/>
      <c r="GW16" s="1370"/>
    </row>
    <row r="17" spans="1:205" s="315" customFormat="1" ht="6" customHeight="1">
      <c r="A17" s="316"/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J17" s="1242"/>
      <c r="AK17" s="1242"/>
      <c r="AL17" s="1242"/>
      <c r="AM17" s="1242"/>
      <c r="AN17" s="1242"/>
      <c r="AO17" s="1242"/>
      <c r="AP17" s="1242"/>
      <c r="AQ17" s="1242"/>
      <c r="AR17" s="1242"/>
      <c r="AS17" s="1242"/>
      <c r="AT17" s="1242"/>
      <c r="AU17" s="1242"/>
      <c r="AV17" s="1242"/>
      <c r="AW17" s="1242"/>
      <c r="AX17" s="1243"/>
      <c r="AY17" s="1427"/>
      <c r="AZ17" s="1382"/>
      <c r="BA17" s="1383"/>
      <c r="BB17" s="1383"/>
      <c r="BC17" s="1383"/>
      <c r="BD17" s="1383"/>
      <c r="BE17" s="1383"/>
      <c r="BF17" s="1383"/>
      <c r="BG17" s="1383"/>
      <c r="BH17" s="1383"/>
      <c r="BI17" s="1383"/>
      <c r="BJ17" s="1383"/>
      <c r="BK17" s="1383"/>
      <c r="BL17" s="1383"/>
      <c r="BM17" s="1383"/>
      <c r="BN17" s="1383"/>
      <c r="BO17" s="1383"/>
      <c r="BP17" s="1383"/>
      <c r="BQ17" s="1383"/>
      <c r="BR17" s="1383"/>
      <c r="BS17" s="1383"/>
      <c r="BT17" s="1383"/>
      <c r="BU17" s="1383"/>
      <c r="BV17" s="1383"/>
      <c r="BW17" s="1383"/>
      <c r="BX17" s="1383"/>
      <c r="BY17" s="1384"/>
      <c r="BZ17" s="1207"/>
      <c r="CA17" s="1208"/>
      <c r="CB17" s="1208"/>
      <c r="CC17" s="1208"/>
      <c r="CD17" s="1208"/>
      <c r="CE17" s="1208"/>
      <c r="CF17" s="1208"/>
      <c r="CG17" s="1208"/>
      <c r="CH17" s="1208"/>
      <c r="CI17" s="1208"/>
      <c r="CJ17" s="1208"/>
      <c r="CK17" s="1208"/>
      <c r="CL17" s="1208"/>
      <c r="CM17" s="1208"/>
      <c r="CN17" s="1208"/>
      <c r="CO17" s="1208"/>
      <c r="CP17" s="1221"/>
      <c r="CQ17" s="1208"/>
      <c r="CR17" s="1208"/>
      <c r="CS17" s="1208"/>
      <c r="CT17" s="1208"/>
      <c r="CU17" s="1208"/>
      <c r="CV17" s="1208"/>
      <c r="CW17" s="1208"/>
      <c r="CX17" s="1208"/>
      <c r="CY17" s="1208"/>
      <c r="CZ17" s="1208"/>
      <c r="DA17" s="1208"/>
      <c r="DB17" s="1208"/>
      <c r="DC17" s="1208"/>
      <c r="DD17" s="1208"/>
      <c r="DE17" s="1208"/>
      <c r="DF17" s="1208"/>
      <c r="DG17" s="1208"/>
      <c r="DH17" s="1208"/>
      <c r="DI17" s="1208"/>
      <c r="DJ17" s="1208"/>
      <c r="DK17" s="1208"/>
      <c r="DL17" s="1208"/>
      <c r="DM17" s="1208"/>
      <c r="DN17" s="1221"/>
      <c r="DO17" s="1254"/>
      <c r="DP17" s="1254"/>
      <c r="DQ17" s="1208"/>
      <c r="DR17" s="1208"/>
      <c r="DS17" s="1208"/>
      <c r="DT17" s="1208"/>
      <c r="DU17" s="1208"/>
      <c r="DV17" s="1208"/>
      <c r="DW17" s="1208"/>
      <c r="DX17" s="1208"/>
      <c r="DY17" s="1208"/>
      <c r="DZ17" s="1208"/>
      <c r="EA17" s="1208"/>
      <c r="EB17" s="1208"/>
      <c r="EC17" s="1208"/>
      <c r="ED17" s="1208"/>
      <c r="EE17" s="1208"/>
      <c r="EF17" s="1208"/>
      <c r="EG17" s="1208"/>
      <c r="EH17" s="1208"/>
      <c r="EI17" s="1208"/>
      <c r="EJ17" s="1255"/>
      <c r="EK17" s="1255"/>
      <c r="EL17" s="1253"/>
      <c r="EM17" s="1254"/>
      <c r="EN17" s="1208"/>
      <c r="EO17" s="1208"/>
      <c r="EP17" s="1208"/>
      <c r="EQ17" s="1208"/>
      <c r="ER17" s="1208"/>
      <c r="ES17" s="1208"/>
      <c r="ET17" s="1208"/>
      <c r="EU17" s="1208"/>
      <c r="EV17" s="1208"/>
      <c r="EW17" s="1208"/>
      <c r="EX17" s="1208"/>
      <c r="EY17" s="1208"/>
      <c r="EZ17" s="1208"/>
      <c r="FA17" s="1208"/>
      <c r="FB17" s="1208"/>
      <c r="FC17" s="1208"/>
      <c r="FD17" s="1208"/>
      <c r="FE17" s="1208"/>
      <c r="FF17" s="1208"/>
      <c r="FG17" s="1208"/>
      <c r="FH17" s="1208"/>
      <c r="FI17" s="1208"/>
      <c r="FJ17" s="1208"/>
      <c r="FK17" s="1208"/>
      <c r="FL17" s="1208"/>
      <c r="FM17" s="1208"/>
      <c r="FN17" s="1255"/>
      <c r="FO17" s="1256"/>
      <c r="FP17" s="1254"/>
      <c r="FQ17" s="1254"/>
      <c r="FR17" s="1208"/>
      <c r="FS17" s="1208"/>
      <c r="FT17" s="1208"/>
      <c r="FU17" s="1208"/>
      <c r="FV17" s="1208"/>
      <c r="FW17" s="1208"/>
      <c r="FX17" s="1208"/>
      <c r="FY17" s="1208"/>
      <c r="FZ17" s="1208"/>
      <c r="GA17" s="1208"/>
      <c r="GB17" s="1208"/>
      <c r="GC17" s="1208"/>
      <c r="GD17" s="1208"/>
      <c r="GE17" s="1255"/>
      <c r="GF17" s="1255"/>
      <c r="GG17" s="1220"/>
      <c r="GH17" s="1208"/>
      <c r="GI17" s="1208"/>
      <c r="GJ17" s="1208"/>
      <c r="GK17" s="1208"/>
      <c r="GL17" s="1208"/>
      <c r="GM17" s="1208"/>
      <c r="GN17" s="1208"/>
      <c r="GO17" s="1208"/>
      <c r="GP17" s="1208"/>
      <c r="GQ17" s="1208"/>
      <c r="GR17" s="1208"/>
      <c r="GS17" s="1208"/>
      <c r="GT17" s="1208"/>
      <c r="GU17" s="1208"/>
      <c r="GV17" s="1208"/>
      <c r="GW17" s="1368"/>
    </row>
    <row r="18" spans="1:205" s="315" customFormat="1" ht="12.75">
      <c r="A18" s="316"/>
      <c r="B18" s="1242"/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1242"/>
      <c r="T18" s="1242"/>
      <c r="U18" s="1242"/>
      <c r="V18" s="1242"/>
      <c r="W18" s="1242"/>
      <c r="X18" s="1242"/>
      <c r="Y18" s="1242"/>
      <c r="Z18" s="1242"/>
      <c r="AA18" s="1242"/>
      <c r="AB18" s="1242"/>
      <c r="AC18" s="1242"/>
      <c r="AD18" s="1242"/>
      <c r="AE18" s="1242"/>
      <c r="AF18" s="1242"/>
      <c r="AG18" s="1242"/>
      <c r="AH18" s="1242"/>
      <c r="AI18" s="1242"/>
      <c r="AJ18" s="1242"/>
      <c r="AK18" s="1242"/>
      <c r="AL18" s="1242"/>
      <c r="AM18" s="1242"/>
      <c r="AN18" s="1242"/>
      <c r="AO18" s="1242"/>
      <c r="AP18" s="1242"/>
      <c r="AQ18" s="1242"/>
      <c r="AR18" s="1242"/>
      <c r="AS18" s="1242"/>
      <c r="AT18" s="1242"/>
      <c r="AU18" s="1242"/>
      <c r="AV18" s="1242"/>
      <c r="AW18" s="1242"/>
      <c r="AX18" s="1243"/>
      <c r="AY18" s="1426">
        <v>5252</v>
      </c>
      <c r="AZ18" s="1357" t="s">
        <v>305</v>
      </c>
      <c r="BA18" s="1227"/>
      <c r="BB18" s="1227"/>
      <c r="BC18" s="1227"/>
      <c r="BD18" s="1227"/>
      <c r="BE18" s="1227"/>
      <c r="BF18" s="1228" t="s">
        <v>296</v>
      </c>
      <c r="BG18" s="1228"/>
      <c r="BH18" s="1228"/>
      <c r="BI18" s="1228"/>
      <c r="BJ18" s="1229" t="s">
        <v>485</v>
      </c>
      <c r="BK18" s="1229"/>
      <c r="BL18" s="1229"/>
      <c r="BM18" s="1229"/>
      <c r="BN18" s="1229"/>
      <c r="BO18" s="1229"/>
      <c r="BP18" s="1229"/>
      <c r="BQ18" s="1229"/>
      <c r="BR18" s="1229"/>
      <c r="BS18" s="1229"/>
      <c r="BT18" s="1229"/>
      <c r="BU18" s="1229"/>
      <c r="BV18" s="1229"/>
      <c r="BW18" s="1229"/>
      <c r="BX18" s="1229"/>
      <c r="BY18" s="1429"/>
      <c r="BZ18" s="1230">
        <v>541</v>
      </c>
      <c r="CA18" s="1231"/>
      <c r="CB18" s="1231"/>
      <c r="CC18" s="1231"/>
      <c r="CD18" s="1231"/>
      <c r="CE18" s="1231"/>
      <c r="CF18" s="1231"/>
      <c r="CG18" s="1231"/>
      <c r="CH18" s="1231"/>
      <c r="CI18" s="1231"/>
      <c r="CJ18" s="1231"/>
      <c r="CK18" s="1231"/>
      <c r="CL18" s="1231"/>
      <c r="CM18" s="1231"/>
      <c r="CN18" s="1231"/>
      <c r="CO18" s="1231"/>
      <c r="CP18" s="1232"/>
      <c r="CQ18" s="1231">
        <v>105286</v>
      </c>
      <c r="CR18" s="1231"/>
      <c r="CS18" s="1231"/>
      <c r="CT18" s="1231"/>
      <c r="CU18" s="1231"/>
      <c r="CV18" s="1231"/>
      <c r="CW18" s="1231"/>
      <c r="CX18" s="1231"/>
      <c r="CY18" s="1231"/>
      <c r="CZ18" s="1231"/>
      <c r="DA18" s="1231"/>
      <c r="DB18" s="1231"/>
      <c r="DC18" s="1231"/>
      <c r="DD18" s="1231"/>
      <c r="DE18" s="1231"/>
      <c r="DF18" s="1231"/>
      <c r="DG18" s="1231"/>
      <c r="DH18" s="1231"/>
      <c r="DI18" s="1231"/>
      <c r="DJ18" s="1231"/>
      <c r="DK18" s="1231"/>
      <c r="DL18" s="1231"/>
      <c r="DM18" s="1231"/>
      <c r="DN18" s="1232"/>
      <c r="DO18" s="1234" t="s">
        <v>128</v>
      </c>
      <c r="DP18" s="1234"/>
      <c r="DQ18" s="1231"/>
      <c r="DR18" s="1231"/>
      <c r="DS18" s="1231"/>
      <c r="DT18" s="1231"/>
      <c r="DU18" s="1231"/>
      <c r="DV18" s="1231"/>
      <c r="DW18" s="1231"/>
      <c r="DX18" s="1231"/>
      <c r="DY18" s="1231"/>
      <c r="DZ18" s="1231"/>
      <c r="EA18" s="1231"/>
      <c r="EB18" s="1231"/>
      <c r="EC18" s="1231"/>
      <c r="ED18" s="1231"/>
      <c r="EE18" s="1231"/>
      <c r="EF18" s="1231"/>
      <c r="EG18" s="1231"/>
      <c r="EH18" s="1231"/>
      <c r="EI18" s="1231"/>
      <c r="EJ18" s="1235" t="s">
        <v>129</v>
      </c>
      <c r="EK18" s="1235"/>
      <c r="EL18" s="1233" t="s">
        <v>128</v>
      </c>
      <c r="EM18" s="1234"/>
      <c r="EN18" s="1231">
        <v>82447</v>
      </c>
      <c r="EO18" s="1231"/>
      <c r="EP18" s="1231"/>
      <c r="EQ18" s="1231"/>
      <c r="ER18" s="1231"/>
      <c r="ES18" s="1231"/>
      <c r="ET18" s="1231"/>
      <c r="EU18" s="1231"/>
      <c r="EV18" s="1231"/>
      <c r="EW18" s="1231"/>
      <c r="EX18" s="1231"/>
      <c r="EY18" s="1231"/>
      <c r="EZ18" s="1231"/>
      <c r="FA18" s="1231"/>
      <c r="FB18" s="1231"/>
      <c r="FC18" s="1231"/>
      <c r="FD18" s="1231"/>
      <c r="FE18" s="1231"/>
      <c r="FF18" s="1231"/>
      <c r="FG18" s="1231"/>
      <c r="FH18" s="1231"/>
      <c r="FI18" s="1231"/>
      <c r="FJ18" s="1231"/>
      <c r="FK18" s="1231"/>
      <c r="FL18" s="1231"/>
      <c r="FM18" s="1231"/>
      <c r="FN18" s="1235" t="s">
        <v>129</v>
      </c>
      <c r="FO18" s="1236"/>
      <c r="FP18" s="1234" t="s">
        <v>128</v>
      </c>
      <c r="FQ18" s="1234"/>
      <c r="FR18" s="1213"/>
      <c r="FS18" s="1213"/>
      <c r="FT18" s="1213"/>
      <c r="FU18" s="1213"/>
      <c r="FV18" s="1213"/>
      <c r="FW18" s="1213"/>
      <c r="FX18" s="1213"/>
      <c r="FY18" s="1213"/>
      <c r="FZ18" s="1213"/>
      <c r="GA18" s="1213"/>
      <c r="GB18" s="1213"/>
      <c r="GC18" s="1213"/>
      <c r="GD18" s="1213"/>
      <c r="GE18" s="1235" t="s">
        <v>129</v>
      </c>
      <c r="GF18" s="1235"/>
      <c r="GG18" s="1238">
        <f>+BZ18+CQ18-DQ18-EN18-FR18</f>
        <v>23380</v>
      </c>
      <c r="GH18" s="1213"/>
      <c r="GI18" s="1213"/>
      <c r="GJ18" s="1213"/>
      <c r="GK18" s="1213"/>
      <c r="GL18" s="1213"/>
      <c r="GM18" s="1213"/>
      <c r="GN18" s="1213"/>
      <c r="GO18" s="1213"/>
      <c r="GP18" s="1213"/>
      <c r="GQ18" s="1213"/>
      <c r="GR18" s="1213"/>
      <c r="GS18" s="1213"/>
      <c r="GT18" s="1213"/>
      <c r="GU18" s="1213"/>
      <c r="GV18" s="1213"/>
      <c r="GW18" s="1370"/>
    </row>
    <row r="19" spans="1:205" s="315" customFormat="1" ht="6" customHeight="1">
      <c r="A19" s="336"/>
      <c r="B19" s="1244"/>
      <c r="C19" s="1244"/>
      <c r="D19" s="1244"/>
      <c r="E19" s="1244"/>
      <c r="F19" s="1244"/>
      <c r="G19" s="1244"/>
      <c r="H19" s="1244"/>
      <c r="I19" s="1244"/>
      <c r="J19" s="1244"/>
      <c r="K19" s="1244"/>
      <c r="L19" s="1244"/>
      <c r="M19" s="1244"/>
      <c r="N19" s="1244"/>
      <c r="O19" s="1244"/>
      <c r="P19" s="1244"/>
      <c r="Q19" s="1244"/>
      <c r="R19" s="1244"/>
      <c r="S19" s="1244"/>
      <c r="T19" s="1244"/>
      <c r="U19" s="1244"/>
      <c r="V19" s="1244"/>
      <c r="W19" s="1244"/>
      <c r="X19" s="1244"/>
      <c r="Y19" s="1244"/>
      <c r="Z19" s="1244"/>
      <c r="AA19" s="1244"/>
      <c r="AB19" s="1244"/>
      <c r="AC19" s="1244"/>
      <c r="AD19" s="1244"/>
      <c r="AE19" s="1244"/>
      <c r="AF19" s="1244"/>
      <c r="AG19" s="1244"/>
      <c r="AH19" s="1244"/>
      <c r="AI19" s="1244"/>
      <c r="AJ19" s="1244"/>
      <c r="AK19" s="1244"/>
      <c r="AL19" s="1244"/>
      <c r="AM19" s="1244"/>
      <c r="AN19" s="1244"/>
      <c r="AO19" s="1244"/>
      <c r="AP19" s="1244"/>
      <c r="AQ19" s="1244"/>
      <c r="AR19" s="1244"/>
      <c r="AS19" s="1244"/>
      <c r="AT19" s="1244"/>
      <c r="AU19" s="1244"/>
      <c r="AV19" s="1244"/>
      <c r="AW19" s="1244"/>
      <c r="AX19" s="1245"/>
      <c r="AY19" s="1427"/>
      <c r="AZ19" s="1382"/>
      <c r="BA19" s="1383"/>
      <c r="BB19" s="1383"/>
      <c r="BC19" s="1383"/>
      <c r="BD19" s="1383"/>
      <c r="BE19" s="1383"/>
      <c r="BF19" s="1383"/>
      <c r="BG19" s="1383"/>
      <c r="BH19" s="1383"/>
      <c r="BI19" s="1383"/>
      <c r="BJ19" s="1383"/>
      <c r="BK19" s="1383"/>
      <c r="BL19" s="1383"/>
      <c r="BM19" s="1383"/>
      <c r="BN19" s="1383"/>
      <c r="BO19" s="1383"/>
      <c r="BP19" s="1383"/>
      <c r="BQ19" s="1383"/>
      <c r="BR19" s="1383"/>
      <c r="BS19" s="1383"/>
      <c r="BT19" s="1383"/>
      <c r="BU19" s="1383"/>
      <c r="BV19" s="1383"/>
      <c r="BW19" s="1383"/>
      <c r="BX19" s="1383"/>
      <c r="BY19" s="1384"/>
      <c r="BZ19" s="1207"/>
      <c r="CA19" s="1208"/>
      <c r="CB19" s="1208"/>
      <c r="CC19" s="1208"/>
      <c r="CD19" s="1208"/>
      <c r="CE19" s="1208"/>
      <c r="CF19" s="1208"/>
      <c r="CG19" s="1208"/>
      <c r="CH19" s="1208"/>
      <c r="CI19" s="1208"/>
      <c r="CJ19" s="1208"/>
      <c r="CK19" s="1208"/>
      <c r="CL19" s="1208"/>
      <c r="CM19" s="1208"/>
      <c r="CN19" s="1208"/>
      <c r="CO19" s="1208"/>
      <c r="CP19" s="1221"/>
      <c r="CQ19" s="1208"/>
      <c r="CR19" s="1208"/>
      <c r="CS19" s="1208"/>
      <c r="CT19" s="1208"/>
      <c r="CU19" s="1208"/>
      <c r="CV19" s="1208"/>
      <c r="CW19" s="1208"/>
      <c r="CX19" s="1208"/>
      <c r="CY19" s="1208"/>
      <c r="CZ19" s="1208"/>
      <c r="DA19" s="1208"/>
      <c r="DB19" s="1208"/>
      <c r="DC19" s="1208"/>
      <c r="DD19" s="1208"/>
      <c r="DE19" s="1208"/>
      <c r="DF19" s="1208"/>
      <c r="DG19" s="1208"/>
      <c r="DH19" s="1208"/>
      <c r="DI19" s="1208"/>
      <c r="DJ19" s="1208"/>
      <c r="DK19" s="1208"/>
      <c r="DL19" s="1208"/>
      <c r="DM19" s="1208"/>
      <c r="DN19" s="1221"/>
      <c r="DO19" s="1254"/>
      <c r="DP19" s="1254"/>
      <c r="DQ19" s="1208"/>
      <c r="DR19" s="1208"/>
      <c r="DS19" s="1208"/>
      <c r="DT19" s="1208"/>
      <c r="DU19" s="1208"/>
      <c r="DV19" s="1208"/>
      <c r="DW19" s="1208"/>
      <c r="DX19" s="1208"/>
      <c r="DY19" s="1208"/>
      <c r="DZ19" s="1208"/>
      <c r="EA19" s="1208"/>
      <c r="EB19" s="1208"/>
      <c r="EC19" s="1208"/>
      <c r="ED19" s="1208"/>
      <c r="EE19" s="1208"/>
      <c r="EF19" s="1208"/>
      <c r="EG19" s="1208"/>
      <c r="EH19" s="1208"/>
      <c r="EI19" s="1208"/>
      <c r="EJ19" s="1255"/>
      <c r="EK19" s="1255"/>
      <c r="EL19" s="1253"/>
      <c r="EM19" s="1254"/>
      <c r="EN19" s="1208"/>
      <c r="EO19" s="1208"/>
      <c r="EP19" s="1208"/>
      <c r="EQ19" s="1208"/>
      <c r="ER19" s="1208"/>
      <c r="ES19" s="1208"/>
      <c r="ET19" s="1208"/>
      <c r="EU19" s="1208"/>
      <c r="EV19" s="1208"/>
      <c r="EW19" s="1208"/>
      <c r="EX19" s="1208"/>
      <c r="EY19" s="1208"/>
      <c r="EZ19" s="1208"/>
      <c r="FA19" s="1208"/>
      <c r="FB19" s="1208"/>
      <c r="FC19" s="1208"/>
      <c r="FD19" s="1208"/>
      <c r="FE19" s="1208"/>
      <c r="FF19" s="1208"/>
      <c r="FG19" s="1208"/>
      <c r="FH19" s="1208"/>
      <c r="FI19" s="1208"/>
      <c r="FJ19" s="1208"/>
      <c r="FK19" s="1208"/>
      <c r="FL19" s="1208"/>
      <c r="FM19" s="1208"/>
      <c r="FN19" s="1255"/>
      <c r="FO19" s="1256"/>
      <c r="FP19" s="1254"/>
      <c r="FQ19" s="1254"/>
      <c r="FR19" s="1208"/>
      <c r="FS19" s="1208"/>
      <c r="FT19" s="1208"/>
      <c r="FU19" s="1208"/>
      <c r="FV19" s="1208"/>
      <c r="FW19" s="1208"/>
      <c r="FX19" s="1208"/>
      <c r="FY19" s="1208"/>
      <c r="FZ19" s="1208"/>
      <c r="GA19" s="1208"/>
      <c r="GB19" s="1208"/>
      <c r="GC19" s="1208"/>
      <c r="GD19" s="1208"/>
      <c r="GE19" s="1255"/>
      <c r="GF19" s="1255"/>
      <c r="GG19" s="1220"/>
      <c r="GH19" s="1208"/>
      <c r="GI19" s="1208"/>
      <c r="GJ19" s="1208"/>
      <c r="GK19" s="1208"/>
      <c r="GL19" s="1208"/>
      <c r="GM19" s="1208"/>
      <c r="GN19" s="1208"/>
      <c r="GO19" s="1208"/>
      <c r="GP19" s="1208"/>
      <c r="GQ19" s="1208"/>
      <c r="GR19" s="1208"/>
      <c r="GS19" s="1208"/>
      <c r="GT19" s="1208"/>
      <c r="GU19" s="1208"/>
      <c r="GV19" s="1208"/>
      <c r="GW19" s="1368"/>
    </row>
    <row r="20" spans="1:205" s="315" customFormat="1" ht="12.75">
      <c r="A20" s="311"/>
      <c r="B20" s="1258" t="s">
        <v>544</v>
      </c>
      <c r="C20" s="1258"/>
      <c r="D20" s="1258"/>
      <c r="E20" s="1258"/>
      <c r="F20" s="1258"/>
      <c r="G20" s="1258"/>
      <c r="H20" s="1258"/>
      <c r="I20" s="1258"/>
      <c r="J20" s="1258"/>
      <c r="K20" s="1258"/>
      <c r="L20" s="1258"/>
      <c r="M20" s="1258"/>
      <c r="N20" s="1258"/>
      <c r="O20" s="1258"/>
      <c r="P20" s="1258"/>
      <c r="Q20" s="1258"/>
      <c r="R20" s="1258"/>
      <c r="S20" s="1258"/>
      <c r="T20" s="1258"/>
      <c r="U20" s="1258"/>
      <c r="V20" s="1258"/>
      <c r="W20" s="1258"/>
      <c r="X20" s="1258"/>
      <c r="Y20" s="1258"/>
      <c r="Z20" s="1258"/>
      <c r="AA20" s="1258"/>
      <c r="AB20" s="1258"/>
      <c r="AC20" s="1258"/>
      <c r="AD20" s="1258"/>
      <c r="AE20" s="1258"/>
      <c r="AF20" s="1258"/>
      <c r="AG20" s="1258"/>
      <c r="AH20" s="1258"/>
      <c r="AI20" s="1258"/>
      <c r="AJ20" s="1258"/>
      <c r="AK20" s="1258"/>
      <c r="AL20" s="1258"/>
      <c r="AM20" s="1258"/>
      <c r="AN20" s="1258"/>
      <c r="AO20" s="1258"/>
      <c r="AP20" s="1258"/>
      <c r="AQ20" s="1258"/>
      <c r="AR20" s="1258"/>
      <c r="AS20" s="1258"/>
      <c r="AT20" s="1258"/>
      <c r="AU20" s="1258"/>
      <c r="AV20" s="1258"/>
      <c r="AW20" s="1258"/>
      <c r="AX20" s="1259"/>
      <c r="AY20" s="1426">
        <v>5243</v>
      </c>
      <c r="AZ20" s="1357" t="s">
        <v>305</v>
      </c>
      <c r="BA20" s="1227"/>
      <c r="BB20" s="1227"/>
      <c r="BC20" s="1227"/>
      <c r="BD20" s="1227"/>
      <c r="BE20" s="1227"/>
      <c r="BF20" s="1228" t="s">
        <v>219</v>
      </c>
      <c r="BG20" s="1228"/>
      <c r="BH20" s="1228"/>
      <c r="BI20" s="1228"/>
      <c r="BJ20" s="1229" t="s">
        <v>484</v>
      </c>
      <c r="BK20" s="1229"/>
      <c r="BL20" s="1229"/>
      <c r="BM20" s="1229"/>
      <c r="BN20" s="1229"/>
      <c r="BO20" s="1229"/>
      <c r="BP20" s="1229"/>
      <c r="BQ20" s="1229"/>
      <c r="BR20" s="1229"/>
      <c r="BS20" s="1229"/>
      <c r="BT20" s="1229"/>
      <c r="BU20" s="1229"/>
      <c r="BV20" s="1229"/>
      <c r="BW20" s="1229"/>
      <c r="BX20" s="1229"/>
      <c r="BY20" s="1429"/>
      <c r="BZ20" s="1230"/>
      <c r="CA20" s="1231"/>
      <c r="CB20" s="1231"/>
      <c r="CC20" s="1231"/>
      <c r="CD20" s="1231"/>
      <c r="CE20" s="1231"/>
      <c r="CF20" s="1231"/>
      <c r="CG20" s="1231"/>
      <c r="CH20" s="1231"/>
      <c r="CI20" s="1231"/>
      <c r="CJ20" s="1231"/>
      <c r="CK20" s="1231"/>
      <c r="CL20" s="1231"/>
      <c r="CM20" s="1231"/>
      <c r="CN20" s="1231"/>
      <c r="CO20" s="1231"/>
      <c r="CP20" s="1232"/>
      <c r="CQ20" s="1231"/>
      <c r="CR20" s="1231"/>
      <c r="CS20" s="1231"/>
      <c r="CT20" s="1231"/>
      <c r="CU20" s="1231"/>
      <c r="CV20" s="1231"/>
      <c r="CW20" s="1231"/>
      <c r="CX20" s="1231"/>
      <c r="CY20" s="1231"/>
      <c r="CZ20" s="1231"/>
      <c r="DA20" s="1231"/>
      <c r="DB20" s="1231"/>
      <c r="DC20" s="1231"/>
      <c r="DD20" s="1231"/>
      <c r="DE20" s="1231"/>
      <c r="DF20" s="1231"/>
      <c r="DG20" s="1231"/>
      <c r="DH20" s="1231"/>
      <c r="DI20" s="1231"/>
      <c r="DJ20" s="1231"/>
      <c r="DK20" s="1231"/>
      <c r="DL20" s="1231"/>
      <c r="DM20" s="1231"/>
      <c r="DN20" s="1232"/>
      <c r="DO20" s="1234" t="s">
        <v>128</v>
      </c>
      <c r="DP20" s="1234"/>
      <c r="DQ20" s="1231"/>
      <c r="DR20" s="1231"/>
      <c r="DS20" s="1231"/>
      <c r="DT20" s="1231"/>
      <c r="DU20" s="1231"/>
      <c r="DV20" s="1231"/>
      <c r="DW20" s="1231"/>
      <c r="DX20" s="1231"/>
      <c r="DY20" s="1231"/>
      <c r="DZ20" s="1231"/>
      <c r="EA20" s="1231"/>
      <c r="EB20" s="1231"/>
      <c r="EC20" s="1231"/>
      <c r="ED20" s="1231"/>
      <c r="EE20" s="1231"/>
      <c r="EF20" s="1231"/>
      <c r="EG20" s="1231"/>
      <c r="EH20" s="1231"/>
      <c r="EI20" s="1231"/>
      <c r="EJ20" s="1235" t="s">
        <v>129</v>
      </c>
      <c r="EK20" s="1235"/>
      <c r="EL20" s="1233" t="s">
        <v>128</v>
      </c>
      <c r="EM20" s="1234"/>
      <c r="EN20" s="1231"/>
      <c r="EO20" s="1231"/>
      <c r="EP20" s="1231"/>
      <c r="EQ20" s="1231"/>
      <c r="ER20" s="1231"/>
      <c r="ES20" s="1231"/>
      <c r="ET20" s="1231"/>
      <c r="EU20" s="1231"/>
      <c r="EV20" s="1231"/>
      <c r="EW20" s="1231"/>
      <c r="EX20" s="1231"/>
      <c r="EY20" s="1231"/>
      <c r="EZ20" s="1231"/>
      <c r="FA20" s="1231"/>
      <c r="FB20" s="1231"/>
      <c r="FC20" s="1231"/>
      <c r="FD20" s="1231"/>
      <c r="FE20" s="1231"/>
      <c r="FF20" s="1231"/>
      <c r="FG20" s="1231"/>
      <c r="FH20" s="1231"/>
      <c r="FI20" s="1231"/>
      <c r="FJ20" s="1231"/>
      <c r="FK20" s="1231"/>
      <c r="FL20" s="1231"/>
      <c r="FM20" s="1231"/>
      <c r="FN20" s="1235" t="s">
        <v>129</v>
      </c>
      <c r="FO20" s="1236"/>
      <c r="FP20" s="1234" t="s">
        <v>128</v>
      </c>
      <c r="FQ20" s="1234"/>
      <c r="FR20" s="1213"/>
      <c r="FS20" s="1213"/>
      <c r="FT20" s="1213"/>
      <c r="FU20" s="1213"/>
      <c r="FV20" s="1213"/>
      <c r="FW20" s="1213"/>
      <c r="FX20" s="1213"/>
      <c r="FY20" s="1213"/>
      <c r="FZ20" s="1213"/>
      <c r="GA20" s="1213"/>
      <c r="GB20" s="1213"/>
      <c r="GC20" s="1213"/>
      <c r="GD20" s="1213"/>
      <c r="GE20" s="1235" t="s">
        <v>129</v>
      </c>
      <c r="GF20" s="1235"/>
      <c r="GG20" s="1238">
        <f>+BZ20+CQ20-DQ20-EN20-FR20</f>
        <v>0</v>
      </c>
      <c r="GH20" s="1213"/>
      <c r="GI20" s="1213"/>
      <c r="GJ20" s="1213"/>
      <c r="GK20" s="1213"/>
      <c r="GL20" s="1213"/>
      <c r="GM20" s="1213"/>
      <c r="GN20" s="1213"/>
      <c r="GO20" s="1213"/>
      <c r="GP20" s="1213"/>
      <c r="GQ20" s="1213"/>
      <c r="GR20" s="1213"/>
      <c r="GS20" s="1213"/>
      <c r="GT20" s="1213"/>
      <c r="GU20" s="1213"/>
      <c r="GV20" s="1213"/>
      <c r="GW20" s="1370"/>
    </row>
    <row r="21" spans="1:205" s="315" customFormat="1" ht="6" customHeight="1">
      <c r="A21" s="316"/>
      <c r="B21" s="1242"/>
      <c r="C21" s="1242"/>
      <c r="D21" s="1242"/>
      <c r="E21" s="1242"/>
      <c r="F21" s="1242"/>
      <c r="G21" s="1242"/>
      <c r="H21" s="1242"/>
      <c r="I21" s="1242"/>
      <c r="J21" s="1242"/>
      <c r="K21" s="1242"/>
      <c r="L21" s="1242"/>
      <c r="M21" s="1242"/>
      <c r="N21" s="1242"/>
      <c r="O21" s="1242"/>
      <c r="P21" s="1242"/>
      <c r="Q21" s="1242"/>
      <c r="R21" s="1242"/>
      <c r="S21" s="1242"/>
      <c r="T21" s="1242"/>
      <c r="U21" s="1242"/>
      <c r="V21" s="1242"/>
      <c r="W21" s="1242"/>
      <c r="X21" s="1242"/>
      <c r="Y21" s="1242"/>
      <c r="Z21" s="1242"/>
      <c r="AA21" s="1242"/>
      <c r="AB21" s="1242"/>
      <c r="AC21" s="1242"/>
      <c r="AD21" s="1242"/>
      <c r="AE21" s="1242"/>
      <c r="AF21" s="1242"/>
      <c r="AG21" s="1242"/>
      <c r="AH21" s="1242"/>
      <c r="AI21" s="1242"/>
      <c r="AJ21" s="1242"/>
      <c r="AK21" s="1242"/>
      <c r="AL21" s="1242"/>
      <c r="AM21" s="1242"/>
      <c r="AN21" s="1242"/>
      <c r="AO21" s="1242"/>
      <c r="AP21" s="1242"/>
      <c r="AQ21" s="1242"/>
      <c r="AR21" s="1242"/>
      <c r="AS21" s="1242"/>
      <c r="AT21" s="1242"/>
      <c r="AU21" s="1242"/>
      <c r="AV21" s="1242"/>
      <c r="AW21" s="1242"/>
      <c r="AX21" s="1243"/>
      <c r="AY21" s="1427"/>
      <c r="AZ21" s="1382"/>
      <c r="BA21" s="1383"/>
      <c r="BB21" s="1383"/>
      <c r="BC21" s="1383"/>
      <c r="BD21" s="1383"/>
      <c r="BE21" s="1383"/>
      <c r="BF21" s="1383"/>
      <c r="BG21" s="1383"/>
      <c r="BH21" s="1383"/>
      <c r="BI21" s="1383"/>
      <c r="BJ21" s="1383"/>
      <c r="BK21" s="1383"/>
      <c r="BL21" s="1383"/>
      <c r="BM21" s="1383"/>
      <c r="BN21" s="1383"/>
      <c r="BO21" s="1383"/>
      <c r="BP21" s="1383"/>
      <c r="BQ21" s="1383"/>
      <c r="BR21" s="1383"/>
      <c r="BS21" s="1383"/>
      <c r="BT21" s="1383"/>
      <c r="BU21" s="1383"/>
      <c r="BV21" s="1383"/>
      <c r="BW21" s="1383"/>
      <c r="BX21" s="1383"/>
      <c r="BY21" s="1384"/>
      <c r="BZ21" s="1207"/>
      <c r="CA21" s="1208"/>
      <c r="CB21" s="1208"/>
      <c r="CC21" s="1208"/>
      <c r="CD21" s="1208"/>
      <c r="CE21" s="1208"/>
      <c r="CF21" s="1208"/>
      <c r="CG21" s="1208"/>
      <c r="CH21" s="1208"/>
      <c r="CI21" s="1208"/>
      <c r="CJ21" s="1208"/>
      <c r="CK21" s="1208"/>
      <c r="CL21" s="1208"/>
      <c r="CM21" s="1208"/>
      <c r="CN21" s="1208"/>
      <c r="CO21" s="1208"/>
      <c r="CP21" s="1221"/>
      <c r="CQ21" s="1208"/>
      <c r="CR21" s="1208"/>
      <c r="CS21" s="1208"/>
      <c r="CT21" s="1208"/>
      <c r="CU21" s="1208"/>
      <c r="CV21" s="1208"/>
      <c r="CW21" s="1208"/>
      <c r="CX21" s="1208"/>
      <c r="CY21" s="1208"/>
      <c r="CZ21" s="1208"/>
      <c r="DA21" s="1208"/>
      <c r="DB21" s="1208"/>
      <c r="DC21" s="1208"/>
      <c r="DD21" s="1208"/>
      <c r="DE21" s="1208"/>
      <c r="DF21" s="1208"/>
      <c r="DG21" s="1208"/>
      <c r="DH21" s="1208"/>
      <c r="DI21" s="1208"/>
      <c r="DJ21" s="1208"/>
      <c r="DK21" s="1208"/>
      <c r="DL21" s="1208"/>
      <c r="DM21" s="1208"/>
      <c r="DN21" s="1221"/>
      <c r="DO21" s="1254"/>
      <c r="DP21" s="1254"/>
      <c r="DQ21" s="1208"/>
      <c r="DR21" s="1208"/>
      <c r="DS21" s="1208"/>
      <c r="DT21" s="1208"/>
      <c r="DU21" s="1208"/>
      <c r="DV21" s="1208"/>
      <c r="DW21" s="1208"/>
      <c r="DX21" s="1208"/>
      <c r="DY21" s="1208"/>
      <c r="DZ21" s="1208"/>
      <c r="EA21" s="1208"/>
      <c r="EB21" s="1208"/>
      <c r="EC21" s="1208"/>
      <c r="ED21" s="1208"/>
      <c r="EE21" s="1208"/>
      <c r="EF21" s="1208"/>
      <c r="EG21" s="1208"/>
      <c r="EH21" s="1208"/>
      <c r="EI21" s="1208"/>
      <c r="EJ21" s="1255"/>
      <c r="EK21" s="1255"/>
      <c r="EL21" s="1253"/>
      <c r="EM21" s="1254"/>
      <c r="EN21" s="1208"/>
      <c r="EO21" s="1208"/>
      <c r="EP21" s="1208"/>
      <c r="EQ21" s="1208"/>
      <c r="ER21" s="1208"/>
      <c r="ES21" s="1208"/>
      <c r="ET21" s="1208"/>
      <c r="EU21" s="1208"/>
      <c r="EV21" s="1208"/>
      <c r="EW21" s="1208"/>
      <c r="EX21" s="1208"/>
      <c r="EY21" s="1208"/>
      <c r="EZ21" s="1208"/>
      <c r="FA21" s="1208"/>
      <c r="FB21" s="1208"/>
      <c r="FC21" s="1208"/>
      <c r="FD21" s="1208"/>
      <c r="FE21" s="1208"/>
      <c r="FF21" s="1208"/>
      <c r="FG21" s="1208"/>
      <c r="FH21" s="1208"/>
      <c r="FI21" s="1208"/>
      <c r="FJ21" s="1208"/>
      <c r="FK21" s="1208"/>
      <c r="FL21" s="1208"/>
      <c r="FM21" s="1208"/>
      <c r="FN21" s="1255"/>
      <c r="FO21" s="1256"/>
      <c r="FP21" s="1254"/>
      <c r="FQ21" s="1254"/>
      <c r="FR21" s="1208"/>
      <c r="FS21" s="1208"/>
      <c r="FT21" s="1208"/>
      <c r="FU21" s="1208"/>
      <c r="FV21" s="1208"/>
      <c r="FW21" s="1208"/>
      <c r="FX21" s="1208"/>
      <c r="FY21" s="1208"/>
      <c r="FZ21" s="1208"/>
      <c r="GA21" s="1208"/>
      <c r="GB21" s="1208"/>
      <c r="GC21" s="1208"/>
      <c r="GD21" s="1208"/>
      <c r="GE21" s="1255"/>
      <c r="GF21" s="1255"/>
      <c r="GG21" s="1220"/>
      <c r="GH21" s="1208"/>
      <c r="GI21" s="1208"/>
      <c r="GJ21" s="1208"/>
      <c r="GK21" s="1208"/>
      <c r="GL21" s="1208"/>
      <c r="GM21" s="1208"/>
      <c r="GN21" s="1208"/>
      <c r="GO21" s="1208"/>
      <c r="GP21" s="1208"/>
      <c r="GQ21" s="1208"/>
      <c r="GR21" s="1208"/>
      <c r="GS21" s="1208"/>
      <c r="GT21" s="1208"/>
      <c r="GU21" s="1208"/>
      <c r="GV21" s="1208"/>
      <c r="GW21" s="1368"/>
    </row>
    <row r="22" spans="1:205" s="315" customFormat="1" ht="12.75">
      <c r="A22" s="316"/>
      <c r="B22" s="1242"/>
      <c r="C22" s="1242"/>
      <c r="D22" s="1242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242"/>
      <c r="W22" s="1242"/>
      <c r="X22" s="1242"/>
      <c r="Y22" s="1242"/>
      <c r="Z22" s="1242"/>
      <c r="AA22" s="1242"/>
      <c r="AB22" s="1242"/>
      <c r="AC22" s="1242"/>
      <c r="AD22" s="1242"/>
      <c r="AE22" s="1242"/>
      <c r="AF22" s="1242"/>
      <c r="AG22" s="1242"/>
      <c r="AH22" s="1242"/>
      <c r="AI22" s="1242"/>
      <c r="AJ22" s="1242"/>
      <c r="AK22" s="1242"/>
      <c r="AL22" s="1242"/>
      <c r="AM22" s="1242"/>
      <c r="AN22" s="1242"/>
      <c r="AO22" s="1242"/>
      <c r="AP22" s="1242"/>
      <c r="AQ22" s="1242"/>
      <c r="AR22" s="1242"/>
      <c r="AS22" s="1242"/>
      <c r="AT22" s="1242"/>
      <c r="AU22" s="1242"/>
      <c r="AV22" s="1242"/>
      <c r="AW22" s="1242"/>
      <c r="AX22" s="1243"/>
      <c r="AY22" s="1426">
        <v>5253</v>
      </c>
      <c r="AZ22" s="1357" t="s">
        <v>305</v>
      </c>
      <c r="BA22" s="1227"/>
      <c r="BB22" s="1227"/>
      <c r="BC22" s="1227"/>
      <c r="BD22" s="1227"/>
      <c r="BE22" s="1227"/>
      <c r="BF22" s="1228" t="s">
        <v>296</v>
      </c>
      <c r="BG22" s="1228"/>
      <c r="BH22" s="1228"/>
      <c r="BI22" s="1228"/>
      <c r="BJ22" s="1229" t="s">
        <v>485</v>
      </c>
      <c r="BK22" s="1229"/>
      <c r="BL22" s="1229"/>
      <c r="BM22" s="1229"/>
      <c r="BN22" s="1229"/>
      <c r="BO22" s="1229"/>
      <c r="BP22" s="1229"/>
      <c r="BQ22" s="1229"/>
      <c r="BR22" s="1229"/>
      <c r="BS22" s="1229"/>
      <c r="BT22" s="1229"/>
      <c r="BU22" s="1229"/>
      <c r="BV22" s="1229"/>
      <c r="BW22" s="1229"/>
      <c r="BX22" s="1229"/>
      <c r="BY22" s="1429"/>
      <c r="BZ22" s="1230"/>
      <c r="CA22" s="1231"/>
      <c r="CB22" s="1231"/>
      <c r="CC22" s="1231"/>
      <c r="CD22" s="1231"/>
      <c r="CE22" s="1231"/>
      <c r="CF22" s="1231"/>
      <c r="CG22" s="1231"/>
      <c r="CH22" s="1231"/>
      <c r="CI22" s="1231"/>
      <c r="CJ22" s="1231"/>
      <c r="CK22" s="1231"/>
      <c r="CL22" s="1231"/>
      <c r="CM22" s="1231"/>
      <c r="CN22" s="1231"/>
      <c r="CO22" s="1231"/>
      <c r="CP22" s="1232"/>
      <c r="CQ22" s="1231"/>
      <c r="CR22" s="1231"/>
      <c r="CS22" s="1231"/>
      <c r="CT22" s="1231"/>
      <c r="CU22" s="1231"/>
      <c r="CV22" s="1231"/>
      <c r="CW22" s="1231"/>
      <c r="CX22" s="1231"/>
      <c r="CY22" s="1231"/>
      <c r="CZ22" s="1231"/>
      <c r="DA22" s="1231"/>
      <c r="DB22" s="1231"/>
      <c r="DC22" s="1231"/>
      <c r="DD22" s="1231"/>
      <c r="DE22" s="1231"/>
      <c r="DF22" s="1231"/>
      <c r="DG22" s="1231"/>
      <c r="DH22" s="1231"/>
      <c r="DI22" s="1231"/>
      <c r="DJ22" s="1231"/>
      <c r="DK22" s="1231"/>
      <c r="DL22" s="1231"/>
      <c r="DM22" s="1231"/>
      <c r="DN22" s="1232"/>
      <c r="DO22" s="1234" t="s">
        <v>128</v>
      </c>
      <c r="DP22" s="1234"/>
      <c r="DQ22" s="1231"/>
      <c r="DR22" s="1231"/>
      <c r="DS22" s="1231"/>
      <c r="DT22" s="1231"/>
      <c r="DU22" s="1231"/>
      <c r="DV22" s="1231"/>
      <c r="DW22" s="1231"/>
      <c r="DX22" s="1231"/>
      <c r="DY22" s="1231"/>
      <c r="DZ22" s="1231"/>
      <c r="EA22" s="1231"/>
      <c r="EB22" s="1231"/>
      <c r="EC22" s="1231"/>
      <c r="ED22" s="1231"/>
      <c r="EE22" s="1231"/>
      <c r="EF22" s="1231"/>
      <c r="EG22" s="1231"/>
      <c r="EH22" s="1231"/>
      <c r="EI22" s="1231"/>
      <c r="EJ22" s="1235" t="s">
        <v>129</v>
      </c>
      <c r="EK22" s="1235"/>
      <c r="EL22" s="1233" t="s">
        <v>128</v>
      </c>
      <c r="EM22" s="1234"/>
      <c r="EN22" s="1231"/>
      <c r="EO22" s="1231"/>
      <c r="EP22" s="1231"/>
      <c r="EQ22" s="1231"/>
      <c r="ER22" s="1231"/>
      <c r="ES22" s="1231"/>
      <c r="ET22" s="1231"/>
      <c r="EU22" s="1231"/>
      <c r="EV22" s="1231"/>
      <c r="EW22" s="1231"/>
      <c r="EX22" s="1231"/>
      <c r="EY22" s="1231"/>
      <c r="EZ22" s="1231"/>
      <c r="FA22" s="1231"/>
      <c r="FB22" s="1231"/>
      <c r="FC22" s="1231"/>
      <c r="FD22" s="1231"/>
      <c r="FE22" s="1231"/>
      <c r="FF22" s="1231"/>
      <c r="FG22" s="1231"/>
      <c r="FH22" s="1231"/>
      <c r="FI22" s="1231"/>
      <c r="FJ22" s="1231"/>
      <c r="FK22" s="1231"/>
      <c r="FL22" s="1231"/>
      <c r="FM22" s="1231"/>
      <c r="FN22" s="1235" t="s">
        <v>129</v>
      </c>
      <c r="FO22" s="1236"/>
      <c r="FP22" s="1234" t="s">
        <v>128</v>
      </c>
      <c r="FQ22" s="1234"/>
      <c r="FR22" s="1213"/>
      <c r="FS22" s="1213"/>
      <c r="FT22" s="1213"/>
      <c r="FU22" s="1213"/>
      <c r="FV22" s="1213"/>
      <c r="FW22" s="1213"/>
      <c r="FX22" s="1213"/>
      <c r="FY22" s="1213"/>
      <c r="FZ22" s="1213"/>
      <c r="GA22" s="1213"/>
      <c r="GB22" s="1213"/>
      <c r="GC22" s="1213"/>
      <c r="GD22" s="1213"/>
      <c r="GE22" s="1235" t="s">
        <v>129</v>
      </c>
      <c r="GF22" s="1235"/>
      <c r="GG22" s="1238">
        <f>+BZ22+CQ22-DQ22-EN22-FR22</f>
        <v>0</v>
      </c>
      <c r="GH22" s="1213"/>
      <c r="GI22" s="1213"/>
      <c r="GJ22" s="1213"/>
      <c r="GK22" s="1213"/>
      <c r="GL22" s="1213"/>
      <c r="GM22" s="1213"/>
      <c r="GN22" s="1213"/>
      <c r="GO22" s="1213"/>
      <c r="GP22" s="1213"/>
      <c r="GQ22" s="1213"/>
      <c r="GR22" s="1213"/>
      <c r="GS22" s="1213"/>
      <c r="GT22" s="1213"/>
      <c r="GU22" s="1213"/>
      <c r="GV22" s="1213"/>
      <c r="GW22" s="1370"/>
    </row>
    <row r="23" spans="1:205" s="315" customFormat="1" ht="6" customHeight="1">
      <c r="A23" s="336"/>
      <c r="B23" s="1244"/>
      <c r="C23" s="1244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44"/>
      <c r="AC23" s="1244"/>
      <c r="AD23" s="1244"/>
      <c r="AE23" s="1244"/>
      <c r="AF23" s="1244"/>
      <c r="AG23" s="1244"/>
      <c r="AH23" s="1244"/>
      <c r="AI23" s="1244"/>
      <c r="AJ23" s="1244"/>
      <c r="AK23" s="1244"/>
      <c r="AL23" s="1244"/>
      <c r="AM23" s="1244"/>
      <c r="AN23" s="1244"/>
      <c r="AO23" s="1244"/>
      <c r="AP23" s="1244"/>
      <c r="AQ23" s="1244"/>
      <c r="AR23" s="1244"/>
      <c r="AS23" s="1244"/>
      <c r="AT23" s="1244"/>
      <c r="AU23" s="1244"/>
      <c r="AV23" s="1244"/>
      <c r="AW23" s="1244"/>
      <c r="AX23" s="1245"/>
      <c r="AY23" s="1427"/>
      <c r="AZ23" s="1382"/>
      <c r="BA23" s="1383"/>
      <c r="BB23" s="1383"/>
      <c r="BC23" s="1383"/>
      <c r="BD23" s="1383"/>
      <c r="BE23" s="1383"/>
      <c r="BF23" s="1383"/>
      <c r="BG23" s="1383"/>
      <c r="BH23" s="1383"/>
      <c r="BI23" s="1383"/>
      <c r="BJ23" s="1383"/>
      <c r="BK23" s="1383"/>
      <c r="BL23" s="1383"/>
      <c r="BM23" s="1383"/>
      <c r="BN23" s="1383"/>
      <c r="BO23" s="1383"/>
      <c r="BP23" s="1383"/>
      <c r="BQ23" s="1383"/>
      <c r="BR23" s="1383"/>
      <c r="BS23" s="1383"/>
      <c r="BT23" s="1383"/>
      <c r="BU23" s="1383"/>
      <c r="BV23" s="1383"/>
      <c r="BW23" s="1383"/>
      <c r="BX23" s="1383"/>
      <c r="BY23" s="1384"/>
      <c r="BZ23" s="1207"/>
      <c r="CA23" s="1208"/>
      <c r="CB23" s="1208"/>
      <c r="CC23" s="1208"/>
      <c r="CD23" s="1208"/>
      <c r="CE23" s="1208"/>
      <c r="CF23" s="1208"/>
      <c r="CG23" s="1208"/>
      <c r="CH23" s="1208"/>
      <c r="CI23" s="1208"/>
      <c r="CJ23" s="1208"/>
      <c r="CK23" s="1208"/>
      <c r="CL23" s="1208"/>
      <c r="CM23" s="1208"/>
      <c r="CN23" s="1208"/>
      <c r="CO23" s="1208"/>
      <c r="CP23" s="1221"/>
      <c r="CQ23" s="1208"/>
      <c r="CR23" s="1208"/>
      <c r="CS23" s="1208"/>
      <c r="CT23" s="1208"/>
      <c r="CU23" s="1208"/>
      <c r="CV23" s="1208"/>
      <c r="CW23" s="1208"/>
      <c r="CX23" s="1208"/>
      <c r="CY23" s="1208"/>
      <c r="CZ23" s="1208"/>
      <c r="DA23" s="1208"/>
      <c r="DB23" s="1208"/>
      <c r="DC23" s="1208"/>
      <c r="DD23" s="1208"/>
      <c r="DE23" s="1208"/>
      <c r="DF23" s="1208"/>
      <c r="DG23" s="1208"/>
      <c r="DH23" s="1208"/>
      <c r="DI23" s="1208"/>
      <c r="DJ23" s="1208"/>
      <c r="DK23" s="1208"/>
      <c r="DL23" s="1208"/>
      <c r="DM23" s="1208"/>
      <c r="DN23" s="1221"/>
      <c r="DO23" s="1254"/>
      <c r="DP23" s="1254"/>
      <c r="DQ23" s="1208"/>
      <c r="DR23" s="1208"/>
      <c r="DS23" s="1208"/>
      <c r="DT23" s="1208"/>
      <c r="DU23" s="1208"/>
      <c r="DV23" s="1208"/>
      <c r="DW23" s="1208"/>
      <c r="DX23" s="1208"/>
      <c r="DY23" s="1208"/>
      <c r="DZ23" s="1208"/>
      <c r="EA23" s="1208"/>
      <c r="EB23" s="1208"/>
      <c r="EC23" s="1208"/>
      <c r="ED23" s="1208"/>
      <c r="EE23" s="1208"/>
      <c r="EF23" s="1208"/>
      <c r="EG23" s="1208"/>
      <c r="EH23" s="1208"/>
      <c r="EI23" s="1208"/>
      <c r="EJ23" s="1255"/>
      <c r="EK23" s="1255"/>
      <c r="EL23" s="1253"/>
      <c r="EM23" s="1254"/>
      <c r="EN23" s="1208"/>
      <c r="EO23" s="1208"/>
      <c r="EP23" s="1208"/>
      <c r="EQ23" s="1208"/>
      <c r="ER23" s="1208"/>
      <c r="ES23" s="1208"/>
      <c r="ET23" s="1208"/>
      <c r="EU23" s="1208"/>
      <c r="EV23" s="1208"/>
      <c r="EW23" s="1208"/>
      <c r="EX23" s="1208"/>
      <c r="EY23" s="1208"/>
      <c r="EZ23" s="1208"/>
      <c r="FA23" s="1208"/>
      <c r="FB23" s="1208"/>
      <c r="FC23" s="1208"/>
      <c r="FD23" s="1208"/>
      <c r="FE23" s="1208"/>
      <c r="FF23" s="1208"/>
      <c r="FG23" s="1208"/>
      <c r="FH23" s="1208"/>
      <c r="FI23" s="1208"/>
      <c r="FJ23" s="1208"/>
      <c r="FK23" s="1208"/>
      <c r="FL23" s="1208"/>
      <c r="FM23" s="1208"/>
      <c r="FN23" s="1255"/>
      <c r="FO23" s="1256"/>
      <c r="FP23" s="1254"/>
      <c r="FQ23" s="1254"/>
      <c r="FR23" s="1208"/>
      <c r="FS23" s="1208"/>
      <c r="FT23" s="1208"/>
      <c r="FU23" s="1208"/>
      <c r="FV23" s="1208"/>
      <c r="FW23" s="1208"/>
      <c r="FX23" s="1208"/>
      <c r="FY23" s="1208"/>
      <c r="FZ23" s="1208"/>
      <c r="GA23" s="1208"/>
      <c r="GB23" s="1208"/>
      <c r="GC23" s="1208"/>
      <c r="GD23" s="1208"/>
      <c r="GE23" s="1255"/>
      <c r="GF23" s="1255"/>
      <c r="GG23" s="1220"/>
      <c r="GH23" s="1208"/>
      <c r="GI23" s="1208"/>
      <c r="GJ23" s="1208"/>
      <c r="GK23" s="1208"/>
      <c r="GL23" s="1208"/>
      <c r="GM23" s="1208"/>
      <c r="GN23" s="1208"/>
      <c r="GO23" s="1208"/>
      <c r="GP23" s="1208"/>
      <c r="GQ23" s="1208"/>
      <c r="GR23" s="1208"/>
      <c r="GS23" s="1208"/>
      <c r="GT23" s="1208"/>
      <c r="GU23" s="1208"/>
      <c r="GV23" s="1208"/>
      <c r="GW23" s="1368"/>
    </row>
    <row r="24" spans="1:205" s="315" customFormat="1" ht="12.75">
      <c r="A24" s="311"/>
      <c r="B24" s="1258" t="s">
        <v>545</v>
      </c>
      <c r="C24" s="1258"/>
      <c r="D24" s="1258"/>
      <c r="E24" s="1258"/>
      <c r="F24" s="1258"/>
      <c r="G24" s="1258"/>
      <c r="H24" s="1258"/>
      <c r="I24" s="1258"/>
      <c r="J24" s="1258"/>
      <c r="K24" s="1258"/>
      <c r="L24" s="1258"/>
      <c r="M24" s="1258"/>
      <c r="N24" s="1258"/>
      <c r="O24" s="1258"/>
      <c r="P24" s="1258"/>
      <c r="Q24" s="1258"/>
      <c r="R24" s="1258"/>
      <c r="S24" s="1258"/>
      <c r="T24" s="1258"/>
      <c r="U24" s="1258"/>
      <c r="V24" s="1258"/>
      <c r="W24" s="1258"/>
      <c r="X24" s="1258"/>
      <c r="Y24" s="1258"/>
      <c r="Z24" s="1258"/>
      <c r="AA24" s="1258"/>
      <c r="AB24" s="1258"/>
      <c r="AC24" s="1258"/>
      <c r="AD24" s="1258"/>
      <c r="AE24" s="1258"/>
      <c r="AF24" s="1258"/>
      <c r="AG24" s="1258"/>
      <c r="AH24" s="1258"/>
      <c r="AI24" s="1258"/>
      <c r="AJ24" s="1258"/>
      <c r="AK24" s="1258"/>
      <c r="AL24" s="1258"/>
      <c r="AM24" s="1258"/>
      <c r="AN24" s="1258"/>
      <c r="AO24" s="1258"/>
      <c r="AP24" s="1258"/>
      <c r="AQ24" s="1258"/>
      <c r="AR24" s="1258"/>
      <c r="AS24" s="1258"/>
      <c r="AT24" s="1258"/>
      <c r="AU24" s="1258"/>
      <c r="AV24" s="1258"/>
      <c r="AW24" s="1258"/>
      <c r="AX24" s="1259"/>
      <c r="AY24" s="1426">
        <v>5244</v>
      </c>
      <c r="AZ24" s="1357" t="s">
        <v>305</v>
      </c>
      <c r="BA24" s="1227"/>
      <c r="BB24" s="1227"/>
      <c r="BC24" s="1227"/>
      <c r="BD24" s="1227"/>
      <c r="BE24" s="1227"/>
      <c r="BF24" s="1228" t="s">
        <v>219</v>
      </c>
      <c r="BG24" s="1228"/>
      <c r="BH24" s="1228"/>
      <c r="BI24" s="1228"/>
      <c r="BJ24" s="1229" t="s">
        <v>484</v>
      </c>
      <c r="BK24" s="1229"/>
      <c r="BL24" s="1229"/>
      <c r="BM24" s="1229"/>
      <c r="BN24" s="1229"/>
      <c r="BO24" s="1229"/>
      <c r="BP24" s="1229"/>
      <c r="BQ24" s="1229"/>
      <c r="BR24" s="1229"/>
      <c r="BS24" s="1229"/>
      <c r="BT24" s="1229"/>
      <c r="BU24" s="1229"/>
      <c r="BV24" s="1229"/>
      <c r="BW24" s="1229"/>
      <c r="BX24" s="1229"/>
      <c r="BY24" s="1429"/>
      <c r="BZ24" s="1230">
        <v>29468</v>
      </c>
      <c r="CA24" s="1231"/>
      <c r="CB24" s="1231"/>
      <c r="CC24" s="1231"/>
      <c r="CD24" s="1231"/>
      <c r="CE24" s="1231"/>
      <c r="CF24" s="1231"/>
      <c r="CG24" s="1231"/>
      <c r="CH24" s="1231"/>
      <c r="CI24" s="1231"/>
      <c r="CJ24" s="1231"/>
      <c r="CK24" s="1231"/>
      <c r="CL24" s="1231"/>
      <c r="CM24" s="1231"/>
      <c r="CN24" s="1231"/>
      <c r="CO24" s="1231"/>
      <c r="CP24" s="1232"/>
      <c r="CQ24" s="1231">
        <v>173901</v>
      </c>
      <c r="CR24" s="1231"/>
      <c r="CS24" s="1231"/>
      <c r="CT24" s="1231"/>
      <c r="CU24" s="1231"/>
      <c r="CV24" s="1231"/>
      <c r="CW24" s="1231"/>
      <c r="CX24" s="1231"/>
      <c r="CY24" s="1231"/>
      <c r="CZ24" s="1231"/>
      <c r="DA24" s="1231"/>
      <c r="DB24" s="1231"/>
      <c r="DC24" s="1231"/>
      <c r="DD24" s="1231"/>
      <c r="DE24" s="1231"/>
      <c r="DF24" s="1231"/>
      <c r="DG24" s="1231"/>
      <c r="DH24" s="1231"/>
      <c r="DI24" s="1231"/>
      <c r="DJ24" s="1231"/>
      <c r="DK24" s="1231"/>
      <c r="DL24" s="1231"/>
      <c r="DM24" s="1231"/>
      <c r="DN24" s="1232"/>
      <c r="DO24" s="1234" t="s">
        <v>128</v>
      </c>
      <c r="DP24" s="1234"/>
      <c r="DQ24" s="1231"/>
      <c r="DR24" s="1231"/>
      <c r="DS24" s="1231"/>
      <c r="DT24" s="1231"/>
      <c r="DU24" s="1231"/>
      <c r="DV24" s="1231"/>
      <c r="DW24" s="1231"/>
      <c r="DX24" s="1231"/>
      <c r="DY24" s="1231"/>
      <c r="DZ24" s="1231"/>
      <c r="EA24" s="1231"/>
      <c r="EB24" s="1231"/>
      <c r="EC24" s="1231"/>
      <c r="ED24" s="1231"/>
      <c r="EE24" s="1231"/>
      <c r="EF24" s="1231"/>
      <c r="EG24" s="1231"/>
      <c r="EH24" s="1231"/>
      <c r="EI24" s="1231"/>
      <c r="EJ24" s="1235" t="s">
        <v>129</v>
      </c>
      <c r="EK24" s="1235"/>
      <c r="EL24" s="1233" t="s">
        <v>128</v>
      </c>
      <c r="EM24" s="1234"/>
      <c r="EN24" s="1231">
        <v>177403</v>
      </c>
      <c r="EO24" s="1231"/>
      <c r="EP24" s="1231"/>
      <c r="EQ24" s="1231"/>
      <c r="ER24" s="1231"/>
      <c r="ES24" s="1231"/>
      <c r="ET24" s="1231"/>
      <c r="EU24" s="1231"/>
      <c r="EV24" s="1231"/>
      <c r="EW24" s="1231"/>
      <c r="EX24" s="1231"/>
      <c r="EY24" s="1231"/>
      <c r="EZ24" s="1231"/>
      <c r="FA24" s="1231"/>
      <c r="FB24" s="1231"/>
      <c r="FC24" s="1231"/>
      <c r="FD24" s="1231"/>
      <c r="FE24" s="1231"/>
      <c r="FF24" s="1231"/>
      <c r="FG24" s="1231"/>
      <c r="FH24" s="1231"/>
      <c r="FI24" s="1231"/>
      <c r="FJ24" s="1231"/>
      <c r="FK24" s="1231"/>
      <c r="FL24" s="1231"/>
      <c r="FM24" s="1231"/>
      <c r="FN24" s="1235" t="s">
        <v>129</v>
      </c>
      <c r="FO24" s="1236"/>
      <c r="FP24" s="1234" t="s">
        <v>128</v>
      </c>
      <c r="FQ24" s="1234"/>
      <c r="FR24" s="1213"/>
      <c r="FS24" s="1213"/>
      <c r="FT24" s="1213"/>
      <c r="FU24" s="1213"/>
      <c r="FV24" s="1213"/>
      <c r="FW24" s="1213"/>
      <c r="FX24" s="1213"/>
      <c r="FY24" s="1213"/>
      <c r="FZ24" s="1213"/>
      <c r="GA24" s="1213"/>
      <c r="GB24" s="1213"/>
      <c r="GC24" s="1213"/>
      <c r="GD24" s="1213"/>
      <c r="GE24" s="1235" t="s">
        <v>129</v>
      </c>
      <c r="GF24" s="1235"/>
      <c r="GG24" s="1238">
        <f>+BZ24+CQ24-DQ24-EN24-FR24</f>
        <v>25966</v>
      </c>
      <c r="GH24" s="1213"/>
      <c r="GI24" s="1213"/>
      <c r="GJ24" s="1213"/>
      <c r="GK24" s="1213"/>
      <c r="GL24" s="1213"/>
      <c r="GM24" s="1213"/>
      <c r="GN24" s="1213"/>
      <c r="GO24" s="1213"/>
      <c r="GP24" s="1213"/>
      <c r="GQ24" s="1213"/>
      <c r="GR24" s="1213"/>
      <c r="GS24" s="1213"/>
      <c r="GT24" s="1213"/>
      <c r="GU24" s="1213"/>
      <c r="GV24" s="1213"/>
      <c r="GW24" s="1370"/>
    </row>
    <row r="25" spans="1:205" s="315" customFormat="1" ht="6" customHeight="1">
      <c r="A25" s="316"/>
      <c r="B25" s="1242"/>
      <c r="C25" s="1242"/>
      <c r="D25" s="1242"/>
      <c r="E25" s="1242"/>
      <c r="F25" s="1242"/>
      <c r="G25" s="1242"/>
      <c r="H25" s="1242"/>
      <c r="I25" s="1242"/>
      <c r="J25" s="1242"/>
      <c r="K25" s="1242"/>
      <c r="L25" s="1242"/>
      <c r="M25" s="1242"/>
      <c r="N25" s="1242"/>
      <c r="O25" s="1242"/>
      <c r="P25" s="1242"/>
      <c r="Q25" s="1242"/>
      <c r="R25" s="1242"/>
      <c r="S25" s="1242"/>
      <c r="T25" s="1242"/>
      <c r="U25" s="1242"/>
      <c r="V25" s="1242"/>
      <c r="W25" s="1242"/>
      <c r="X25" s="1242"/>
      <c r="Y25" s="1242"/>
      <c r="Z25" s="1242"/>
      <c r="AA25" s="1242"/>
      <c r="AB25" s="1242"/>
      <c r="AC25" s="1242"/>
      <c r="AD25" s="1242"/>
      <c r="AE25" s="1242"/>
      <c r="AF25" s="1242"/>
      <c r="AG25" s="1242"/>
      <c r="AH25" s="1242"/>
      <c r="AI25" s="1242"/>
      <c r="AJ25" s="1242"/>
      <c r="AK25" s="1242"/>
      <c r="AL25" s="1242"/>
      <c r="AM25" s="1242"/>
      <c r="AN25" s="1242"/>
      <c r="AO25" s="1242"/>
      <c r="AP25" s="1242"/>
      <c r="AQ25" s="1242"/>
      <c r="AR25" s="1242"/>
      <c r="AS25" s="1242"/>
      <c r="AT25" s="1242"/>
      <c r="AU25" s="1242"/>
      <c r="AV25" s="1242"/>
      <c r="AW25" s="1242"/>
      <c r="AX25" s="1243"/>
      <c r="AY25" s="1427"/>
      <c r="AZ25" s="1382"/>
      <c r="BA25" s="1383"/>
      <c r="BB25" s="1383"/>
      <c r="BC25" s="1383"/>
      <c r="BD25" s="1383"/>
      <c r="BE25" s="1383"/>
      <c r="BF25" s="1383"/>
      <c r="BG25" s="1383"/>
      <c r="BH25" s="1383"/>
      <c r="BI25" s="1383"/>
      <c r="BJ25" s="1383"/>
      <c r="BK25" s="1383"/>
      <c r="BL25" s="1383"/>
      <c r="BM25" s="1383"/>
      <c r="BN25" s="1383"/>
      <c r="BO25" s="1383"/>
      <c r="BP25" s="1383"/>
      <c r="BQ25" s="1383"/>
      <c r="BR25" s="1383"/>
      <c r="BS25" s="1383"/>
      <c r="BT25" s="1383"/>
      <c r="BU25" s="1383"/>
      <c r="BV25" s="1383"/>
      <c r="BW25" s="1383"/>
      <c r="BX25" s="1383"/>
      <c r="BY25" s="1384"/>
      <c r="BZ25" s="1207"/>
      <c r="CA25" s="1208"/>
      <c r="CB25" s="1208"/>
      <c r="CC25" s="1208"/>
      <c r="CD25" s="1208"/>
      <c r="CE25" s="1208"/>
      <c r="CF25" s="1208"/>
      <c r="CG25" s="1208"/>
      <c r="CH25" s="1208"/>
      <c r="CI25" s="1208"/>
      <c r="CJ25" s="1208"/>
      <c r="CK25" s="1208"/>
      <c r="CL25" s="1208"/>
      <c r="CM25" s="1208"/>
      <c r="CN25" s="1208"/>
      <c r="CO25" s="1208"/>
      <c r="CP25" s="1221"/>
      <c r="CQ25" s="1208"/>
      <c r="CR25" s="1208"/>
      <c r="CS25" s="1208"/>
      <c r="CT25" s="1208"/>
      <c r="CU25" s="1208"/>
      <c r="CV25" s="1208"/>
      <c r="CW25" s="1208"/>
      <c r="CX25" s="1208"/>
      <c r="CY25" s="1208"/>
      <c r="CZ25" s="1208"/>
      <c r="DA25" s="1208"/>
      <c r="DB25" s="1208"/>
      <c r="DC25" s="1208"/>
      <c r="DD25" s="1208"/>
      <c r="DE25" s="1208"/>
      <c r="DF25" s="1208"/>
      <c r="DG25" s="1208"/>
      <c r="DH25" s="1208"/>
      <c r="DI25" s="1208"/>
      <c r="DJ25" s="1208"/>
      <c r="DK25" s="1208"/>
      <c r="DL25" s="1208"/>
      <c r="DM25" s="1208"/>
      <c r="DN25" s="1221"/>
      <c r="DO25" s="1254"/>
      <c r="DP25" s="1254"/>
      <c r="DQ25" s="1208"/>
      <c r="DR25" s="1208"/>
      <c r="DS25" s="1208"/>
      <c r="DT25" s="1208"/>
      <c r="DU25" s="1208"/>
      <c r="DV25" s="1208"/>
      <c r="DW25" s="1208"/>
      <c r="DX25" s="1208"/>
      <c r="DY25" s="1208"/>
      <c r="DZ25" s="1208"/>
      <c r="EA25" s="1208"/>
      <c r="EB25" s="1208"/>
      <c r="EC25" s="1208"/>
      <c r="ED25" s="1208"/>
      <c r="EE25" s="1208"/>
      <c r="EF25" s="1208"/>
      <c r="EG25" s="1208"/>
      <c r="EH25" s="1208"/>
      <c r="EI25" s="1208"/>
      <c r="EJ25" s="1255"/>
      <c r="EK25" s="1255"/>
      <c r="EL25" s="1253"/>
      <c r="EM25" s="1254"/>
      <c r="EN25" s="1208"/>
      <c r="EO25" s="1208"/>
      <c r="EP25" s="1208"/>
      <c r="EQ25" s="1208"/>
      <c r="ER25" s="1208"/>
      <c r="ES25" s="1208"/>
      <c r="ET25" s="1208"/>
      <c r="EU25" s="1208"/>
      <c r="EV25" s="1208"/>
      <c r="EW25" s="1208"/>
      <c r="EX25" s="1208"/>
      <c r="EY25" s="1208"/>
      <c r="EZ25" s="1208"/>
      <c r="FA25" s="1208"/>
      <c r="FB25" s="1208"/>
      <c r="FC25" s="1208"/>
      <c r="FD25" s="1208"/>
      <c r="FE25" s="1208"/>
      <c r="FF25" s="1208"/>
      <c r="FG25" s="1208"/>
      <c r="FH25" s="1208"/>
      <c r="FI25" s="1208"/>
      <c r="FJ25" s="1208"/>
      <c r="FK25" s="1208"/>
      <c r="FL25" s="1208"/>
      <c r="FM25" s="1208"/>
      <c r="FN25" s="1255"/>
      <c r="FO25" s="1256"/>
      <c r="FP25" s="1254"/>
      <c r="FQ25" s="1254"/>
      <c r="FR25" s="1208"/>
      <c r="FS25" s="1208"/>
      <c r="FT25" s="1208"/>
      <c r="FU25" s="1208"/>
      <c r="FV25" s="1208"/>
      <c r="FW25" s="1208"/>
      <c r="FX25" s="1208"/>
      <c r="FY25" s="1208"/>
      <c r="FZ25" s="1208"/>
      <c r="GA25" s="1208"/>
      <c r="GB25" s="1208"/>
      <c r="GC25" s="1208"/>
      <c r="GD25" s="1208"/>
      <c r="GE25" s="1255"/>
      <c r="GF25" s="1255"/>
      <c r="GG25" s="1220"/>
      <c r="GH25" s="1208"/>
      <c r="GI25" s="1208"/>
      <c r="GJ25" s="1208"/>
      <c r="GK25" s="1208"/>
      <c r="GL25" s="1208"/>
      <c r="GM25" s="1208"/>
      <c r="GN25" s="1208"/>
      <c r="GO25" s="1208"/>
      <c r="GP25" s="1208"/>
      <c r="GQ25" s="1208"/>
      <c r="GR25" s="1208"/>
      <c r="GS25" s="1208"/>
      <c r="GT25" s="1208"/>
      <c r="GU25" s="1208"/>
      <c r="GV25" s="1208"/>
      <c r="GW25" s="1368"/>
    </row>
    <row r="26" spans="1:205" s="315" customFormat="1" ht="12.75">
      <c r="A26" s="316"/>
      <c r="B26" s="1242"/>
      <c r="C26" s="1242"/>
      <c r="D26" s="1242"/>
      <c r="E26" s="1242"/>
      <c r="F26" s="1242"/>
      <c r="G26" s="1242"/>
      <c r="H26" s="1242"/>
      <c r="I26" s="1242"/>
      <c r="J26" s="1242"/>
      <c r="K26" s="1242"/>
      <c r="L26" s="1242"/>
      <c r="M26" s="1242"/>
      <c r="N26" s="1242"/>
      <c r="O26" s="1242"/>
      <c r="P26" s="1242"/>
      <c r="Q26" s="1242"/>
      <c r="R26" s="1242"/>
      <c r="S26" s="1242"/>
      <c r="T26" s="1242"/>
      <c r="U26" s="1242"/>
      <c r="V26" s="1242"/>
      <c r="W26" s="1242"/>
      <c r="X26" s="1242"/>
      <c r="Y26" s="1242"/>
      <c r="Z26" s="1242"/>
      <c r="AA26" s="1242"/>
      <c r="AB26" s="1242"/>
      <c r="AC26" s="1242"/>
      <c r="AD26" s="1242"/>
      <c r="AE26" s="1242"/>
      <c r="AF26" s="1242"/>
      <c r="AG26" s="1242"/>
      <c r="AH26" s="1242"/>
      <c r="AI26" s="1242"/>
      <c r="AJ26" s="1242"/>
      <c r="AK26" s="1242"/>
      <c r="AL26" s="1242"/>
      <c r="AM26" s="1242"/>
      <c r="AN26" s="1242"/>
      <c r="AO26" s="1242"/>
      <c r="AP26" s="1242"/>
      <c r="AQ26" s="1242"/>
      <c r="AR26" s="1242"/>
      <c r="AS26" s="1242"/>
      <c r="AT26" s="1242"/>
      <c r="AU26" s="1242"/>
      <c r="AV26" s="1242"/>
      <c r="AW26" s="1242"/>
      <c r="AX26" s="1243"/>
      <c r="AY26" s="1426">
        <v>5254</v>
      </c>
      <c r="AZ26" s="1357" t="s">
        <v>305</v>
      </c>
      <c r="BA26" s="1227"/>
      <c r="BB26" s="1227"/>
      <c r="BC26" s="1227"/>
      <c r="BD26" s="1227"/>
      <c r="BE26" s="1227"/>
      <c r="BF26" s="1228" t="s">
        <v>296</v>
      </c>
      <c r="BG26" s="1228"/>
      <c r="BH26" s="1228"/>
      <c r="BI26" s="1228"/>
      <c r="BJ26" s="1229" t="s">
        <v>485</v>
      </c>
      <c r="BK26" s="1229"/>
      <c r="BL26" s="1229"/>
      <c r="BM26" s="1229"/>
      <c r="BN26" s="1229"/>
      <c r="BO26" s="1229"/>
      <c r="BP26" s="1229"/>
      <c r="BQ26" s="1229"/>
      <c r="BR26" s="1229"/>
      <c r="BS26" s="1229"/>
      <c r="BT26" s="1229"/>
      <c r="BU26" s="1229"/>
      <c r="BV26" s="1229"/>
      <c r="BW26" s="1229"/>
      <c r="BX26" s="1229"/>
      <c r="BY26" s="1429"/>
      <c r="BZ26" s="1230">
        <v>11190</v>
      </c>
      <c r="CA26" s="1231"/>
      <c r="CB26" s="1231"/>
      <c r="CC26" s="1231"/>
      <c r="CD26" s="1231"/>
      <c r="CE26" s="1231"/>
      <c r="CF26" s="1231"/>
      <c r="CG26" s="1231"/>
      <c r="CH26" s="1231"/>
      <c r="CI26" s="1231"/>
      <c r="CJ26" s="1231"/>
      <c r="CK26" s="1231"/>
      <c r="CL26" s="1231"/>
      <c r="CM26" s="1231"/>
      <c r="CN26" s="1231"/>
      <c r="CO26" s="1231"/>
      <c r="CP26" s="1232"/>
      <c r="CQ26" s="1231">
        <v>147791</v>
      </c>
      <c r="CR26" s="1231"/>
      <c r="CS26" s="1231"/>
      <c r="CT26" s="1231"/>
      <c r="CU26" s="1231"/>
      <c r="CV26" s="1231"/>
      <c r="CW26" s="1231"/>
      <c r="CX26" s="1231"/>
      <c r="CY26" s="1231"/>
      <c r="CZ26" s="1231"/>
      <c r="DA26" s="1231"/>
      <c r="DB26" s="1231"/>
      <c r="DC26" s="1231"/>
      <c r="DD26" s="1231"/>
      <c r="DE26" s="1231"/>
      <c r="DF26" s="1231"/>
      <c r="DG26" s="1231"/>
      <c r="DH26" s="1231"/>
      <c r="DI26" s="1231"/>
      <c r="DJ26" s="1231"/>
      <c r="DK26" s="1231"/>
      <c r="DL26" s="1231"/>
      <c r="DM26" s="1231"/>
      <c r="DN26" s="1232"/>
      <c r="DO26" s="1234" t="s">
        <v>128</v>
      </c>
      <c r="DP26" s="1234"/>
      <c r="DQ26" s="1231"/>
      <c r="DR26" s="1231"/>
      <c r="DS26" s="1231"/>
      <c r="DT26" s="1231"/>
      <c r="DU26" s="1231"/>
      <c r="DV26" s="1231"/>
      <c r="DW26" s="1231"/>
      <c r="DX26" s="1231"/>
      <c r="DY26" s="1231"/>
      <c r="DZ26" s="1231"/>
      <c r="EA26" s="1231"/>
      <c r="EB26" s="1231"/>
      <c r="EC26" s="1231"/>
      <c r="ED26" s="1231"/>
      <c r="EE26" s="1231"/>
      <c r="EF26" s="1231"/>
      <c r="EG26" s="1231"/>
      <c r="EH26" s="1231"/>
      <c r="EI26" s="1231"/>
      <c r="EJ26" s="1235" t="s">
        <v>129</v>
      </c>
      <c r="EK26" s="1235"/>
      <c r="EL26" s="1233" t="s">
        <v>128</v>
      </c>
      <c r="EM26" s="1234"/>
      <c r="EN26" s="1231">
        <v>129513</v>
      </c>
      <c r="EO26" s="1231"/>
      <c r="EP26" s="1231"/>
      <c r="EQ26" s="1231"/>
      <c r="ER26" s="1231"/>
      <c r="ES26" s="1231"/>
      <c r="ET26" s="1231"/>
      <c r="EU26" s="1231"/>
      <c r="EV26" s="1231"/>
      <c r="EW26" s="1231"/>
      <c r="EX26" s="1231"/>
      <c r="EY26" s="1231"/>
      <c r="EZ26" s="1231"/>
      <c r="FA26" s="1231"/>
      <c r="FB26" s="1231"/>
      <c r="FC26" s="1231"/>
      <c r="FD26" s="1231"/>
      <c r="FE26" s="1231"/>
      <c r="FF26" s="1231"/>
      <c r="FG26" s="1231"/>
      <c r="FH26" s="1231"/>
      <c r="FI26" s="1231"/>
      <c r="FJ26" s="1231"/>
      <c r="FK26" s="1231"/>
      <c r="FL26" s="1231"/>
      <c r="FM26" s="1231"/>
      <c r="FN26" s="1235" t="s">
        <v>129</v>
      </c>
      <c r="FO26" s="1236"/>
      <c r="FP26" s="1234" t="s">
        <v>128</v>
      </c>
      <c r="FQ26" s="1234"/>
      <c r="FR26" s="1213"/>
      <c r="FS26" s="1213"/>
      <c r="FT26" s="1213"/>
      <c r="FU26" s="1213"/>
      <c r="FV26" s="1213"/>
      <c r="FW26" s="1213"/>
      <c r="FX26" s="1213"/>
      <c r="FY26" s="1213"/>
      <c r="FZ26" s="1213"/>
      <c r="GA26" s="1213"/>
      <c r="GB26" s="1213"/>
      <c r="GC26" s="1213"/>
      <c r="GD26" s="1213"/>
      <c r="GE26" s="1235" t="s">
        <v>129</v>
      </c>
      <c r="GF26" s="1235"/>
      <c r="GG26" s="1238">
        <f>+BZ26+CQ26-DQ26-EN26-FR26</f>
        <v>29468</v>
      </c>
      <c r="GH26" s="1213"/>
      <c r="GI26" s="1213"/>
      <c r="GJ26" s="1213"/>
      <c r="GK26" s="1213"/>
      <c r="GL26" s="1213"/>
      <c r="GM26" s="1213"/>
      <c r="GN26" s="1213"/>
      <c r="GO26" s="1213"/>
      <c r="GP26" s="1213"/>
      <c r="GQ26" s="1213"/>
      <c r="GR26" s="1213"/>
      <c r="GS26" s="1213"/>
      <c r="GT26" s="1213"/>
      <c r="GU26" s="1213"/>
      <c r="GV26" s="1213"/>
      <c r="GW26" s="1370"/>
    </row>
    <row r="27" spans="1:205" s="315" customFormat="1" ht="6" customHeight="1">
      <c r="A27" s="336"/>
      <c r="B27" s="1244"/>
      <c r="C27" s="1244"/>
      <c r="D27" s="1244"/>
      <c r="E27" s="1244"/>
      <c r="F27" s="1244"/>
      <c r="G27" s="1244"/>
      <c r="H27" s="1244"/>
      <c r="I27" s="1244"/>
      <c r="J27" s="1244"/>
      <c r="K27" s="1244"/>
      <c r="L27" s="1244"/>
      <c r="M27" s="1244"/>
      <c r="N27" s="1244"/>
      <c r="O27" s="1244"/>
      <c r="P27" s="1244"/>
      <c r="Q27" s="1244"/>
      <c r="R27" s="1244"/>
      <c r="S27" s="1244"/>
      <c r="T27" s="1244"/>
      <c r="U27" s="1244"/>
      <c r="V27" s="1244"/>
      <c r="W27" s="1244"/>
      <c r="X27" s="1244"/>
      <c r="Y27" s="1244"/>
      <c r="Z27" s="1244"/>
      <c r="AA27" s="1244"/>
      <c r="AB27" s="1244"/>
      <c r="AC27" s="1244"/>
      <c r="AD27" s="1244"/>
      <c r="AE27" s="1244"/>
      <c r="AF27" s="1244"/>
      <c r="AG27" s="1244"/>
      <c r="AH27" s="1244"/>
      <c r="AI27" s="1244"/>
      <c r="AJ27" s="1244"/>
      <c r="AK27" s="1244"/>
      <c r="AL27" s="1244"/>
      <c r="AM27" s="1244"/>
      <c r="AN27" s="1244"/>
      <c r="AO27" s="1244"/>
      <c r="AP27" s="1244"/>
      <c r="AQ27" s="1244"/>
      <c r="AR27" s="1244"/>
      <c r="AS27" s="1244"/>
      <c r="AT27" s="1244"/>
      <c r="AU27" s="1244"/>
      <c r="AV27" s="1244"/>
      <c r="AW27" s="1244"/>
      <c r="AX27" s="1245"/>
      <c r="AY27" s="1427"/>
      <c r="AZ27" s="1382"/>
      <c r="BA27" s="1383"/>
      <c r="BB27" s="1383"/>
      <c r="BC27" s="1383"/>
      <c r="BD27" s="1383"/>
      <c r="BE27" s="1383"/>
      <c r="BF27" s="1383"/>
      <c r="BG27" s="1383"/>
      <c r="BH27" s="1383"/>
      <c r="BI27" s="1383"/>
      <c r="BJ27" s="1383"/>
      <c r="BK27" s="1383"/>
      <c r="BL27" s="1383"/>
      <c r="BM27" s="1383"/>
      <c r="BN27" s="1383"/>
      <c r="BO27" s="1383"/>
      <c r="BP27" s="1383"/>
      <c r="BQ27" s="1383"/>
      <c r="BR27" s="1383"/>
      <c r="BS27" s="1383"/>
      <c r="BT27" s="1383"/>
      <c r="BU27" s="1383"/>
      <c r="BV27" s="1383"/>
      <c r="BW27" s="1383"/>
      <c r="BX27" s="1383"/>
      <c r="BY27" s="1384"/>
      <c r="BZ27" s="1207"/>
      <c r="CA27" s="1208"/>
      <c r="CB27" s="1208"/>
      <c r="CC27" s="1208"/>
      <c r="CD27" s="1208"/>
      <c r="CE27" s="1208"/>
      <c r="CF27" s="1208"/>
      <c r="CG27" s="1208"/>
      <c r="CH27" s="1208"/>
      <c r="CI27" s="1208"/>
      <c r="CJ27" s="1208"/>
      <c r="CK27" s="1208"/>
      <c r="CL27" s="1208"/>
      <c r="CM27" s="1208"/>
      <c r="CN27" s="1208"/>
      <c r="CO27" s="1208"/>
      <c r="CP27" s="1221"/>
      <c r="CQ27" s="1208"/>
      <c r="CR27" s="1208"/>
      <c r="CS27" s="1208"/>
      <c r="CT27" s="1208"/>
      <c r="CU27" s="1208"/>
      <c r="CV27" s="1208"/>
      <c r="CW27" s="1208"/>
      <c r="CX27" s="1208"/>
      <c r="CY27" s="1208"/>
      <c r="CZ27" s="1208"/>
      <c r="DA27" s="1208"/>
      <c r="DB27" s="1208"/>
      <c r="DC27" s="1208"/>
      <c r="DD27" s="1208"/>
      <c r="DE27" s="1208"/>
      <c r="DF27" s="1208"/>
      <c r="DG27" s="1208"/>
      <c r="DH27" s="1208"/>
      <c r="DI27" s="1208"/>
      <c r="DJ27" s="1208"/>
      <c r="DK27" s="1208"/>
      <c r="DL27" s="1208"/>
      <c r="DM27" s="1208"/>
      <c r="DN27" s="1221"/>
      <c r="DO27" s="1254"/>
      <c r="DP27" s="1254"/>
      <c r="DQ27" s="1208"/>
      <c r="DR27" s="1208"/>
      <c r="DS27" s="1208"/>
      <c r="DT27" s="1208"/>
      <c r="DU27" s="1208"/>
      <c r="DV27" s="1208"/>
      <c r="DW27" s="1208"/>
      <c r="DX27" s="1208"/>
      <c r="DY27" s="1208"/>
      <c r="DZ27" s="1208"/>
      <c r="EA27" s="1208"/>
      <c r="EB27" s="1208"/>
      <c r="EC27" s="1208"/>
      <c r="ED27" s="1208"/>
      <c r="EE27" s="1208"/>
      <c r="EF27" s="1208"/>
      <c r="EG27" s="1208"/>
      <c r="EH27" s="1208"/>
      <c r="EI27" s="1208"/>
      <c r="EJ27" s="1255"/>
      <c r="EK27" s="1255"/>
      <c r="EL27" s="1253"/>
      <c r="EM27" s="1254"/>
      <c r="EN27" s="1208"/>
      <c r="EO27" s="1208"/>
      <c r="EP27" s="1208"/>
      <c r="EQ27" s="1208"/>
      <c r="ER27" s="1208"/>
      <c r="ES27" s="1208"/>
      <c r="ET27" s="1208"/>
      <c r="EU27" s="1208"/>
      <c r="EV27" s="1208"/>
      <c r="EW27" s="1208"/>
      <c r="EX27" s="1208"/>
      <c r="EY27" s="1208"/>
      <c r="EZ27" s="1208"/>
      <c r="FA27" s="1208"/>
      <c r="FB27" s="1208"/>
      <c r="FC27" s="1208"/>
      <c r="FD27" s="1208"/>
      <c r="FE27" s="1208"/>
      <c r="FF27" s="1208"/>
      <c r="FG27" s="1208"/>
      <c r="FH27" s="1208"/>
      <c r="FI27" s="1208"/>
      <c r="FJ27" s="1208"/>
      <c r="FK27" s="1208"/>
      <c r="FL27" s="1208"/>
      <c r="FM27" s="1208"/>
      <c r="FN27" s="1255"/>
      <c r="FO27" s="1256"/>
      <c r="FP27" s="1254"/>
      <c r="FQ27" s="1254"/>
      <c r="FR27" s="1208"/>
      <c r="FS27" s="1208"/>
      <c r="FT27" s="1208"/>
      <c r="FU27" s="1208"/>
      <c r="FV27" s="1208"/>
      <c r="FW27" s="1208"/>
      <c r="FX27" s="1208"/>
      <c r="FY27" s="1208"/>
      <c r="FZ27" s="1208"/>
      <c r="GA27" s="1208"/>
      <c r="GB27" s="1208"/>
      <c r="GC27" s="1208"/>
      <c r="GD27" s="1208"/>
      <c r="GE27" s="1255"/>
      <c r="GF27" s="1255"/>
      <c r="GG27" s="1220"/>
      <c r="GH27" s="1208"/>
      <c r="GI27" s="1208"/>
      <c r="GJ27" s="1208"/>
      <c r="GK27" s="1208"/>
      <c r="GL27" s="1208"/>
      <c r="GM27" s="1208"/>
      <c r="GN27" s="1208"/>
      <c r="GO27" s="1208"/>
      <c r="GP27" s="1208"/>
      <c r="GQ27" s="1208"/>
      <c r="GR27" s="1208"/>
      <c r="GS27" s="1208"/>
      <c r="GT27" s="1208"/>
      <c r="GU27" s="1208"/>
      <c r="GV27" s="1208"/>
      <c r="GW27" s="1368"/>
    </row>
    <row r="28" spans="1:205" s="315" customFormat="1" ht="12.75">
      <c r="A28" s="311"/>
      <c r="B28" s="1258" t="s">
        <v>546</v>
      </c>
      <c r="C28" s="1258"/>
      <c r="D28" s="1258"/>
      <c r="E28" s="1258"/>
      <c r="F28" s="1258"/>
      <c r="G28" s="1258"/>
      <c r="H28" s="1258"/>
      <c r="I28" s="1258"/>
      <c r="J28" s="1258"/>
      <c r="K28" s="1258"/>
      <c r="L28" s="1258"/>
      <c r="M28" s="1258"/>
      <c r="N28" s="1258"/>
      <c r="O28" s="1258"/>
      <c r="P28" s="1258"/>
      <c r="Q28" s="1258"/>
      <c r="R28" s="1258"/>
      <c r="S28" s="1258"/>
      <c r="T28" s="1258"/>
      <c r="U28" s="1258"/>
      <c r="V28" s="1258"/>
      <c r="W28" s="1258"/>
      <c r="X28" s="1258"/>
      <c r="Y28" s="1258"/>
      <c r="Z28" s="1258"/>
      <c r="AA28" s="1258"/>
      <c r="AB28" s="1258"/>
      <c r="AC28" s="1258"/>
      <c r="AD28" s="1258"/>
      <c r="AE28" s="1258"/>
      <c r="AF28" s="1258"/>
      <c r="AG28" s="1258"/>
      <c r="AH28" s="1258"/>
      <c r="AI28" s="1258"/>
      <c r="AJ28" s="1258"/>
      <c r="AK28" s="1258"/>
      <c r="AL28" s="1258"/>
      <c r="AM28" s="1258"/>
      <c r="AN28" s="1258"/>
      <c r="AO28" s="1258"/>
      <c r="AP28" s="1258"/>
      <c r="AQ28" s="1258"/>
      <c r="AR28" s="1258"/>
      <c r="AS28" s="1258"/>
      <c r="AT28" s="1258"/>
      <c r="AU28" s="1258"/>
      <c r="AV28" s="1258"/>
      <c r="AW28" s="1258"/>
      <c r="AX28" s="1259"/>
      <c r="AY28" s="1426">
        <v>5245</v>
      </c>
      <c r="AZ28" s="1357" t="s">
        <v>305</v>
      </c>
      <c r="BA28" s="1227"/>
      <c r="BB28" s="1227"/>
      <c r="BC28" s="1227"/>
      <c r="BD28" s="1227"/>
      <c r="BE28" s="1227"/>
      <c r="BF28" s="1228" t="s">
        <v>219</v>
      </c>
      <c r="BG28" s="1228"/>
      <c r="BH28" s="1228"/>
      <c r="BI28" s="1228"/>
      <c r="BJ28" s="1229" t="s">
        <v>484</v>
      </c>
      <c r="BK28" s="1229"/>
      <c r="BL28" s="1229"/>
      <c r="BM28" s="1229"/>
      <c r="BN28" s="1229"/>
      <c r="BO28" s="1229"/>
      <c r="BP28" s="1229"/>
      <c r="BQ28" s="1229"/>
      <c r="BR28" s="1229"/>
      <c r="BS28" s="1229"/>
      <c r="BT28" s="1229"/>
      <c r="BU28" s="1229"/>
      <c r="BV28" s="1229"/>
      <c r="BW28" s="1229"/>
      <c r="BX28" s="1229"/>
      <c r="BY28" s="1429"/>
      <c r="BZ28" s="1230"/>
      <c r="CA28" s="1231"/>
      <c r="CB28" s="1231"/>
      <c r="CC28" s="1231"/>
      <c r="CD28" s="1231"/>
      <c r="CE28" s="1231"/>
      <c r="CF28" s="1231"/>
      <c r="CG28" s="1231"/>
      <c r="CH28" s="1231"/>
      <c r="CI28" s="1231"/>
      <c r="CJ28" s="1231"/>
      <c r="CK28" s="1231"/>
      <c r="CL28" s="1231"/>
      <c r="CM28" s="1231"/>
      <c r="CN28" s="1231"/>
      <c r="CO28" s="1231"/>
      <c r="CP28" s="1232"/>
      <c r="CQ28" s="1231">
        <v>57740</v>
      </c>
      <c r="CR28" s="1231"/>
      <c r="CS28" s="1231"/>
      <c r="CT28" s="1231"/>
      <c r="CU28" s="1231"/>
      <c r="CV28" s="1231"/>
      <c r="CW28" s="1231"/>
      <c r="CX28" s="1231"/>
      <c r="CY28" s="1231"/>
      <c r="CZ28" s="1231"/>
      <c r="DA28" s="1231"/>
      <c r="DB28" s="1231"/>
      <c r="DC28" s="1231"/>
      <c r="DD28" s="1231"/>
      <c r="DE28" s="1231"/>
      <c r="DF28" s="1231"/>
      <c r="DG28" s="1231"/>
      <c r="DH28" s="1231"/>
      <c r="DI28" s="1231"/>
      <c r="DJ28" s="1231"/>
      <c r="DK28" s="1231"/>
      <c r="DL28" s="1231"/>
      <c r="DM28" s="1231"/>
      <c r="DN28" s="1232"/>
      <c r="DO28" s="1234" t="s">
        <v>128</v>
      </c>
      <c r="DP28" s="1234"/>
      <c r="DQ28" s="1231"/>
      <c r="DR28" s="1231"/>
      <c r="DS28" s="1231"/>
      <c r="DT28" s="1231"/>
      <c r="DU28" s="1231"/>
      <c r="DV28" s="1231"/>
      <c r="DW28" s="1231"/>
      <c r="DX28" s="1231"/>
      <c r="DY28" s="1231"/>
      <c r="DZ28" s="1231"/>
      <c r="EA28" s="1231"/>
      <c r="EB28" s="1231"/>
      <c r="EC28" s="1231"/>
      <c r="ED28" s="1231"/>
      <c r="EE28" s="1231"/>
      <c r="EF28" s="1231"/>
      <c r="EG28" s="1231"/>
      <c r="EH28" s="1231"/>
      <c r="EI28" s="1231"/>
      <c r="EJ28" s="1235" t="s">
        <v>129</v>
      </c>
      <c r="EK28" s="1235"/>
      <c r="EL28" s="1233" t="s">
        <v>128</v>
      </c>
      <c r="EM28" s="1234"/>
      <c r="EN28" s="1231">
        <v>57740</v>
      </c>
      <c r="EO28" s="1231"/>
      <c r="EP28" s="1231"/>
      <c r="EQ28" s="1231"/>
      <c r="ER28" s="1231"/>
      <c r="ES28" s="1231"/>
      <c r="ET28" s="1231"/>
      <c r="EU28" s="1231"/>
      <c r="EV28" s="1231"/>
      <c r="EW28" s="1231"/>
      <c r="EX28" s="1231"/>
      <c r="EY28" s="1231"/>
      <c r="EZ28" s="1231"/>
      <c r="FA28" s="1231"/>
      <c r="FB28" s="1231"/>
      <c r="FC28" s="1231"/>
      <c r="FD28" s="1231"/>
      <c r="FE28" s="1231"/>
      <c r="FF28" s="1231"/>
      <c r="FG28" s="1231"/>
      <c r="FH28" s="1231"/>
      <c r="FI28" s="1231"/>
      <c r="FJ28" s="1231"/>
      <c r="FK28" s="1231"/>
      <c r="FL28" s="1231"/>
      <c r="FM28" s="1231"/>
      <c r="FN28" s="1235" t="s">
        <v>129</v>
      </c>
      <c r="FO28" s="1236"/>
      <c r="FP28" s="1234" t="s">
        <v>128</v>
      </c>
      <c r="FQ28" s="1234"/>
      <c r="FR28" s="1213"/>
      <c r="FS28" s="1213"/>
      <c r="FT28" s="1213"/>
      <c r="FU28" s="1213"/>
      <c r="FV28" s="1213"/>
      <c r="FW28" s="1213"/>
      <c r="FX28" s="1213"/>
      <c r="FY28" s="1213"/>
      <c r="FZ28" s="1213"/>
      <c r="GA28" s="1213"/>
      <c r="GB28" s="1213"/>
      <c r="GC28" s="1213"/>
      <c r="GD28" s="1213"/>
      <c r="GE28" s="1235" t="s">
        <v>129</v>
      </c>
      <c r="GF28" s="1235"/>
      <c r="GG28" s="1238">
        <f>+BZ28+CQ28-DQ28-EN28-FR28</f>
        <v>0</v>
      </c>
      <c r="GH28" s="1213"/>
      <c r="GI28" s="1213"/>
      <c r="GJ28" s="1213"/>
      <c r="GK28" s="1213"/>
      <c r="GL28" s="1213"/>
      <c r="GM28" s="1213"/>
      <c r="GN28" s="1213"/>
      <c r="GO28" s="1213"/>
      <c r="GP28" s="1213"/>
      <c r="GQ28" s="1213"/>
      <c r="GR28" s="1213"/>
      <c r="GS28" s="1213"/>
      <c r="GT28" s="1213"/>
      <c r="GU28" s="1213"/>
      <c r="GV28" s="1213"/>
      <c r="GW28" s="1370"/>
    </row>
    <row r="29" spans="1:205" s="315" customFormat="1" ht="6" customHeight="1">
      <c r="A29" s="316"/>
      <c r="B29" s="1242"/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R29" s="1242"/>
      <c r="S29" s="1242"/>
      <c r="T29" s="1242"/>
      <c r="U29" s="1242"/>
      <c r="V29" s="1242"/>
      <c r="W29" s="1242"/>
      <c r="X29" s="1242"/>
      <c r="Y29" s="1242"/>
      <c r="Z29" s="1242"/>
      <c r="AA29" s="1242"/>
      <c r="AB29" s="1242"/>
      <c r="AC29" s="1242"/>
      <c r="AD29" s="1242"/>
      <c r="AE29" s="1242"/>
      <c r="AF29" s="1242"/>
      <c r="AG29" s="1242"/>
      <c r="AH29" s="1242"/>
      <c r="AI29" s="1242"/>
      <c r="AJ29" s="1242"/>
      <c r="AK29" s="1242"/>
      <c r="AL29" s="1242"/>
      <c r="AM29" s="1242"/>
      <c r="AN29" s="1242"/>
      <c r="AO29" s="1242"/>
      <c r="AP29" s="1242"/>
      <c r="AQ29" s="1242"/>
      <c r="AR29" s="1242"/>
      <c r="AS29" s="1242"/>
      <c r="AT29" s="1242"/>
      <c r="AU29" s="1242"/>
      <c r="AV29" s="1242"/>
      <c r="AW29" s="1242"/>
      <c r="AX29" s="1243"/>
      <c r="AY29" s="1427"/>
      <c r="AZ29" s="1382"/>
      <c r="BA29" s="1383"/>
      <c r="BB29" s="1383"/>
      <c r="BC29" s="1383"/>
      <c r="BD29" s="1383"/>
      <c r="BE29" s="1383"/>
      <c r="BF29" s="1383"/>
      <c r="BG29" s="1383"/>
      <c r="BH29" s="1383"/>
      <c r="BI29" s="1383"/>
      <c r="BJ29" s="1383"/>
      <c r="BK29" s="1383"/>
      <c r="BL29" s="1383"/>
      <c r="BM29" s="1383"/>
      <c r="BN29" s="1383"/>
      <c r="BO29" s="1383"/>
      <c r="BP29" s="1383"/>
      <c r="BQ29" s="1383"/>
      <c r="BR29" s="1383"/>
      <c r="BS29" s="1383"/>
      <c r="BT29" s="1383"/>
      <c r="BU29" s="1383"/>
      <c r="BV29" s="1383"/>
      <c r="BW29" s="1383"/>
      <c r="BX29" s="1383"/>
      <c r="BY29" s="1384"/>
      <c r="BZ29" s="1207"/>
      <c r="CA29" s="1208"/>
      <c r="CB29" s="1208"/>
      <c r="CC29" s="1208"/>
      <c r="CD29" s="1208"/>
      <c r="CE29" s="1208"/>
      <c r="CF29" s="1208"/>
      <c r="CG29" s="1208"/>
      <c r="CH29" s="1208"/>
      <c r="CI29" s="1208"/>
      <c r="CJ29" s="1208"/>
      <c r="CK29" s="1208"/>
      <c r="CL29" s="1208"/>
      <c r="CM29" s="1208"/>
      <c r="CN29" s="1208"/>
      <c r="CO29" s="1208"/>
      <c r="CP29" s="1221"/>
      <c r="CQ29" s="1208"/>
      <c r="CR29" s="1208"/>
      <c r="CS29" s="1208"/>
      <c r="CT29" s="1208"/>
      <c r="CU29" s="1208"/>
      <c r="CV29" s="1208"/>
      <c r="CW29" s="1208"/>
      <c r="CX29" s="1208"/>
      <c r="CY29" s="1208"/>
      <c r="CZ29" s="1208"/>
      <c r="DA29" s="1208"/>
      <c r="DB29" s="1208"/>
      <c r="DC29" s="1208"/>
      <c r="DD29" s="1208"/>
      <c r="DE29" s="1208"/>
      <c r="DF29" s="1208"/>
      <c r="DG29" s="1208"/>
      <c r="DH29" s="1208"/>
      <c r="DI29" s="1208"/>
      <c r="DJ29" s="1208"/>
      <c r="DK29" s="1208"/>
      <c r="DL29" s="1208"/>
      <c r="DM29" s="1208"/>
      <c r="DN29" s="1221"/>
      <c r="DO29" s="1254"/>
      <c r="DP29" s="1254"/>
      <c r="DQ29" s="1208"/>
      <c r="DR29" s="1208"/>
      <c r="DS29" s="1208"/>
      <c r="DT29" s="1208"/>
      <c r="DU29" s="1208"/>
      <c r="DV29" s="1208"/>
      <c r="DW29" s="1208"/>
      <c r="DX29" s="1208"/>
      <c r="DY29" s="1208"/>
      <c r="DZ29" s="1208"/>
      <c r="EA29" s="1208"/>
      <c r="EB29" s="1208"/>
      <c r="EC29" s="1208"/>
      <c r="ED29" s="1208"/>
      <c r="EE29" s="1208"/>
      <c r="EF29" s="1208"/>
      <c r="EG29" s="1208"/>
      <c r="EH29" s="1208"/>
      <c r="EI29" s="1208"/>
      <c r="EJ29" s="1255"/>
      <c r="EK29" s="1255"/>
      <c r="EL29" s="1253"/>
      <c r="EM29" s="1254"/>
      <c r="EN29" s="1208"/>
      <c r="EO29" s="1208"/>
      <c r="EP29" s="1208"/>
      <c r="EQ29" s="1208"/>
      <c r="ER29" s="1208"/>
      <c r="ES29" s="1208"/>
      <c r="ET29" s="1208"/>
      <c r="EU29" s="1208"/>
      <c r="EV29" s="1208"/>
      <c r="EW29" s="1208"/>
      <c r="EX29" s="1208"/>
      <c r="EY29" s="1208"/>
      <c r="EZ29" s="1208"/>
      <c r="FA29" s="1208"/>
      <c r="FB29" s="1208"/>
      <c r="FC29" s="1208"/>
      <c r="FD29" s="1208"/>
      <c r="FE29" s="1208"/>
      <c r="FF29" s="1208"/>
      <c r="FG29" s="1208"/>
      <c r="FH29" s="1208"/>
      <c r="FI29" s="1208"/>
      <c r="FJ29" s="1208"/>
      <c r="FK29" s="1208"/>
      <c r="FL29" s="1208"/>
      <c r="FM29" s="1208"/>
      <c r="FN29" s="1255"/>
      <c r="FO29" s="1256"/>
      <c r="FP29" s="1254"/>
      <c r="FQ29" s="1254"/>
      <c r="FR29" s="1208"/>
      <c r="FS29" s="1208"/>
      <c r="FT29" s="1208"/>
      <c r="FU29" s="1208"/>
      <c r="FV29" s="1208"/>
      <c r="FW29" s="1208"/>
      <c r="FX29" s="1208"/>
      <c r="FY29" s="1208"/>
      <c r="FZ29" s="1208"/>
      <c r="GA29" s="1208"/>
      <c r="GB29" s="1208"/>
      <c r="GC29" s="1208"/>
      <c r="GD29" s="1208"/>
      <c r="GE29" s="1255"/>
      <c r="GF29" s="1255"/>
      <c r="GG29" s="1220"/>
      <c r="GH29" s="1208"/>
      <c r="GI29" s="1208"/>
      <c r="GJ29" s="1208"/>
      <c r="GK29" s="1208"/>
      <c r="GL29" s="1208"/>
      <c r="GM29" s="1208"/>
      <c r="GN29" s="1208"/>
      <c r="GO29" s="1208"/>
      <c r="GP29" s="1208"/>
      <c r="GQ29" s="1208"/>
      <c r="GR29" s="1208"/>
      <c r="GS29" s="1208"/>
      <c r="GT29" s="1208"/>
      <c r="GU29" s="1208"/>
      <c r="GV29" s="1208"/>
      <c r="GW29" s="1368"/>
    </row>
    <row r="30" spans="1:205" s="315" customFormat="1" ht="12.75">
      <c r="A30" s="316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1242"/>
      <c r="AG30" s="1242"/>
      <c r="AH30" s="1242"/>
      <c r="AI30" s="1242"/>
      <c r="AJ30" s="1242"/>
      <c r="AK30" s="1242"/>
      <c r="AL30" s="1242"/>
      <c r="AM30" s="1242"/>
      <c r="AN30" s="1242"/>
      <c r="AO30" s="1242"/>
      <c r="AP30" s="1242"/>
      <c r="AQ30" s="1242"/>
      <c r="AR30" s="1242"/>
      <c r="AS30" s="1242"/>
      <c r="AT30" s="1242"/>
      <c r="AU30" s="1242"/>
      <c r="AV30" s="1242"/>
      <c r="AW30" s="1242"/>
      <c r="AX30" s="1243"/>
      <c r="AY30" s="1426">
        <v>5255</v>
      </c>
      <c r="AZ30" s="1357" t="s">
        <v>305</v>
      </c>
      <c r="BA30" s="1227"/>
      <c r="BB30" s="1227"/>
      <c r="BC30" s="1227"/>
      <c r="BD30" s="1227"/>
      <c r="BE30" s="1227"/>
      <c r="BF30" s="1228" t="s">
        <v>296</v>
      </c>
      <c r="BG30" s="1228"/>
      <c r="BH30" s="1228"/>
      <c r="BI30" s="1228"/>
      <c r="BJ30" s="1229" t="s">
        <v>485</v>
      </c>
      <c r="BK30" s="1229"/>
      <c r="BL30" s="1229"/>
      <c r="BM30" s="1229"/>
      <c r="BN30" s="1229"/>
      <c r="BO30" s="1229"/>
      <c r="BP30" s="1229"/>
      <c r="BQ30" s="1229"/>
      <c r="BR30" s="1229"/>
      <c r="BS30" s="1229"/>
      <c r="BT30" s="1229"/>
      <c r="BU30" s="1229"/>
      <c r="BV30" s="1229"/>
      <c r="BW30" s="1229"/>
      <c r="BX30" s="1229"/>
      <c r="BY30" s="1429"/>
      <c r="BZ30" s="1230"/>
      <c r="CA30" s="1231"/>
      <c r="CB30" s="1231"/>
      <c r="CC30" s="1231"/>
      <c r="CD30" s="1231"/>
      <c r="CE30" s="1231"/>
      <c r="CF30" s="1231"/>
      <c r="CG30" s="1231"/>
      <c r="CH30" s="1231"/>
      <c r="CI30" s="1231"/>
      <c r="CJ30" s="1231"/>
      <c r="CK30" s="1231"/>
      <c r="CL30" s="1231"/>
      <c r="CM30" s="1231"/>
      <c r="CN30" s="1231"/>
      <c r="CO30" s="1231"/>
      <c r="CP30" s="1232"/>
      <c r="CQ30" s="1231">
        <v>83261</v>
      </c>
      <c r="CR30" s="1231"/>
      <c r="CS30" s="1231"/>
      <c r="CT30" s="1231"/>
      <c r="CU30" s="1231"/>
      <c r="CV30" s="1231"/>
      <c r="CW30" s="1231"/>
      <c r="CX30" s="1231"/>
      <c r="CY30" s="1231"/>
      <c r="CZ30" s="1231"/>
      <c r="DA30" s="1231"/>
      <c r="DB30" s="1231"/>
      <c r="DC30" s="1231"/>
      <c r="DD30" s="1231"/>
      <c r="DE30" s="1231"/>
      <c r="DF30" s="1231"/>
      <c r="DG30" s="1231"/>
      <c r="DH30" s="1231"/>
      <c r="DI30" s="1231"/>
      <c r="DJ30" s="1231"/>
      <c r="DK30" s="1231"/>
      <c r="DL30" s="1231"/>
      <c r="DM30" s="1231"/>
      <c r="DN30" s="1232"/>
      <c r="DO30" s="1234" t="s">
        <v>128</v>
      </c>
      <c r="DP30" s="1234"/>
      <c r="DQ30" s="1231"/>
      <c r="DR30" s="1231"/>
      <c r="DS30" s="1231"/>
      <c r="DT30" s="1231"/>
      <c r="DU30" s="1231"/>
      <c r="DV30" s="1231"/>
      <c r="DW30" s="1231"/>
      <c r="DX30" s="1231"/>
      <c r="DY30" s="1231"/>
      <c r="DZ30" s="1231"/>
      <c r="EA30" s="1231"/>
      <c r="EB30" s="1231"/>
      <c r="EC30" s="1231"/>
      <c r="ED30" s="1231"/>
      <c r="EE30" s="1231"/>
      <c r="EF30" s="1231"/>
      <c r="EG30" s="1231"/>
      <c r="EH30" s="1231"/>
      <c r="EI30" s="1231"/>
      <c r="EJ30" s="1235" t="s">
        <v>129</v>
      </c>
      <c r="EK30" s="1235"/>
      <c r="EL30" s="1233" t="s">
        <v>128</v>
      </c>
      <c r="EM30" s="1234"/>
      <c r="EN30" s="1231">
        <v>83261</v>
      </c>
      <c r="EO30" s="1231"/>
      <c r="EP30" s="1231"/>
      <c r="EQ30" s="1231"/>
      <c r="ER30" s="1231"/>
      <c r="ES30" s="1231"/>
      <c r="ET30" s="1231"/>
      <c r="EU30" s="1231"/>
      <c r="EV30" s="1231"/>
      <c r="EW30" s="1231"/>
      <c r="EX30" s="1231"/>
      <c r="EY30" s="1231"/>
      <c r="EZ30" s="1231"/>
      <c r="FA30" s="1231"/>
      <c r="FB30" s="1231"/>
      <c r="FC30" s="1231"/>
      <c r="FD30" s="1231"/>
      <c r="FE30" s="1231"/>
      <c r="FF30" s="1231"/>
      <c r="FG30" s="1231"/>
      <c r="FH30" s="1231"/>
      <c r="FI30" s="1231"/>
      <c r="FJ30" s="1231"/>
      <c r="FK30" s="1231"/>
      <c r="FL30" s="1231"/>
      <c r="FM30" s="1231"/>
      <c r="FN30" s="1235" t="s">
        <v>129</v>
      </c>
      <c r="FO30" s="1236"/>
      <c r="FP30" s="1234" t="s">
        <v>128</v>
      </c>
      <c r="FQ30" s="1234"/>
      <c r="FR30" s="1213"/>
      <c r="FS30" s="1213"/>
      <c r="FT30" s="1213"/>
      <c r="FU30" s="1213"/>
      <c r="FV30" s="1213"/>
      <c r="FW30" s="1213"/>
      <c r="FX30" s="1213"/>
      <c r="FY30" s="1213"/>
      <c r="FZ30" s="1213"/>
      <c r="GA30" s="1213"/>
      <c r="GB30" s="1213"/>
      <c r="GC30" s="1213"/>
      <c r="GD30" s="1213"/>
      <c r="GE30" s="1235" t="s">
        <v>129</v>
      </c>
      <c r="GF30" s="1235"/>
      <c r="GG30" s="1238">
        <f>+BZ30+CQ30-DQ30-EN30-FR30</f>
        <v>0</v>
      </c>
      <c r="GH30" s="1213"/>
      <c r="GI30" s="1213"/>
      <c r="GJ30" s="1213"/>
      <c r="GK30" s="1213"/>
      <c r="GL30" s="1213"/>
      <c r="GM30" s="1213"/>
      <c r="GN30" s="1213"/>
      <c r="GO30" s="1213"/>
      <c r="GP30" s="1213"/>
      <c r="GQ30" s="1213"/>
      <c r="GR30" s="1213"/>
      <c r="GS30" s="1213"/>
      <c r="GT30" s="1213"/>
      <c r="GU30" s="1213"/>
      <c r="GV30" s="1213"/>
      <c r="GW30" s="1370"/>
    </row>
    <row r="31" spans="1:205" s="315" customFormat="1" ht="6" customHeight="1">
      <c r="A31" s="336"/>
      <c r="B31" s="1244"/>
      <c r="C31" s="1244"/>
      <c r="D31" s="1244"/>
      <c r="E31" s="1244"/>
      <c r="F31" s="1244"/>
      <c r="G31" s="1244"/>
      <c r="H31" s="1244"/>
      <c r="I31" s="1244"/>
      <c r="J31" s="1244"/>
      <c r="K31" s="1244"/>
      <c r="L31" s="1244"/>
      <c r="M31" s="1244"/>
      <c r="N31" s="1244"/>
      <c r="O31" s="1244"/>
      <c r="P31" s="1244"/>
      <c r="Q31" s="1244"/>
      <c r="R31" s="1244"/>
      <c r="S31" s="1244"/>
      <c r="T31" s="1244"/>
      <c r="U31" s="1244"/>
      <c r="V31" s="1244"/>
      <c r="W31" s="1244"/>
      <c r="X31" s="1244"/>
      <c r="Y31" s="1244"/>
      <c r="Z31" s="1244"/>
      <c r="AA31" s="1244"/>
      <c r="AB31" s="1244"/>
      <c r="AC31" s="1244"/>
      <c r="AD31" s="1244"/>
      <c r="AE31" s="1244"/>
      <c r="AF31" s="1244"/>
      <c r="AG31" s="1244"/>
      <c r="AH31" s="1244"/>
      <c r="AI31" s="1244"/>
      <c r="AJ31" s="1244"/>
      <c r="AK31" s="1244"/>
      <c r="AL31" s="1244"/>
      <c r="AM31" s="1244"/>
      <c r="AN31" s="1244"/>
      <c r="AO31" s="1244"/>
      <c r="AP31" s="1244"/>
      <c r="AQ31" s="1244"/>
      <c r="AR31" s="1244"/>
      <c r="AS31" s="1244"/>
      <c r="AT31" s="1244"/>
      <c r="AU31" s="1244"/>
      <c r="AV31" s="1244"/>
      <c r="AW31" s="1244"/>
      <c r="AX31" s="1245"/>
      <c r="AY31" s="1427"/>
      <c r="AZ31" s="1382"/>
      <c r="BA31" s="1383"/>
      <c r="BB31" s="1383"/>
      <c r="BC31" s="1383"/>
      <c r="BD31" s="1383"/>
      <c r="BE31" s="1383"/>
      <c r="BF31" s="1383"/>
      <c r="BG31" s="1383"/>
      <c r="BH31" s="1383"/>
      <c r="BI31" s="1383"/>
      <c r="BJ31" s="1383"/>
      <c r="BK31" s="1383"/>
      <c r="BL31" s="1383"/>
      <c r="BM31" s="1383"/>
      <c r="BN31" s="1383"/>
      <c r="BO31" s="1383"/>
      <c r="BP31" s="1383"/>
      <c r="BQ31" s="1383"/>
      <c r="BR31" s="1383"/>
      <c r="BS31" s="1383"/>
      <c r="BT31" s="1383"/>
      <c r="BU31" s="1383"/>
      <c r="BV31" s="1383"/>
      <c r="BW31" s="1383"/>
      <c r="BX31" s="1383"/>
      <c r="BY31" s="1384"/>
      <c r="BZ31" s="1207"/>
      <c r="CA31" s="1208"/>
      <c r="CB31" s="1208"/>
      <c r="CC31" s="1208"/>
      <c r="CD31" s="1208"/>
      <c r="CE31" s="1208"/>
      <c r="CF31" s="1208"/>
      <c r="CG31" s="1208"/>
      <c r="CH31" s="1208"/>
      <c r="CI31" s="1208"/>
      <c r="CJ31" s="1208"/>
      <c r="CK31" s="1208"/>
      <c r="CL31" s="1208"/>
      <c r="CM31" s="1208"/>
      <c r="CN31" s="1208"/>
      <c r="CO31" s="1208"/>
      <c r="CP31" s="1221"/>
      <c r="CQ31" s="1208"/>
      <c r="CR31" s="1208"/>
      <c r="CS31" s="1208"/>
      <c r="CT31" s="1208"/>
      <c r="CU31" s="1208"/>
      <c r="CV31" s="1208"/>
      <c r="CW31" s="1208"/>
      <c r="CX31" s="1208"/>
      <c r="CY31" s="1208"/>
      <c r="CZ31" s="1208"/>
      <c r="DA31" s="1208"/>
      <c r="DB31" s="1208"/>
      <c r="DC31" s="1208"/>
      <c r="DD31" s="1208"/>
      <c r="DE31" s="1208"/>
      <c r="DF31" s="1208"/>
      <c r="DG31" s="1208"/>
      <c r="DH31" s="1208"/>
      <c r="DI31" s="1208"/>
      <c r="DJ31" s="1208"/>
      <c r="DK31" s="1208"/>
      <c r="DL31" s="1208"/>
      <c r="DM31" s="1208"/>
      <c r="DN31" s="1221"/>
      <c r="DO31" s="1254"/>
      <c r="DP31" s="1254"/>
      <c r="DQ31" s="1208"/>
      <c r="DR31" s="1208"/>
      <c r="DS31" s="1208"/>
      <c r="DT31" s="1208"/>
      <c r="DU31" s="1208"/>
      <c r="DV31" s="1208"/>
      <c r="DW31" s="1208"/>
      <c r="DX31" s="1208"/>
      <c r="DY31" s="1208"/>
      <c r="DZ31" s="1208"/>
      <c r="EA31" s="1208"/>
      <c r="EB31" s="1208"/>
      <c r="EC31" s="1208"/>
      <c r="ED31" s="1208"/>
      <c r="EE31" s="1208"/>
      <c r="EF31" s="1208"/>
      <c r="EG31" s="1208"/>
      <c r="EH31" s="1208"/>
      <c r="EI31" s="1208"/>
      <c r="EJ31" s="1255"/>
      <c r="EK31" s="1255"/>
      <c r="EL31" s="1253"/>
      <c r="EM31" s="1254"/>
      <c r="EN31" s="1208"/>
      <c r="EO31" s="1208"/>
      <c r="EP31" s="1208"/>
      <c r="EQ31" s="1208"/>
      <c r="ER31" s="1208"/>
      <c r="ES31" s="1208"/>
      <c r="ET31" s="1208"/>
      <c r="EU31" s="1208"/>
      <c r="EV31" s="1208"/>
      <c r="EW31" s="1208"/>
      <c r="EX31" s="1208"/>
      <c r="EY31" s="1208"/>
      <c r="EZ31" s="1208"/>
      <c r="FA31" s="1208"/>
      <c r="FB31" s="1208"/>
      <c r="FC31" s="1208"/>
      <c r="FD31" s="1208"/>
      <c r="FE31" s="1208"/>
      <c r="FF31" s="1208"/>
      <c r="FG31" s="1208"/>
      <c r="FH31" s="1208"/>
      <c r="FI31" s="1208"/>
      <c r="FJ31" s="1208"/>
      <c r="FK31" s="1208"/>
      <c r="FL31" s="1208"/>
      <c r="FM31" s="1208"/>
      <c r="FN31" s="1255"/>
      <c r="FO31" s="1256"/>
      <c r="FP31" s="1254"/>
      <c r="FQ31" s="1254"/>
      <c r="FR31" s="1208"/>
      <c r="FS31" s="1208"/>
      <c r="FT31" s="1208"/>
      <c r="FU31" s="1208"/>
      <c r="FV31" s="1208"/>
      <c r="FW31" s="1208"/>
      <c r="FX31" s="1208"/>
      <c r="FY31" s="1208"/>
      <c r="FZ31" s="1208"/>
      <c r="GA31" s="1208"/>
      <c r="GB31" s="1208"/>
      <c r="GC31" s="1208"/>
      <c r="GD31" s="1208"/>
      <c r="GE31" s="1255"/>
      <c r="GF31" s="1255"/>
      <c r="GG31" s="1220"/>
      <c r="GH31" s="1208"/>
      <c r="GI31" s="1208"/>
      <c r="GJ31" s="1208"/>
      <c r="GK31" s="1208"/>
      <c r="GL31" s="1208"/>
      <c r="GM31" s="1208"/>
      <c r="GN31" s="1208"/>
      <c r="GO31" s="1208"/>
      <c r="GP31" s="1208"/>
      <c r="GQ31" s="1208"/>
      <c r="GR31" s="1208"/>
      <c r="GS31" s="1208"/>
      <c r="GT31" s="1208"/>
      <c r="GU31" s="1208"/>
      <c r="GV31" s="1208"/>
      <c r="GW31" s="1368"/>
    </row>
    <row r="32" spans="1:205" s="315" customFormat="1" ht="12.75">
      <c r="A32" s="311"/>
      <c r="B32" s="1258" t="s">
        <v>547</v>
      </c>
      <c r="C32" s="1258"/>
      <c r="D32" s="1258"/>
      <c r="E32" s="1258"/>
      <c r="F32" s="1258"/>
      <c r="G32" s="1258"/>
      <c r="H32" s="1258"/>
      <c r="I32" s="1258"/>
      <c r="J32" s="1258"/>
      <c r="K32" s="1258"/>
      <c r="L32" s="1258"/>
      <c r="M32" s="1258"/>
      <c r="N32" s="1258"/>
      <c r="O32" s="1258"/>
      <c r="P32" s="1258"/>
      <c r="Q32" s="1258"/>
      <c r="R32" s="1258"/>
      <c r="S32" s="1258"/>
      <c r="T32" s="1258"/>
      <c r="U32" s="1258"/>
      <c r="V32" s="1258"/>
      <c r="W32" s="1258"/>
      <c r="X32" s="1258"/>
      <c r="Y32" s="1258"/>
      <c r="Z32" s="1258"/>
      <c r="AA32" s="1258"/>
      <c r="AB32" s="1258"/>
      <c r="AC32" s="1258"/>
      <c r="AD32" s="1258"/>
      <c r="AE32" s="1258"/>
      <c r="AF32" s="1258"/>
      <c r="AG32" s="1258"/>
      <c r="AH32" s="1258"/>
      <c r="AI32" s="1258"/>
      <c r="AJ32" s="1258"/>
      <c r="AK32" s="1258"/>
      <c r="AL32" s="1258"/>
      <c r="AM32" s="1258"/>
      <c r="AN32" s="1258"/>
      <c r="AO32" s="1258"/>
      <c r="AP32" s="1258"/>
      <c r="AQ32" s="1258"/>
      <c r="AR32" s="1258"/>
      <c r="AS32" s="1258"/>
      <c r="AT32" s="1258"/>
      <c r="AU32" s="1258"/>
      <c r="AV32" s="1258"/>
      <c r="AW32" s="1258"/>
      <c r="AX32" s="1259"/>
      <c r="AY32" s="1426">
        <v>5246</v>
      </c>
      <c r="AZ32" s="1357" t="s">
        <v>305</v>
      </c>
      <c r="BA32" s="1227"/>
      <c r="BB32" s="1227"/>
      <c r="BC32" s="1227"/>
      <c r="BD32" s="1227"/>
      <c r="BE32" s="1227"/>
      <c r="BF32" s="1228" t="s">
        <v>219</v>
      </c>
      <c r="BG32" s="1228"/>
      <c r="BH32" s="1228"/>
      <c r="BI32" s="1228"/>
      <c r="BJ32" s="1229" t="s">
        <v>484</v>
      </c>
      <c r="BK32" s="1229"/>
      <c r="BL32" s="1229"/>
      <c r="BM32" s="1229"/>
      <c r="BN32" s="1229"/>
      <c r="BO32" s="1229"/>
      <c r="BP32" s="1229"/>
      <c r="BQ32" s="1229"/>
      <c r="BR32" s="1229"/>
      <c r="BS32" s="1229"/>
      <c r="BT32" s="1229"/>
      <c r="BU32" s="1229"/>
      <c r="BV32" s="1229"/>
      <c r="BW32" s="1229"/>
      <c r="BX32" s="1229"/>
      <c r="BY32" s="1429"/>
      <c r="BZ32" s="1230">
        <v>18</v>
      </c>
      <c r="CA32" s="1231"/>
      <c r="CB32" s="1231"/>
      <c r="CC32" s="1231"/>
      <c r="CD32" s="1231"/>
      <c r="CE32" s="1231"/>
      <c r="CF32" s="1231"/>
      <c r="CG32" s="1231"/>
      <c r="CH32" s="1231"/>
      <c r="CI32" s="1231"/>
      <c r="CJ32" s="1231"/>
      <c r="CK32" s="1231"/>
      <c r="CL32" s="1231"/>
      <c r="CM32" s="1231"/>
      <c r="CN32" s="1231"/>
      <c r="CO32" s="1231"/>
      <c r="CP32" s="1232"/>
      <c r="CQ32" s="1231">
        <v>15</v>
      </c>
      <c r="CR32" s="1231"/>
      <c r="CS32" s="1231"/>
      <c r="CT32" s="1231"/>
      <c r="CU32" s="1231"/>
      <c r="CV32" s="1231"/>
      <c r="CW32" s="1231"/>
      <c r="CX32" s="1231"/>
      <c r="CY32" s="1231"/>
      <c r="CZ32" s="1231"/>
      <c r="DA32" s="1231"/>
      <c r="DB32" s="1231"/>
      <c r="DC32" s="1231"/>
      <c r="DD32" s="1231"/>
      <c r="DE32" s="1231"/>
      <c r="DF32" s="1231"/>
      <c r="DG32" s="1231"/>
      <c r="DH32" s="1231"/>
      <c r="DI32" s="1231"/>
      <c r="DJ32" s="1231"/>
      <c r="DK32" s="1231"/>
      <c r="DL32" s="1231"/>
      <c r="DM32" s="1231"/>
      <c r="DN32" s="1232"/>
      <c r="DO32" s="1234" t="s">
        <v>128</v>
      </c>
      <c r="DP32" s="1234"/>
      <c r="DQ32" s="1231"/>
      <c r="DR32" s="1231"/>
      <c r="DS32" s="1231"/>
      <c r="DT32" s="1231"/>
      <c r="DU32" s="1231"/>
      <c r="DV32" s="1231"/>
      <c r="DW32" s="1231"/>
      <c r="DX32" s="1231"/>
      <c r="DY32" s="1231"/>
      <c r="DZ32" s="1231"/>
      <c r="EA32" s="1231"/>
      <c r="EB32" s="1231"/>
      <c r="EC32" s="1231"/>
      <c r="ED32" s="1231"/>
      <c r="EE32" s="1231"/>
      <c r="EF32" s="1231"/>
      <c r="EG32" s="1231"/>
      <c r="EH32" s="1231"/>
      <c r="EI32" s="1231"/>
      <c r="EJ32" s="1235" t="s">
        <v>129</v>
      </c>
      <c r="EK32" s="1235"/>
      <c r="EL32" s="1233" t="s">
        <v>128</v>
      </c>
      <c r="EM32" s="1234"/>
      <c r="EN32" s="1231">
        <v>28</v>
      </c>
      <c r="EO32" s="1231"/>
      <c r="EP32" s="1231"/>
      <c r="EQ32" s="1231"/>
      <c r="ER32" s="1231"/>
      <c r="ES32" s="1231"/>
      <c r="ET32" s="1231"/>
      <c r="EU32" s="1231"/>
      <c r="EV32" s="1231"/>
      <c r="EW32" s="1231"/>
      <c r="EX32" s="1231"/>
      <c r="EY32" s="1231"/>
      <c r="EZ32" s="1231"/>
      <c r="FA32" s="1231"/>
      <c r="FB32" s="1231"/>
      <c r="FC32" s="1231"/>
      <c r="FD32" s="1231"/>
      <c r="FE32" s="1231"/>
      <c r="FF32" s="1231"/>
      <c r="FG32" s="1231"/>
      <c r="FH32" s="1231"/>
      <c r="FI32" s="1231"/>
      <c r="FJ32" s="1231"/>
      <c r="FK32" s="1231"/>
      <c r="FL32" s="1231"/>
      <c r="FM32" s="1231"/>
      <c r="FN32" s="1235" t="s">
        <v>129</v>
      </c>
      <c r="FO32" s="1236"/>
      <c r="FP32" s="1234" t="s">
        <v>128</v>
      </c>
      <c r="FQ32" s="1234"/>
      <c r="FR32" s="1213"/>
      <c r="FS32" s="1213"/>
      <c r="FT32" s="1213"/>
      <c r="FU32" s="1213"/>
      <c r="FV32" s="1213"/>
      <c r="FW32" s="1213"/>
      <c r="FX32" s="1213"/>
      <c r="FY32" s="1213"/>
      <c r="FZ32" s="1213"/>
      <c r="GA32" s="1213"/>
      <c r="GB32" s="1213"/>
      <c r="GC32" s="1213"/>
      <c r="GD32" s="1213"/>
      <c r="GE32" s="1235" t="s">
        <v>129</v>
      </c>
      <c r="GF32" s="1235"/>
      <c r="GG32" s="1238">
        <f>+BZ32+CQ32-DQ32-EN32-FR32</f>
        <v>5</v>
      </c>
      <c r="GH32" s="1213"/>
      <c r="GI32" s="1213"/>
      <c r="GJ32" s="1213"/>
      <c r="GK32" s="1213"/>
      <c r="GL32" s="1213"/>
      <c r="GM32" s="1213"/>
      <c r="GN32" s="1213"/>
      <c r="GO32" s="1213"/>
      <c r="GP32" s="1213"/>
      <c r="GQ32" s="1213"/>
      <c r="GR32" s="1213"/>
      <c r="GS32" s="1213"/>
      <c r="GT32" s="1213"/>
      <c r="GU32" s="1213"/>
      <c r="GV32" s="1213"/>
      <c r="GW32" s="1370"/>
    </row>
    <row r="33" spans="1:205" s="315" customFormat="1" ht="6" customHeight="1">
      <c r="A33" s="316"/>
      <c r="B33" s="1242"/>
      <c r="C33" s="1242"/>
      <c r="D33" s="1242"/>
      <c r="E33" s="1242"/>
      <c r="F33" s="1242"/>
      <c r="G33" s="1242"/>
      <c r="H33" s="1242"/>
      <c r="I33" s="1242"/>
      <c r="J33" s="1242"/>
      <c r="K33" s="1242"/>
      <c r="L33" s="1242"/>
      <c r="M33" s="1242"/>
      <c r="N33" s="1242"/>
      <c r="O33" s="1242"/>
      <c r="P33" s="1242"/>
      <c r="Q33" s="1242"/>
      <c r="R33" s="1242"/>
      <c r="S33" s="1242"/>
      <c r="T33" s="1242"/>
      <c r="U33" s="1242"/>
      <c r="V33" s="1242"/>
      <c r="W33" s="1242"/>
      <c r="X33" s="1242"/>
      <c r="Y33" s="1242"/>
      <c r="Z33" s="1242"/>
      <c r="AA33" s="1242"/>
      <c r="AB33" s="1242"/>
      <c r="AC33" s="1242"/>
      <c r="AD33" s="1242"/>
      <c r="AE33" s="1242"/>
      <c r="AF33" s="1242"/>
      <c r="AG33" s="1242"/>
      <c r="AH33" s="1242"/>
      <c r="AI33" s="1242"/>
      <c r="AJ33" s="1242"/>
      <c r="AK33" s="1242"/>
      <c r="AL33" s="1242"/>
      <c r="AM33" s="1242"/>
      <c r="AN33" s="1242"/>
      <c r="AO33" s="1242"/>
      <c r="AP33" s="1242"/>
      <c r="AQ33" s="1242"/>
      <c r="AR33" s="1242"/>
      <c r="AS33" s="1242"/>
      <c r="AT33" s="1242"/>
      <c r="AU33" s="1242"/>
      <c r="AV33" s="1242"/>
      <c r="AW33" s="1242"/>
      <c r="AX33" s="1243"/>
      <c r="AY33" s="1427"/>
      <c r="AZ33" s="1382"/>
      <c r="BA33" s="1383"/>
      <c r="BB33" s="1383"/>
      <c r="BC33" s="1383"/>
      <c r="BD33" s="1383"/>
      <c r="BE33" s="1383"/>
      <c r="BF33" s="1383"/>
      <c r="BG33" s="1383"/>
      <c r="BH33" s="1383"/>
      <c r="BI33" s="1383"/>
      <c r="BJ33" s="1383"/>
      <c r="BK33" s="1383"/>
      <c r="BL33" s="1383"/>
      <c r="BM33" s="1383"/>
      <c r="BN33" s="1383"/>
      <c r="BO33" s="1383"/>
      <c r="BP33" s="1383"/>
      <c r="BQ33" s="1383"/>
      <c r="BR33" s="1383"/>
      <c r="BS33" s="1383"/>
      <c r="BT33" s="1383"/>
      <c r="BU33" s="1383"/>
      <c r="BV33" s="1383"/>
      <c r="BW33" s="1383"/>
      <c r="BX33" s="1383"/>
      <c r="BY33" s="1384"/>
      <c r="BZ33" s="1207"/>
      <c r="CA33" s="1208"/>
      <c r="CB33" s="1208"/>
      <c r="CC33" s="1208"/>
      <c r="CD33" s="1208"/>
      <c r="CE33" s="1208"/>
      <c r="CF33" s="1208"/>
      <c r="CG33" s="1208"/>
      <c r="CH33" s="1208"/>
      <c r="CI33" s="1208"/>
      <c r="CJ33" s="1208"/>
      <c r="CK33" s="1208"/>
      <c r="CL33" s="1208"/>
      <c r="CM33" s="1208"/>
      <c r="CN33" s="1208"/>
      <c r="CO33" s="1208"/>
      <c r="CP33" s="1221"/>
      <c r="CQ33" s="1208"/>
      <c r="CR33" s="1208"/>
      <c r="CS33" s="1208"/>
      <c r="CT33" s="1208"/>
      <c r="CU33" s="1208"/>
      <c r="CV33" s="1208"/>
      <c r="CW33" s="1208"/>
      <c r="CX33" s="1208"/>
      <c r="CY33" s="1208"/>
      <c r="CZ33" s="1208"/>
      <c r="DA33" s="1208"/>
      <c r="DB33" s="1208"/>
      <c r="DC33" s="1208"/>
      <c r="DD33" s="1208"/>
      <c r="DE33" s="1208"/>
      <c r="DF33" s="1208"/>
      <c r="DG33" s="1208"/>
      <c r="DH33" s="1208"/>
      <c r="DI33" s="1208"/>
      <c r="DJ33" s="1208"/>
      <c r="DK33" s="1208"/>
      <c r="DL33" s="1208"/>
      <c r="DM33" s="1208"/>
      <c r="DN33" s="1221"/>
      <c r="DO33" s="1254"/>
      <c r="DP33" s="1254"/>
      <c r="DQ33" s="1208"/>
      <c r="DR33" s="1208"/>
      <c r="DS33" s="1208"/>
      <c r="DT33" s="1208"/>
      <c r="DU33" s="1208"/>
      <c r="DV33" s="1208"/>
      <c r="DW33" s="1208"/>
      <c r="DX33" s="1208"/>
      <c r="DY33" s="1208"/>
      <c r="DZ33" s="1208"/>
      <c r="EA33" s="1208"/>
      <c r="EB33" s="1208"/>
      <c r="EC33" s="1208"/>
      <c r="ED33" s="1208"/>
      <c r="EE33" s="1208"/>
      <c r="EF33" s="1208"/>
      <c r="EG33" s="1208"/>
      <c r="EH33" s="1208"/>
      <c r="EI33" s="1208"/>
      <c r="EJ33" s="1255"/>
      <c r="EK33" s="1255"/>
      <c r="EL33" s="1253"/>
      <c r="EM33" s="1254"/>
      <c r="EN33" s="1208"/>
      <c r="EO33" s="1208"/>
      <c r="EP33" s="1208"/>
      <c r="EQ33" s="1208"/>
      <c r="ER33" s="1208"/>
      <c r="ES33" s="1208"/>
      <c r="ET33" s="1208"/>
      <c r="EU33" s="1208"/>
      <c r="EV33" s="1208"/>
      <c r="EW33" s="1208"/>
      <c r="EX33" s="1208"/>
      <c r="EY33" s="1208"/>
      <c r="EZ33" s="1208"/>
      <c r="FA33" s="1208"/>
      <c r="FB33" s="1208"/>
      <c r="FC33" s="1208"/>
      <c r="FD33" s="1208"/>
      <c r="FE33" s="1208"/>
      <c r="FF33" s="1208"/>
      <c r="FG33" s="1208"/>
      <c r="FH33" s="1208"/>
      <c r="FI33" s="1208"/>
      <c r="FJ33" s="1208"/>
      <c r="FK33" s="1208"/>
      <c r="FL33" s="1208"/>
      <c r="FM33" s="1208"/>
      <c r="FN33" s="1255"/>
      <c r="FO33" s="1256"/>
      <c r="FP33" s="1254"/>
      <c r="FQ33" s="1254"/>
      <c r="FR33" s="1208"/>
      <c r="FS33" s="1208"/>
      <c r="FT33" s="1208"/>
      <c r="FU33" s="1208"/>
      <c r="FV33" s="1208"/>
      <c r="FW33" s="1208"/>
      <c r="FX33" s="1208"/>
      <c r="FY33" s="1208"/>
      <c r="FZ33" s="1208"/>
      <c r="GA33" s="1208"/>
      <c r="GB33" s="1208"/>
      <c r="GC33" s="1208"/>
      <c r="GD33" s="1208"/>
      <c r="GE33" s="1255"/>
      <c r="GF33" s="1255"/>
      <c r="GG33" s="1220"/>
      <c r="GH33" s="1208"/>
      <c r="GI33" s="1208"/>
      <c r="GJ33" s="1208"/>
      <c r="GK33" s="1208"/>
      <c r="GL33" s="1208"/>
      <c r="GM33" s="1208"/>
      <c r="GN33" s="1208"/>
      <c r="GO33" s="1208"/>
      <c r="GP33" s="1208"/>
      <c r="GQ33" s="1208"/>
      <c r="GR33" s="1208"/>
      <c r="GS33" s="1208"/>
      <c r="GT33" s="1208"/>
      <c r="GU33" s="1208"/>
      <c r="GV33" s="1208"/>
      <c r="GW33" s="1368"/>
    </row>
    <row r="34" spans="1:205" s="315" customFormat="1" ht="12.75">
      <c r="A34" s="316"/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2"/>
      <c r="AL34" s="1242"/>
      <c r="AM34" s="1242"/>
      <c r="AN34" s="1242"/>
      <c r="AO34" s="1242"/>
      <c r="AP34" s="1242"/>
      <c r="AQ34" s="1242"/>
      <c r="AR34" s="1242"/>
      <c r="AS34" s="1242"/>
      <c r="AT34" s="1242"/>
      <c r="AU34" s="1242"/>
      <c r="AV34" s="1242"/>
      <c r="AW34" s="1242"/>
      <c r="AX34" s="1243"/>
      <c r="AY34" s="1426">
        <v>5256</v>
      </c>
      <c r="AZ34" s="1357" t="s">
        <v>305</v>
      </c>
      <c r="BA34" s="1227"/>
      <c r="BB34" s="1227"/>
      <c r="BC34" s="1227"/>
      <c r="BD34" s="1227"/>
      <c r="BE34" s="1227"/>
      <c r="BF34" s="1228" t="s">
        <v>296</v>
      </c>
      <c r="BG34" s="1228"/>
      <c r="BH34" s="1228"/>
      <c r="BI34" s="1228"/>
      <c r="BJ34" s="1229" t="s">
        <v>485</v>
      </c>
      <c r="BK34" s="1229"/>
      <c r="BL34" s="1229"/>
      <c r="BM34" s="1229"/>
      <c r="BN34" s="1229"/>
      <c r="BO34" s="1229"/>
      <c r="BP34" s="1229"/>
      <c r="BQ34" s="1229"/>
      <c r="BR34" s="1229"/>
      <c r="BS34" s="1229"/>
      <c r="BT34" s="1229"/>
      <c r="BU34" s="1229"/>
      <c r="BV34" s="1229"/>
      <c r="BW34" s="1229"/>
      <c r="BX34" s="1229"/>
      <c r="BY34" s="1429"/>
      <c r="BZ34" s="1230">
        <v>10</v>
      </c>
      <c r="CA34" s="1231"/>
      <c r="CB34" s="1231"/>
      <c r="CC34" s="1231"/>
      <c r="CD34" s="1231"/>
      <c r="CE34" s="1231"/>
      <c r="CF34" s="1231"/>
      <c r="CG34" s="1231"/>
      <c r="CH34" s="1231"/>
      <c r="CI34" s="1231"/>
      <c r="CJ34" s="1231"/>
      <c r="CK34" s="1231"/>
      <c r="CL34" s="1231"/>
      <c r="CM34" s="1231"/>
      <c r="CN34" s="1231"/>
      <c r="CO34" s="1231"/>
      <c r="CP34" s="1232"/>
      <c r="CQ34" s="1231">
        <v>17</v>
      </c>
      <c r="CR34" s="1231"/>
      <c r="CS34" s="1231"/>
      <c r="CT34" s="1231"/>
      <c r="CU34" s="1231"/>
      <c r="CV34" s="1231"/>
      <c r="CW34" s="1231"/>
      <c r="CX34" s="1231"/>
      <c r="CY34" s="1231"/>
      <c r="CZ34" s="1231"/>
      <c r="DA34" s="1231"/>
      <c r="DB34" s="1231"/>
      <c r="DC34" s="1231"/>
      <c r="DD34" s="1231"/>
      <c r="DE34" s="1231"/>
      <c r="DF34" s="1231"/>
      <c r="DG34" s="1231"/>
      <c r="DH34" s="1231"/>
      <c r="DI34" s="1231"/>
      <c r="DJ34" s="1231"/>
      <c r="DK34" s="1231"/>
      <c r="DL34" s="1231"/>
      <c r="DM34" s="1231"/>
      <c r="DN34" s="1232"/>
      <c r="DO34" s="1234" t="s">
        <v>128</v>
      </c>
      <c r="DP34" s="1234"/>
      <c r="DQ34" s="1231"/>
      <c r="DR34" s="1231"/>
      <c r="DS34" s="1231"/>
      <c r="DT34" s="1231"/>
      <c r="DU34" s="1231"/>
      <c r="DV34" s="1231"/>
      <c r="DW34" s="1231"/>
      <c r="DX34" s="1231"/>
      <c r="DY34" s="1231"/>
      <c r="DZ34" s="1231"/>
      <c r="EA34" s="1231"/>
      <c r="EB34" s="1231"/>
      <c r="EC34" s="1231"/>
      <c r="ED34" s="1231"/>
      <c r="EE34" s="1231"/>
      <c r="EF34" s="1231"/>
      <c r="EG34" s="1231"/>
      <c r="EH34" s="1231"/>
      <c r="EI34" s="1231"/>
      <c r="EJ34" s="1235" t="s">
        <v>129</v>
      </c>
      <c r="EK34" s="1235"/>
      <c r="EL34" s="1233" t="s">
        <v>128</v>
      </c>
      <c r="EM34" s="1234"/>
      <c r="EN34" s="1231"/>
      <c r="EO34" s="1231"/>
      <c r="EP34" s="1231"/>
      <c r="EQ34" s="1231"/>
      <c r="ER34" s="1231"/>
      <c r="ES34" s="1231"/>
      <c r="ET34" s="1231"/>
      <c r="EU34" s="1231"/>
      <c r="EV34" s="1231"/>
      <c r="EW34" s="1231"/>
      <c r="EX34" s="1231"/>
      <c r="EY34" s="1231"/>
      <c r="EZ34" s="1231"/>
      <c r="FA34" s="1231"/>
      <c r="FB34" s="1231"/>
      <c r="FC34" s="1231"/>
      <c r="FD34" s="1231"/>
      <c r="FE34" s="1231"/>
      <c r="FF34" s="1231"/>
      <c r="FG34" s="1231"/>
      <c r="FH34" s="1231"/>
      <c r="FI34" s="1231"/>
      <c r="FJ34" s="1231"/>
      <c r="FK34" s="1231"/>
      <c r="FL34" s="1231"/>
      <c r="FM34" s="1231"/>
      <c r="FN34" s="1235" t="s">
        <v>129</v>
      </c>
      <c r="FO34" s="1236"/>
      <c r="FP34" s="1234" t="s">
        <v>128</v>
      </c>
      <c r="FQ34" s="1234"/>
      <c r="FR34" s="1213">
        <v>9</v>
      </c>
      <c r="FS34" s="1213"/>
      <c r="FT34" s="1213"/>
      <c r="FU34" s="1213"/>
      <c r="FV34" s="1213"/>
      <c r="FW34" s="1213"/>
      <c r="FX34" s="1213"/>
      <c r="FY34" s="1213"/>
      <c r="FZ34" s="1213"/>
      <c r="GA34" s="1213"/>
      <c r="GB34" s="1213"/>
      <c r="GC34" s="1213"/>
      <c r="GD34" s="1213"/>
      <c r="GE34" s="1235" t="s">
        <v>129</v>
      </c>
      <c r="GF34" s="1235"/>
      <c r="GG34" s="1238">
        <f>+BZ34+CQ34-DQ34-EN34-FR34</f>
        <v>18</v>
      </c>
      <c r="GH34" s="1213"/>
      <c r="GI34" s="1213"/>
      <c r="GJ34" s="1213"/>
      <c r="GK34" s="1213"/>
      <c r="GL34" s="1213"/>
      <c r="GM34" s="1213"/>
      <c r="GN34" s="1213"/>
      <c r="GO34" s="1213"/>
      <c r="GP34" s="1213"/>
      <c r="GQ34" s="1213"/>
      <c r="GR34" s="1213"/>
      <c r="GS34" s="1213"/>
      <c r="GT34" s="1213"/>
      <c r="GU34" s="1213"/>
      <c r="GV34" s="1213"/>
      <c r="GW34" s="1370"/>
    </row>
    <row r="35" spans="1:205" s="315" customFormat="1" ht="6" customHeight="1">
      <c r="A35" s="336"/>
      <c r="B35" s="1244"/>
      <c r="C35" s="1244"/>
      <c r="D35" s="1244"/>
      <c r="E35" s="1244"/>
      <c r="F35" s="1244"/>
      <c r="G35" s="1244"/>
      <c r="H35" s="1244"/>
      <c r="I35" s="1244"/>
      <c r="J35" s="1244"/>
      <c r="K35" s="1244"/>
      <c r="L35" s="1244"/>
      <c r="M35" s="1244"/>
      <c r="N35" s="1244"/>
      <c r="O35" s="1244"/>
      <c r="P35" s="1244"/>
      <c r="Q35" s="1244"/>
      <c r="R35" s="1244"/>
      <c r="S35" s="1244"/>
      <c r="T35" s="1244"/>
      <c r="U35" s="1244"/>
      <c r="V35" s="1244"/>
      <c r="W35" s="1244"/>
      <c r="X35" s="1244"/>
      <c r="Y35" s="1244"/>
      <c r="Z35" s="1244"/>
      <c r="AA35" s="1244"/>
      <c r="AB35" s="1244"/>
      <c r="AC35" s="1244"/>
      <c r="AD35" s="1244"/>
      <c r="AE35" s="1244"/>
      <c r="AF35" s="1244"/>
      <c r="AG35" s="1244"/>
      <c r="AH35" s="1244"/>
      <c r="AI35" s="1244"/>
      <c r="AJ35" s="1244"/>
      <c r="AK35" s="1244"/>
      <c r="AL35" s="1244"/>
      <c r="AM35" s="1244"/>
      <c r="AN35" s="1244"/>
      <c r="AO35" s="1244"/>
      <c r="AP35" s="1244"/>
      <c r="AQ35" s="1244"/>
      <c r="AR35" s="1244"/>
      <c r="AS35" s="1244"/>
      <c r="AT35" s="1244"/>
      <c r="AU35" s="1244"/>
      <c r="AV35" s="1244"/>
      <c r="AW35" s="1244"/>
      <c r="AX35" s="1245"/>
      <c r="AY35" s="1427"/>
      <c r="AZ35" s="1382"/>
      <c r="BA35" s="1383"/>
      <c r="BB35" s="1383"/>
      <c r="BC35" s="1383"/>
      <c r="BD35" s="1383"/>
      <c r="BE35" s="1383"/>
      <c r="BF35" s="1383"/>
      <c r="BG35" s="1383"/>
      <c r="BH35" s="1383"/>
      <c r="BI35" s="1383"/>
      <c r="BJ35" s="1383"/>
      <c r="BK35" s="1383"/>
      <c r="BL35" s="1383"/>
      <c r="BM35" s="1383"/>
      <c r="BN35" s="1383"/>
      <c r="BO35" s="1383"/>
      <c r="BP35" s="1383"/>
      <c r="BQ35" s="1383"/>
      <c r="BR35" s="1383"/>
      <c r="BS35" s="1383"/>
      <c r="BT35" s="1383"/>
      <c r="BU35" s="1383"/>
      <c r="BV35" s="1383"/>
      <c r="BW35" s="1383"/>
      <c r="BX35" s="1383"/>
      <c r="BY35" s="1384"/>
      <c r="BZ35" s="1207"/>
      <c r="CA35" s="1208"/>
      <c r="CB35" s="1208"/>
      <c r="CC35" s="1208"/>
      <c r="CD35" s="1208"/>
      <c r="CE35" s="1208"/>
      <c r="CF35" s="1208"/>
      <c r="CG35" s="1208"/>
      <c r="CH35" s="1208"/>
      <c r="CI35" s="1208"/>
      <c r="CJ35" s="1208"/>
      <c r="CK35" s="1208"/>
      <c r="CL35" s="1208"/>
      <c r="CM35" s="1208"/>
      <c r="CN35" s="1208"/>
      <c r="CO35" s="1208"/>
      <c r="CP35" s="1221"/>
      <c r="CQ35" s="1208"/>
      <c r="CR35" s="1208"/>
      <c r="CS35" s="1208"/>
      <c r="CT35" s="1208"/>
      <c r="CU35" s="1208"/>
      <c r="CV35" s="1208"/>
      <c r="CW35" s="1208"/>
      <c r="CX35" s="1208"/>
      <c r="CY35" s="1208"/>
      <c r="CZ35" s="1208"/>
      <c r="DA35" s="1208"/>
      <c r="DB35" s="1208"/>
      <c r="DC35" s="1208"/>
      <c r="DD35" s="1208"/>
      <c r="DE35" s="1208"/>
      <c r="DF35" s="1208"/>
      <c r="DG35" s="1208"/>
      <c r="DH35" s="1208"/>
      <c r="DI35" s="1208"/>
      <c r="DJ35" s="1208"/>
      <c r="DK35" s="1208"/>
      <c r="DL35" s="1208"/>
      <c r="DM35" s="1208"/>
      <c r="DN35" s="1221"/>
      <c r="DO35" s="1254"/>
      <c r="DP35" s="1254"/>
      <c r="DQ35" s="1208"/>
      <c r="DR35" s="1208"/>
      <c r="DS35" s="1208"/>
      <c r="DT35" s="1208"/>
      <c r="DU35" s="1208"/>
      <c r="DV35" s="1208"/>
      <c r="DW35" s="1208"/>
      <c r="DX35" s="1208"/>
      <c r="DY35" s="1208"/>
      <c r="DZ35" s="1208"/>
      <c r="EA35" s="1208"/>
      <c r="EB35" s="1208"/>
      <c r="EC35" s="1208"/>
      <c r="ED35" s="1208"/>
      <c r="EE35" s="1208"/>
      <c r="EF35" s="1208"/>
      <c r="EG35" s="1208"/>
      <c r="EH35" s="1208"/>
      <c r="EI35" s="1208"/>
      <c r="EJ35" s="1255"/>
      <c r="EK35" s="1255"/>
      <c r="EL35" s="1253"/>
      <c r="EM35" s="1254"/>
      <c r="EN35" s="1208"/>
      <c r="EO35" s="1208"/>
      <c r="EP35" s="1208"/>
      <c r="EQ35" s="1208"/>
      <c r="ER35" s="1208"/>
      <c r="ES35" s="1208"/>
      <c r="ET35" s="1208"/>
      <c r="EU35" s="1208"/>
      <c r="EV35" s="1208"/>
      <c r="EW35" s="1208"/>
      <c r="EX35" s="1208"/>
      <c r="EY35" s="1208"/>
      <c r="EZ35" s="1208"/>
      <c r="FA35" s="1208"/>
      <c r="FB35" s="1208"/>
      <c r="FC35" s="1208"/>
      <c r="FD35" s="1208"/>
      <c r="FE35" s="1208"/>
      <c r="FF35" s="1208"/>
      <c r="FG35" s="1208"/>
      <c r="FH35" s="1208"/>
      <c r="FI35" s="1208"/>
      <c r="FJ35" s="1208"/>
      <c r="FK35" s="1208"/>
      <c r="FL35" s="1208"/>
      <c r="FM35" s="1208"/>
      <c r="FN35" s="1255"/>
      <c r="FO35" s="1256"/>
      <c r="FP35" s="1254"/>
      <c r="FQ35" s="1254"/>
      <c r="FR35" s="1208"/>
      <c r="FS35" s="1208"/>
      <c r="FT35" s="1208"/>
      <c r="FU35" s="1208"/>
      <c r="FV35" s="1208"/>
      <c r="FW35" s="1208"/>
      <c r="FX35" s="1208"/>
      <c r="FY35" s="1208"/>
      <c r="FZ35" s="1208"/>
      <c r="GA35" s="1208"/>
      <c r="GB35" s="1208"/>
      <c r="GC35" s="1208"/>
      <c r="GD35" s="1208"/>
      <c r="GE35" s="1255"/>
      <c r="GF35" s="1255"/>
      <c r="GG35" s="1220"/>
      <c r="GH35" s="1208"/>
      <c r="GI35" s="1208"/>
      <c r="GJ35" s="1208"/>
      <c r="GK35" s="1208"/>
      <c r="GL35" s="1208"/>
      <c r="GM35" s="1208"/>
      <c r="GN35" s="1208"/>
      <c r="GO35" s="1208"/>
      <c r="GP35" s="1208"/>
      <c r="GQ35" s="1208"/>
      <c r="GR35" s="1208"/>
      <c r="GS35" s="1208"/>
      <c r="GT35" s="1208"/>
      <c r="GU35" s="1208"/>
      <c r="GV35" s="1208"/>
      <c r="GW35" s="1368"/>
    </row>
    <row r="36" spans="1:205" s="315" customFormat="1" ht="12.75">
      <c r="A36" s="311"/>
      <c r="B36" s="1258" t="s">
        <v>548</v>
      </c>
      <c r="C36" s="1258"/>
      <c r="D36" s="1258"/>
      <c r="E36" s="1258"/>
      <c r="F36" s="1258"/>
      <c r="G36" s="1258"/>
      <c r="H36" s="1258"/>
      <c r="I36" s="1258"/>
      <c r="J36" s="1258"/>
      <c r="K36" s="1258"/>
      <c r="L36" s="1258"/>
      <c r="M36" s="1258"/>
      <c r="N36" s="1258"/>
      <c r="O36" s="1258"/>
      <c r="P36" s="1258"/>
      <c r="Q36" s="1258"/>
      <c r="R36" s="1258"/>
      <c r="S36" s="1258"/>
      <c r="T36" s="1258"/>
      <c r="U36" s="1258"/>
      <c r="V36" s="1258"/>
      <c r="W36" s="1258"/>
      <c r="X36" s="1258"/>
      <c r="Y36" s="1258"/>
      <c r="Z36" s="1258"/>
      <c r="AA36" s="1258"/>
      <c r="AB36" s="1258"/>
      <c r="AC36" s="1258"/>
      <c r="AD36" s="1258"/>
      <c r="AE36" s="1258"/>
      <c r="AF36" s="1258"/>
      <c r="AG36" s="1258"/>
      <c r="AH36" s="1258"/>
      <c r="AI36" s="1258"/>
      <c r="AJ36" s="1258"/>
      <c r="AK36" s="1258"/>
      <c r="AL36" s="1258"/>
      <c r="AM36" s="1258"/>
      <c r="AN36" s="1258"/>
      <c r="AO36" s="1258"/>
      <c r="AP36" s="1258"/>
      <c r="AQ36" s="1258"/>
      <c r="AR36" s="1258"/>
      <c r="AS36" s="1258"/>
      <c r="AT36" s="1258"/>
      <c r="AU36" s="1258"/>
      <c r="AV36" s="1258"/>
      <c r="AW36" s="1258"/>
      <c r="AX36" s="1259"/>
      <c r="AY36" s="1426">
        <v>5247</v>
      </c>
      <c r="AZ36" s="1357" t="s">
        <v>305</v>
      </c>
      <c r="BA36" s="1227"/>
      <c r="BB36" s="1227"/>
      <c r="BC36" s="1227"/>
      <c r="BD36" s="1227"/>
      <c r="BE36" s="1227"/>
      <c r="BF36" s="1228" t="s">
        <v>219</v>
      </c>
      <c r="BG36" s="1228"/>
      <c r="BH36" s="1228"/>
      <c r="BI36" s="1228"/>
      <c r="BJ36" s="1229" t="s">
        <v>484</v>
      </c>
      <c r="BK36" s="1229"/>
      <c r="BL36" s="1229"/>
      <c r="BM36" s="1229"/>
      <c r="BN36" s="1229"/>
      <c r="BO36" s="1229"/>
      <c r="BP36" s="1229"/>
      <c r="BQ36" s="1229"/>
      <c r="BR36" s="1229"/>
      <c r="BS36" s="1229"/>
      <c r="BT36" s="1229"/>
      <c r="BU36" s="1229"/>
      <c r="BV36" s="1229"/>
      <c r="BW36" s="1229"/>
      <c r="BX36" s="1229"/>
      <c r="BY36" s="1429"/>
      <c r="BZ36" s="1230">
        <v>31999</v>
      </c>
      <c r="CA36" s="1231"/>
      <c r="CB36" s="1231"/>
      <c r="CC36" s="1231"/>
      <c r="CD36" s="1231"/>
      <c r="CE36" s="1231"/>
      <c r="CF36" s="1231"/>
      <c r="CG36" s="1231"/>
      <c r="CH36" s="1231"/>
      <c r="CI36" s="1231"/>
      <c r="CJ36" s="1231"/>
      <c r="CK36" s="1231"/>
      <c r="CL36" s="1231"/>
      <c r="CM36" s="1231"/>
      <c r="CN36" s="1231"/>
      <c r="CO36" s="1231"/>
      <c r="CP36" s="1232"/>
      <c r="CQ36" s="1231">
        <v>5704</v>
      </c>
      <c r="CR36" s="1231"/>
      <c r="CS36" s="1231"/>
      <c r="CT36" s="1231"/>
      <c r="CU36" s="1231"/>
      <c r="CV36" s="1231"/>
      <c r="CW36" s="1231"/>
      <c r="CX36" s="1231"/>
      <c r="CY36" s="1231"/>
      <c r="CZ36" s="1231"/>
      <c r="DA36" s="1231"/>
      <c r="DB36" s="1231"/>
      <c r="DC36" s="1231"/>
      <c r="DD36" s="1231"/>
      <c r="DE36" s="1231"/>
      <c r="DF36" s="1231"/>
      <c r="DG36" s="1231"/>
      <c r="DH36" s="1231"/>
      <c r="DI36" s="1231"/>
      <c r="DJ36" s="1231"/>
      <c r="DK36" s="1231"/>
      <c r="DL36" s="1231"/>
      <c r="DM36" s="1231"/>
      <c r="DN36" s="1232"/>
      <c r="DO36" s="1234" t="s">
        <v>128</v>
      </c>
      <c r="DP36" s="1234"/>
      <c r="DQ36" s="1231"/>
      <c r="DR36" s="1231"/>
      <c r="DS36" s="1231"/>
      <c r="DT36" s="1231"/>
      <c r="DU36" s="1231"/>
      <c r="DV36" s="1231"/>
      <c r="DW36" s="1231"/>
      <c r="DX36" s="1231"/>
      <c r="DY36" s="1231"/>
      <c r="DZ36" s="1231"/>
      <c r="EA36" s="1231"/>
      <c r="EB36" s="1231"/>
      <c r="EC36" s="1231"/>
      <c r="ED36" s="1231"/>
      <c r="EE36" s="1231"/>
      <c r="EF36" s="1231"/>
      <c r="EG36" s="1231"/>
      <c r="EH36" s="1231"/>
      <c r="EI36" s="1231"/>
      <c r="EJ36" s="1235" t="s">
        <v>129</v>
      </c>
      <c r="EK36" s="1235"/>
      <c r="EL36" s="1233" t="s">
        <v>128</v>
      </c>
      <c r="EM36" s="1234"/>
      <c r="EN36" s="1231">
        <v>18344</v>
      </c>
      <c r="EO36" s="1231"/>
      <c r="EP36" s="1231"/>
      <c r="EQ36" s="1231"/>
      <c r="ER36" s="1231"/>
      <c r="ES36" s="1231"/>
      <c r="ET36" s="1231"/>
      <c r="EU36" s="1231"/>
      <c r="EV36" s="1231"/>
      <c r="EW36" s="1231"/>
      <c r="EX36" s="1231"/>
      <c r="EY36" s="1231"/>
      <c r="EZ36" s="1231"/>
      <c r="FA36" s="1231"/>
      <c r="FB36" s="1231"/>
      <c r="FC36" s="1231"/>
      <c r="FD36" s="1231"/>
      <c r="FE36" s="1231"/>
      <c r="FF36" s="1231"/>
      <c r="FG36" s="1231"/>
      <c r="FH36" s="1231"/>
      <c r="FI36" s="1231"/>
      <c r="FJ36" s="1231"/>
      <c r="FK36" s="1231"/>
      <c r="FL36" s="1231"/>
      <c r="FM36" s="1231"/>
      <c r="FN36" s="1235" t="s">
        <v>129</v>
      </c>
      <c r="FO36" s="1236"/>
      <c r="FP36" s="1234" t="s">
        <v>128</v>
      </c>
      <c r="FQ36" s="1234"/>
      <c r="FR36" s="1213"/>
      <c r="FS36" s="1213"/>
      <c r="FT36" s="1213"/>
      <c r="FU36" s="1213"/>
      <c r="FV36" s="1213"/>
      <c r="FW36" s="1213"/>
      <c r="FX36" s="1213"/>
      <c r="FY36" s="1213"/>
      <c r="FZ36" s="1213"/>
      <c r="GA36" s="1213"/>
      <c r="GB36" s="1213"/>
      <c r="GC36" s="1213"/>
      <c r="GD36" s="1213"/>
      <c r="GE36" s="1235" t="s">
        <v>129</v>
      </c>
      <c r="GF36" s="1235"/>
      <c r="GG36" s="1238">
        <f>+BZ36+CQ36-DQ36-EN36-FR36</f>
        <v>19359</v>
      </c>
      <c r="GH36" s="1213"/>
      <c r="GI36" s="1213"/>
      <c r="GJ36" s="1213"/>
      <c r="GK36" s="1213"/>
      <c r="GL36" s="1213"/>
      <c r="GM36" s="1213"/>
      <c r="GN36" s="1213"/>
      <c r="GO36" s="1213"/>
      <c r="GP36" s="1213"/>
      <c r="GQ36" s="1213"/>
      <c r="GR36" s="1213"/>
      <c r="GS36" s="1213"/>
      <c r="GT36" s="1213"/>
      <c r="GU36" s="1213"/>
      <c r="GV36" s="1213"/>
      <c r="GW36" s="1370"/>
    </row>
    <row r="37" spans="1:205" s="315" customFormat="1" ht="6" customHeight="1">
      <c r="A37" s="316"/>
      <c r="B37" s="1242"/>
      <c r="C37" s="1242"/>
      <c r="D37" s="1242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  <c r="W37" s="1242"/>
      <c r="X37" s="1242"/>
      <c r="Y37" s="1242"/>
      <c r="Z37" s="1242"/>
      <c r="AA37" s="1242"/>
      <c r="AB37" s="1242"/>
      <c r="AC37" s="1242"/>
      <c r="AD37" s="1242"/>
      <c r="AE37" s="1242"/>
      <c r="AF37" s="1242"/>
      <c r="AG37" s="1242"/>
      <c r="AH37" s="1242"/>
      <c r="AI37" s="1242"/>
      <c r="AJ37" s="1242"/>
      <c r="AK37" s="1242"/>
      <c r="AL37" s="1242"/>
      <c r="AM37" s="1242"/>
      <c r="AN37" s="1242"/>
      <c r="AO37" s="1242"/>
      <c r="AP37" s="1242"/>
      <c r="AQ37" s="1242"/>
      <c r="AR37" s="1242"/>
      <c r="AS37" s="1242"/>
      <c r="AT37" s="1242"/>
      <c r="AU37" s="1242"/>
      <c r="AV37" s="1242"/>
      <c r="AW37" s="1242"/>
      <c r="AX37" s="1243"/>
      <c r="AY37" s="1427"/>
      <c r="AZ37" s="1382"/>
      <c r="BA37" s="1383"/>
      <c r="BB37" s="1383"/>
      <c r="BC37" s="1383"/>
      <c r="BD37" s="1383"/>
      <c r="BE37" s="1383"/>
      <c r="BF37" s="1383"/>
      <c r="BG37" s="1383"/>
      <c r="BH37" s="1383"/>
      <c r="BI37" s="1383"/>
      <c r="BJ37" s="1383"/>
      <c r="BK37" s="1383"/>
      <c r="BL37" s="1383"/>
      <c r="BM37" s="1383"/>
      <c r="BN37" s="1383"/>
      <c r="BO37" s="1383"/>
      <c r="BP37" s="1383"/>
      <c r="BQ37" s="1383"/>
      <c r="BR37" s="1383"/>
      <c r="BS37" s="1383"/>
      <c r="BT37" s="1383"/>
      <c r="BU37" s="1383"/>
      <c r="BV37" s="1383"/>
      <c r="BW37" s="1383"/>
      <c r="BX37" s="1383"/>
      <c r="BY37" s="1384"/>
      <c r="BZ37" s="1207"/>
      <c r="CA37" s="1208"/>
      <c r="CB37" s="1208"/>
      <c r="CC37" s="1208"/>
      <c r="CD37" s="1208"/>
      <c r="CE37" s="1208"/>
      <c r="CF37" s="1208"/>
      <c r="CG37" s="1208"/>
      <c r="CH37" s="1208"/>
      <c r="CI37" s="1208"/>
      <c r="CJ37" s="1208"/>
      <c r="CK37" s="1208"/>
      <c r="CL37" s="1208"/>
      <c r="CM37" s="1208"/>
      <c r="CN37" s="1208"/>
      <c r="CO37" s="1208"/>
      <c r="CP37" s="1221"/>
      <c r="CQ37" s="1208"/>
      <c r="CR37" s="1208"/>
      <c r="CS37" s="1208"/>
      <c r="CT37" s="1208"/>
      <c r="CU37" s="1208"/>
      <c r="CV37" s="1208"/>
      <c r="CW37" s="1208"/>
      <c r="CX37" s="1208"/>
      <c r="CY37" s="1208"/>
      <c r="CZ37" s="1208"/>
      <c r="DA37" s="1208"/>
      <c r="DB37" s="1208"/>
      <c r="DC37" s="1208"/>
      <c r="DD37" s="1208"/>
      <c r="DE37" s="1208"/>
      <c r="DF37" s="1208"/>
      <c r="DG37" s="1208"/>
      <c r="DH37" s="1208"/>
      <c r="DI37" s="1208"/>
      <c r="DJ37" s="1208"/>
      <c r="DK37" s="1208"/>
      <c r="DL37" s="1208"/>
      <c r="DM37" s="1208"/>
      <c r="DN37" s="1221"/>
      <c r="DO37" s="1254"/>
      <c r="DP37" s="1254"/>
      <c r="DQ37" s="1208"/>
      <c r="DR37" s="1208"/>
      <c r="DS37" s="1208"/>
      <c r="DT37" s="1208"/>
      <c r="DU37" s="1208"/>
      <c r="DV37" s="1208"/>
      <c r="DW37" s="1208"/>
      <c r="DX37" s="1208"/>
      <c r="DY37" s="1208"/>
      <c r="DZ37" s="1208"/>
      <c r="EA37" s="1208"/>
      <c r="EB37" s="1208"/>
      <c r="EC37" s="1208"/>
      <c r="ED37" s="1208"/>
      <c r="EE37" s="1208"/>
      <c r="EF37" s="1208"/>
      <c r="EG37" s="1208"/>
      <c r="EH37" s="1208"/>
      <c r="EI37" s="1208"/>
      <c r="EJ37" s="1255"/>
      <c r="EK37" s="1255"/>
      <c r="EL37" s="1253"/>
      <c r="EM37" s="1254"/>
      <c r="EN37" s="1208"/>
      <c r="EO37" s="1208"/>
      <c r="EP37" s="1208"/>
      <c r="EQ37" s="1208"/>
      <c r="ER37" s="1208"/>
      <c r="ES37" s="1208"/>
      <c r="ET37" s="1208"/>
      <c r="EU37" s="1208"/>
      <c r="EV37" s="1208"/>
      <c r="EW37" s="1208"/>
      <c r="EX37" s="1208"/>
      <c r="EY37" s="1208"/>
      <c r="EZ37" s="1208"/>
      <c r="FA37" s="1208"/>
      <c r="FB37" s="1208"/>
      <c r="FC37" s="1208"/>
      <c r="FD37" s="1208"/>
      <c r="FE37" s="1208"/>
      <c r="FF37" s="1208"/>
      <c r="FG37" s="1208"/>
      <c r="FH37" s="1208"/>
      <c r="FI37" s="1208"/>
      <c r="FJ37" s="1208"/>
      <c r="FK37" s="1208"/>
      <c r="FL37" s="1208"/>
      <c r="FM37" s="1208"/>
      <c r="FN37" s="1255"/>
      <c r="FO37" s="1256"/>
      <c r="FP37" s="1254"/>
      <c r="FQ37" s="1254"/>
      <c r="FR37" s="1208"/>
      <c r="FS37" s="1208"/>
      <c r="FT37" s="1208"/>
      <c r="FU37" s="1208"/>
      <c r="FV37" s="1208"/>
      <c r="FW37" s="1208"/>
      <c r="FX37" s="1208"/>
      <c r="FY37" s="1208"/>
      <c r="FZ37" s="1208"/>
      <c r="GA37" s="1208"/>
      <c r="GB37" s="1208"/>
      <c r="GC37" s="1208"/>
      <c r="GD37" s="1208"/>
      <c r="GE37" s="1255"/>
      <c r="GF37" s="1255"/>
      <c r="GG37" s="1220"/>
      <c r="GH37" s="1208"/>
      <c r="GI37" s="1208"/>
      <c r="GJ37" s="1208"/>
      <c r="GK37" s="1208"/>
      <c r="GL37" s="1208"/>
      <c r="GM37" s="1208"/>
      <c r="GN37" s="1208"/>
      <c r="GO37" s="1208"/>
      <c r="GP37" s="1208"/>
      <c r="GQ37" s="1208"/>
      <c r="GR37" s="1208"/>
      <c r="GS37" s="1208"/>
      <c r="GT37" s="1208"/>
      <c r="GU37" s="1208"/>
      <c r="GV37" s="1208"/>
      <c r="GW37" s="1368"/>
    </row>
    <row r="38" spans="1:205" s="315" customFormat="1" ht="12.75">
      <c r="A38" s="316"/>
      <c r="B38" s="1242"/>
      <c r="C38" s="1242"/>
      <c r="D38" s="1242"/>
      <c r="E38" s="1242"/>
      <c r="F38" s="1242"/>
      <c r="G38" s="1242"/>
      <c r="H38" s="1242"/>
      <c r="I38" s="1242"/>
      <c r="J38" s="1242"/>
      <c r="K38" s="1242"/>
      <c r="L38" s="1242"/>
      <c r="M38" s="1242"/>
      <c r="N38" s="1242"/>
      <c r="O38" s="1242"/>
      <c r="P38" s="1242"/>
      <c r="Q38" s="1242"/>
      <c r="R38" s="1242"/>
      <c r="S38" s="1242"/>
      <c r="T38" s="1242"/>
      <c r="U38" s="1242"/>
      <c r="V38" s="1242"/>
      <c r="W38" s="1242"/>
      <c r="X38" s="1242"/>
      <c r="Y38" s="1242"/>
      <c r="Z38" s="1242"/>
      <c r="AA38" s="1242"/>
      <c r="AB38" s="1242"/>
      <c r="AC38" s="1242"/>
      <c r="AD38" s="1242"/>
      <c r="AE38" s="1242"/>
      <c r="AF38" s="1242"/>
      <c r="AG38" s="1242"/>
      <c r="AH38" s="1242"/>
      <c r="AI38" s="1242"/>
      <c r="AJ38" s="1242"/>
      <c r="AK38" s="1242"/>
      <c r="AL38" s="1242"/>
      <c r="AM38" s="1242"/>
      <c r="AN38" s="1242"/>
      <c r="AO38" s="1242"/>
      <c r="AP38" s="1242"/>
      <c r="AQ38" s="1242"/>
      <c r="AR38" s="1242"/>
      <c r="AS38" s="1242"/>
      <c r="AT38" s="1242"/>
      <c r="AU38" s="1242"/>
      <c r="AV38" s="1242"/>
      <c r="AW38" s="1242"/>
      <c r="AX38" s="1243"/>
      <c r="AY38" s="1426">
        <v>5257</v>
      </c>
      <c r="AZ38" s="1357" t="s">
        <v>305</v>
      </c>
      <c r="BA38" s="1227"/>
      <c r="BB38" s="1227"/>
      <c r="BC38" s="1227"/>
      <c r="BD38" s="1227"/>
      <c r="BE38" s="1227"/>
      <c r="BF38" s="1228" t="s">
        <v>296</v>
      </c>
      <c r="BG38" s="1228"/>
      <c r="BH38" s="1228"/>
      <c r="BI38" s="1228"/>
      <c r="BJ38" s="1229" t="s">
        <v>485</v>
      </c>
      <c r="BK38" s="1229"/>
      <c r="BL38" s="1229"/>
      <c r="BM38" s="1229"/>
      <c r="BN38" s="1229"/>
      <c r="BO38" s="1229"/>
      <c r="BP38" s="1229"/>
      <c r="BQ38" s="1229"/>
      <c r="BR38" s="1229"/>
      <c r="BS38" s="1229"/>
      <c r="BT38" s="1229"/>
      <c r="BU38" s="1229"/>
      <c r="BV38" s="1229"/>
      <c r="BW38" s="1229"/>
      <c r="BX38" s="1229"/>
      <c r="BY38" s="1429"/>
      <c r="BZ38" s="1230">
        <v>24470</v>
      </c>
      <c r="CA38" s="1231"/>
      <c r="CB38" s="1231"/>
      <c r="CC38" s="1231"/>
      <c r="CD38" s="1231"/>
      <c r="CE38" s="1231"/>
      <c r="CF38" s="1231"/>
      <c r="CG38" s="1231"/>
      <c r="CH38" s="1231"/>
      <c r="CI38" s="1231"/>
      <c r="CJ38" s="1231"/>
      <c r="CK38" s="1231"/>
      <c r="CL38" s="1231"/>
      <c r="CM38" s="1231"/>
      <c r="CN38" s="1231"/>
      <c r="CO38" s="1231"/>
      <c r="CP38" s="1232"/>
      <c r="CQ38" s="1231">
        <v>8798</v>
      </c>
      <c r="CR38" s="1231"/>
      <c r="CS38" s="1231"/>
      <c r="CT38" s="1231"/>
      <c r="CU38" s="1231"/>
      <c r="CV38" s="1231"/>
      <c r="CW38" s="1231"/>
      <c r="CX38" s="1231"/>
      <c r="CY38" s="1231"/>
      <c r="CZ38" s="1231"/>
      <c r="DA38" s="1231"/>
      <c r="DB38" s="1231"/>
      <c r="DC38" s="1231"/>
      <c r="DD38" s="1231"/>
      <c r="DE38" s="1231"/>
      <c r="DF38" s="1231"/>
      <c r="DG38" s="1231"/>
      <c r="DH38" s="1231"/>
      <c r="DI38" s="1231"/>
      <c r="DJ38" s="1231"/>
      <c r="DK38" s="1231"/>
      <c r="DL38" s="1231"/>
      <c r="DM38" s="1231"/>
      <c r="DN38" s="1232"/>
      <c r="DO38" s="1234" t="s">
        <v>128</v>
      </c>
      <c r="DP38" s="1234"/>
      <c r="DQ38" s="1231"/>
      <c r="DR38" s="1231"/>
      <c r="DS38" s="1231"/>
      <c r="DT38" s="1231"/>
      <c r="DU38" s="1231"/>
      <c r="DV38" s="1231"/>
      <c r="DW38" s="1231"/>
      <c r="DX38" s="1231"/>
      <c r="DY38" s="1231"/>
      <c r="DZ38" s="1231"/>
      <c r="EA38" s="1231"/>
      <c r="EB38" s="1231"/>
      <c r="EC38" s="1231"/>
      <c r="ED38" s="1231"/>
      <c r="EE38" s="1231"/>
      <c r="EF38" s="1231"/>
      <c r="EG38" s="1231"/>
      <c r="EH38" s="1231"/>
      <c r="EI38" s="1231"/>
      <c r="EJ38" s="1235" t="s">
        <v>129</v>
      </c>
      <c r="EK38" s="1235"/>
      <c r="EL38" s="1233" t="s">
        <v>128</v>
      </c>
      <c r="EM38" s="1234"/>
      <c r="EN38" s="1231"/>
      <c r="EO38" s="1231"/>
      <c r="EP38" s="1231"/>
      <c r="EQ38" s="1231"/>
      <c r="ER38" s="1231"/>
      <c r="ES38" s="1231"/>
      <c r="ET38" s="1231"/>
      <c r="EU38" s="1231"/>
      <c r="EV38" s="1231"/>
      <c r="EW38" s="1231"/>
      <c r="EX38" s="1231"/>
      <c r="EY38" s="1231"/>
      <c r="EZ38" s="1231"/>
      <c r="FA38" s="1231"/>
      <c r="FB38" s="1231"/>
      <c r="FC38" s="1231"/>
      <c r="FD38" s="1231"/>
      <c r="FE38" s="1231"/>
      <c r="FF38" s="1231"/>
      <c r="FG38" s="1231"/>
      <c r="FH38" s="1231"/>
      <c r="FI38" s="1231"/>
      <c r="FJ38" s="1231"/>
      <c r="FK38" s="1231"/>
      <c r="FL38" s="1231"/>
      <c r="FM38" s="1231"/>
      <c r="FN38" s="1235" t="s">
        <v>129</v>
      </c>
      <c r="FO38" s="1236"/>
      <c r="FP38" s="1234" t="s">
        <v>128</v>
      </c>
      <c r="FQ38" s="1234"/>
      <c r="FR38" s="1213">
        <v>1269</v>
      </c>
      <c r="FS38" s="1213"/>
      <c r="FT38" s="1213"/>
      <c r="FU38" s="1213"/>
      <c r="FV38" s="1213"/>
      <c r="FW38" s="1213"/>
      <c r="FX38" s="1213"/>
      <c r="FY38" s="1213"/>
      <c r="FZ38" s="1213"/>
      <c r="GA38" s="1213"/>
      <c r="GB38" s="1213"/>
      <c r="GC38" s="1213"/>
      <c r="GD38" s="1213"/>
      <c r="GE38" s="1235" t="s">
        <v>129</v>
      </c>
      <c r="GF38" s="1235"/>
      <c r="GG38" s="1237">
        <f>+BZ38+CQ38-DQ38-EN38-FR38</f>
        <v>31999</v>
      </c>
      <c r="GH38" s="1231"/>
      <c r="GI38" s="1231"/>
      <c r="GJ38" s="1231"/>
      <c r="GK38" s="1231"/>
      <c r="GL38" s="1231"/>
      <c r="GM38" s="1231"/>
      <c r="GN38" s="1231"/>
      <c r="GO38" s="1231"/>
      <c r="GP38" s="1231"/>
      <c r="GQ38" s="1231"/>
      <c r="GR38" s="1231"/>
      <c r="GS38" s="1231"/>
      <c r="GT38" s="1231"/>
      <c r="GU38" s="1231"/>
      <c r="GV38" s="1231"/>
      <c r="GW38" s="1369"/>
    </row>
    <row r="39" spans="1:205" s="315" customFormat="1" ht="6" customHeight="1" thickBot="1">
      <c r="A39" s="336"/>
      <c r="B39" s="1244"/>
      <c r="C39" s="1244"/>
      <c r="D39" s="1244"/>
      <c r="E39" s="1244"/>
      <c r="F39" s="1244"/>
      <c r="G39" s="1244"/>
      <c r="H39" s="1244"/>
      <c r="I39" s="1244"/>
      <c r="J39" s="1244"/>
      <c r="K39" s="1244"/>
      <c r="L39" s="1244"/>
      <c r="M39" s="1244"/>
      <c r="N39" s="1244"/>
      <c r="O39" s="1244"/>
      <c r="P39" s="1244"/>
      <c r="Q39" s="1244"/>
      <c r="R39" s="1244"/>
      <c r="S39" s="1244"/>
      <c r="T39" s="1244"/>
      <c r="U39" s="1244"/>
      <c r="V39" s="1244"/>
      <c r="W39" s="1244"/>
      <c r="X39" s="1244"/>
      <c r="Y39" s="1244"/>
      <c r="Z39" s="1244"/>
      <c r="AA39" s="1244"/>
      <c r="AB39" s="1244"/>
      <c r="AC39" s="1244"/>
      <c r="AD39" s="1244"/>
      <c r="AE39" s="1244"/>
      <c r="AF39" s="1244"/>
      <c r="AG39" s="1244"/>
      <c r="AH39" s="1244"/>
      <c r="AI39" s="1244"/>
      <c r="AJ39" s="1244"/>
      <c r="AK39" s="1244"/>
      <c r="AL39" s="1244"/>
      <c r="AM39" s="1244"/>
      <c r="AN39" s="1244"/>
      <c r="AO39" s="1244"/>
      <c r="AP39" s="1244"/>
      <c r="AQ39" s="1244"/>
      <c r="AR39" s="1244"/>
      <c r="AS39" s="1244"/>
      <c r="AT39" s="1244"/>
      <c r="AU39" s="1244"/>
      <c r="AV39" s="1244"/>
      <c r="AW39" s="1244"/>
      <c r="AX39" s="1245"/>
      <c r="AY39" s="1427"/>
      <c r="AZ39" s="1382"/>
      <c r="BA39" s="1383"/>
      <c r="BB39" s="1383"/>
      <c r="BC39" s="1383"/>
      <c r="BD39" s="1383"/>
      <c r="BE39" s="1383"/>
      <c r="BF39" s="1383"/>
      <c r="BG39" s="1383"/>
      <c r="BH39" s="1383"/>
      <c r="BI39" s="1383"/>
      <c r="BJ39" s="1383"/>
      <c r="BK39" s="1383"/>
      <c r="BL39" s="1383"/>
      <c r="BM39" s="1383"/>
      <c r="BN39" s="1383"/>
      <c r="BO39" s="1383"/>
      <c r="BP39" s="1383"/>
      <c r="BQ39" s="1383"/>
      <c r="BR39" s="1383"/>
      <c r="BS39" s="1383"/>
      <c r="BT39" s="1383"/>
      <c r="BU39" s="1383"/>
      <c r="BV39" s="1383"/>
      <c r="BW39" s="1383"/>
      <c r="BX39" s="1383"/>
      <c r="BY39" s="1384"/>
      <c r="BZ39" s="1266"/>
      <c r="CA39" s="1267"/>
      <c r="CB39" s="1267"/>
      <c r="CC39" s="1267"/>
      <c r="CD39" s="1267"/>
      <c r="CE39" s="1267"/>
      <c r="CF39" s="1267"/>
      <c r="CG39" s="1267"/>
      <c r="CH39" s="1267"/>
      <c r="CI39" s="1267"/>
      <c r="CJ39" s="1267"/>
      <c r="CK39" s="1267"/>
      <c r="CL39" s="1267"/>
      <c r="CM39" s="1267"/>
      <c r="CN39" s="1267"/>
      <c r="CO39" s="1267"/>
      <c r="CP39" s="1276"/>
      <c r="CQ39" s="1267"/>
      <c r="CR39" s="1267"/>
      <c r="CS39" s="1267"/>
      <c r="CT39" s="1267"/>
      <c r="CU39" s="1267"/>
      <c r="CV39" s="1267"/>
      <c r="CW39" s="1267"/>
      <c r="CX39" s="1267"/>
      <c r="CY39" s="1267"/>
      <c r="CZ39" s="1267"/>
      <c r="DA39" s="1267"/>
      <c r="DB39" s="1267"/>
      <c r="DC39" s="1267"/>
      <c r="DD39" s="1267"/>
      <c r="DE39" s="1267"/>
      <c r="DF39" s="1267"/>
      <c r="DG39" s="1267"/>
      <c r="DH39" s="1267"/>
      <c r="DI39" s="1267"/>
      <c r="DJ39" s="1267"/>
      <c r="DK39" s="1267"/>
      <c r="DL39" s="1267"/>
      <c r="DM39" s="1267"/>
      <c r="DN39" s="1276"/>
      <c r="DO39" s="1269"/>
      <c r="DP39" s="1269"/>
      <c r="DQ39" s="1267"/>
      <c r="DR39" s="1267"/>
      <c r="DS39" s="1267"/>
      <c r="DT39" s="1267"/>
      <c r="DU39" s="1267"/>
      <c r="DV39" s="1267"/>
      <c r="DW39" s="1267"/>
      <c r="DX39" s="1267"/>
      <c r="DY39" s="1267"/>
      <c r="DZ39" s="1267"/>
      <c r="EA39" s="1267"/>
      <c r="EB39" s="1267"/>
      <c r="EC39" s="1267"/>
      <c r="ED39" s="1267"/>
      <c r="EE39" s="1267"/>
      <c r="EF39" s="1267"/>
      <c r="EG39" s="1267"/>
      <c r="EH39" s="1267"/>
      <c r="EI39" s="1267"/>
      <c r="EJ39" s="1273"/>
      <c r="EK39" s="1273"/>
      <c r="EL39" s="1268"/>
      <c r="EM39" s="1269"/>
      <c r="EN39" s="1267"/>
      <c r="EO39" s="1267"/>
      <c r="EP39" s="1267"/>
      <c r="EQ39" s="1267"/>
      <c r="ER39" s="1267"/>
      <c r="ES39" s="1267"/>
      <c r="ET39" s="1267"/>
      <c r="EU39" s="1267"/>
      <c r="EV39" s="1267"/>
      <c r="EW39" s="1267"/>
      <c r="EX39" s="1267"/>
      <c r="EY39" s="1267"/>
      <c r="EZ39" s="1267"/>
      <c r="FA39" s="1267"/>
      <c r="FB39" s="1267"/>
      <c r="FC39" s="1267"/>
      <c r="FD39" s="1267"/>
      <c r="FE39" s="1267"/>
      <c r="FF39" s="1267"/>
      <c r="FG39" s="1267"/>
      <c r="FH39" s="1267"/>
      <c r="FI39" s="1267"/>
      <c r="FJ39" s="1267"/>
      <c r="FK39" s="1267"/>
      <c r="FL39" s="1267"/>
      <c r="FM39" s="1267"/>
      <c r="FN39" s="1273"/>
      <c r="FO39" s="1274"/>
      <c r="FP39" s="1269"/>
      <c r="FQ39" s="1269"/>
      <c r="FR39" s="1267"/>
      <c r="FS39" s="1267"/>
      <c r="FT39" s="1267"/>
      <c r="FU39" s="1267"/>
      <c r="FV39" s="1267"/>
      <c r="FW39" s="1267"/>
      <c r="FX39" s="1267"/>
      <c r="FY39" s="1267"/>
      <c r="FZ39" s="1267"/>
      <c r="GA39" s="1267"/>
      <c r="GB39" s="1267"/>
      <c r="GC39" s="1267"/>
      <c r="GD39" s="1267"/>
      <c r="GE39" s="1273"/>
      <c r="GF39" s="1273"/>
      <c r="GG39" s="1275"/>
      <c r="GH39" s="1267"/>
      <c r="GI39" s="1267"/>
      <c r="GJ39" s="1267"/>
      <c r="GK39" s="1267"/>
      <c r="GL39" s="1267"/>
      <c r="GM39" s="1267"/>
      <c r="GN39" s="1267"/>
      <c r="GO39" s="1267"/>
      <c r="GP39" s="1267"/>
      <c r="GQ39" s="1267"/>
      <c r="GR39" s="1267"/>
      <c r="GS39" s="1267"/>
      <c r="GT39" s="1267"/>
      <c r="GU39" s="1267"/>
      <c r="GV39" s="1267"/>
      <c r="GW39" s="1431"/>
    </row>
    <row r="40" ht="57.75" customHeight="1"/>
    <row r="41" spans="1:151" s="308" customFormat="1" ht="15">
      <c r="A41" s="1168" t="s">
        <v>549</v>
      </c>
      <c r="B41" s="1168"/>
      <c r="C41" s="1168"/>
      <c r="D41" s="1168"/>
      <c r="E41" s="1168"/>
      <c r="F41" s="1168"/>
      <c r="G41" s="1168"/>
      <c r="H41" s="1168"/>
      <c r="I41" s="1168"/>
      <c r="J41" s="1168"/>
      <c r="K41" s="1168"/>
      <c r="L41" s="1168"/>
      <c r="M41" s="1168"/>
      <c r="N41" s="1168"/>
      <c r="O41" s="1168"/>
      <c r="P41" s="1168"/>
      <c r="Q41" s="1168"/>
      <c r="R41" s="1168"/>
      <c r="S41" s="1168"/>
      <c r="T41" s="1168"/>
      <c r="U41" s="1168"/>
      <c r="V41" s="1168"/>
      <c r="W41" s="1168"/>
      <c r="X41" s="1168"/>
      <c r="Y41" s="1168"/>
      <c r="Z41" s="1168"/>
      <c r="AA41" s="1168"/>
      <c r="AB41" s="1168"/>
      <c r="AC41" s="1168"/>
      <c r="AD41" s="1168"/>
      <c r="AE41" s="1168"/>
      <c r="AF41" s="1168"/>
      <c r="AG41" s="1168"/>
      <c r="AH41" s="1168"/>
      <c r="AI41" s="1168"/>
      <c r="AJ41" s="1168"/>
      <c r="AK41" s="1168"/>
      <c r="AL41" s="1168"/>
      <c r="AM41" s="1168"/>
      <c r="AN41" s="1168"/>
      <c r="AO41" s="1168"/>
      <c r="AP41" s="1168"/>
      <c r="AQ41" s="1168"/>
      <c r="AR41" s="1168"/>
      <c r="AS41" s="1168"/>
      <c r="AT41" s="1168"/>
      <c r="AU41" s="1168"/>
      <c r="AV41" s="1168"/>
      <c r="AW41" s="1168"/>
      <c r="AX41" s="1168"/>
      <c r="AY41" s="1168"/>
      <c r="AZ41" s="1168"/>
      <c r="BA41" s="1168"/>
      <c r="BB41" s="1168"/>
      <c r="BC41" s="1168"/>
      <c r="BD41" s="1168"/>
      <c r="BE41" s="1168"/>
      <c r="BF41" s="1168"/>
      <c r="BG41" s="1168"/>
      <c r="BH41" s="1168"/>
      <c r="BI41" s="1168"/>
      <c r="BJ41" s="1168"/>
      <c r="BK41" s="1168"/>
      <c r="BL41" s="1168"/>
      <c r="BM41" s="1168"/>
      <c r="BN41" s="1168"/>
      <c r="BO41" s="1168"/>
      <c r="BP41" s="1168"/>
      <c r="BQ41" s="1168"/>
      <c r="BR41" s="1168"/>
      <c r="BS41" s="1168"/>
      <c r="BT41" s="1168"/>
      <c r="BU41" s="1168"/>
      <c r="BV41" s="1168"/>
      <c r="BW41" s="1168"/>
      <c r="BX41" s="1168"/>
      <c r="BY41" s="1168"/>
      <c r="BZ41" s="1168"/>
      <c r="CA41" s="1168"/>
      <c r="CB41" s="1168"/>
      <c r="CC41" s="1168"/>
      <c r="CD41" s="1168"/>
      <c r="CE41" s="1168"/>
      <c r="CF41" s="1168"/>
      <c r="CG41" s="1168"/>
      <c r="CH41" s="1168"/>
      <c r="CI41" s="1168"/>
      <c r="CJ41" s="1168"/>
      <c r="CK41" s="1168"/>
      <c r="CL41" s="1168"/>
      <c r="CM41" s="1168"/>
      <c r="CN41" s="1168"/>
      <c r="CO41" s="1168"/>
      <c r="CP41" s="1168"/>
      <c r="CQ41" s="1168"/>
      <c r="CR41" s="1168"/>
      <c r="CS41" s="1168"/>
      <c r="CT41" s="1168"/>
      <c r="CU41" s="1168"/>
      <c r="CV41" s="1168"/>
      <c r="CW41" s="1168"/>
      <c r="CX41" s="1168"/>
      <c r="CY41" s="1168"/>
      <c r="CZ41" s="1168"/>
      <c r="DA41" s="1168"/>
      <c r="DB41" s="1168"/>
      <c r="DC41" s="1168"/>
      <c r="DD41" s="1168"/>
      <c r="DE41" s="1168"/>
      <c r="DF41" s="1168"/>
      <c r="DG41" s="1168"/>
      <c r="DH41" s="1168"/>
      <c r="DI41" s="1168"/>
      <c r="DJ41" s="1168"/>
      <c r="DK41" s="1168"/>
      <c r="DL41" s="1168"/>
      <c r="DM41" s="1168"/>
      <c r="DN41" s="1168"/>
      <c r="DO41" s="1168"/>
      <c r="DP41" s="1168"/>
      <c r="DQ41" s="1168"/>
      <c r="DR41" s="1168"/>
      <c r="DS41" s="1168"/>
      <c r="DT41" s="1168"/>
      <c r="DU41" s="1168"/>
      <c r="DV41" s="1168"/>
      <c r="DW41" s="1168"/>
      <c r="DX41" s="1168"/>
      <c r="DY41" s="1168"/>
      <c r="DZ41" s="1168"/>
      <c r="EA41" s="1168"/>
      <c r="EB41" s="1168"/>
      <c r="EC41" s="1168"/>
      <c r="ED41" s="1168"/>
      <c r="EE41" s="1168"/>
      <c r="EF41" s="1168"/>
      <c r="EG41" s="1168"/>
      <c r="EH41" s="1168"/>
      <c r="EI41" s="1168"/>
      <c r="EJ41" s="1168"/>
      <c r="EK41" s="1168"/>
      <c r="EL41" s="1168"/>
      <c r="EM41" s="1168"/>
      <c r="EN41" s="1168"/>
      <c r="EO41" s="1168"/>
      <c r="EP41" s="1168"/>
      <c r="EQ41" s="1168"/>
      <c r="ER41" s="1168"/>
      <c r="ES41" s="1168"/>
      <c r="ET41" s="1168"/>
      <c r="EU41" s="1168"/>
    </row>
    <row r="42" spans="1:151" s="308" customFormat="1" ht="15">
      <c r="A42" s="1168" t="s">
        <v>550</v>
      </c>
      <c r="B42" s="1168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8"/>
      <c r="R42" s="1168"/>
      <c r="S42" s="1168"/>
      <c r="T42" s="1168"/>
      <c r="U42" s="1168"/>
      <c r="V42" s="1168"/>
      <c r="W42" s="1168"/>
      <c r="X42" s="1168"/>
      <c r="Y42" s="1168"/>
      <c r="Z42" s="1168"/>
      <c r="AA42" s="1168"/>
      <c r="AB42" s="1168"/>
      <c r="AC42" s="1168"/>
      <c r="AD42" s="1168"/>
      <c r="AE42" s="1168"/>
      <c r="AF42" s="1168"/>
      <c r="AG42" s="1168"/>
      <c r="AH42" s="1168"/>
      <c r="AI42" s="1168"/>
      <c r="AJ42" s="1168"/>
      <c r="AK42" s="1168"/>
      <c r="AL42" s="1168"/>
      <c r="AM42" s="1168"/>
      <c r="AN42" s="1168"/>
      <c r="AO42" s="1168"/>
      <c r="AP42" s="1168"/>
      <c r="AQ42" s="1168"/>
      <c r="AR42" s="1168"/>
      <c r="AS42" s="1168"/>
      <c r="AT42" s="1168"/>
      <c r="AU42" s="1168"/>
      <c r="AV42" s="1168"/>
      <c r="AW42" s="1168"/>
      <c r="AX42" s="1168"/>
      <c r="AY42" s="1168"/>
      <c r="AZ42" s="1168"/>
      <c r="BA42" s="1168"/>
      <c r="BB42" s="1168"/>
      <c r="BC42" s="1168"/>
      <c r="BD42" s="1168"/>
      <c r="BE42" s="1168"/>
      <c r="BF42" s="1168"/>
      <c r="BG42" s="1168"/>
      <c r="BH42" s="1168"/>
      <c r="BI42" s="1168"/>
      <c r="BJ42" s="1168"/>
      <c r="BK42" s="1168"/>
      <c r="BL42" s="1168"/>
      <c r="BM42" s="1168"/>
      <c r="BN42" s="1168"/>
      <c r="BO42" s="1168"/>
      <c r="BP42" s="1168"/>
      <c r="BQ42" s="1168"/>
      <c r="BR42" s="1168"/>
      <c r="BS42" s="1168"/>
      <c r="BT42" s="1168"/>
      <c r="BU42" s="1168"/>
      <c r="BV42" s="1168"/>
      <c r="BW42" s="1168"/>
      <c r="BX42" s="1168"/>
      <c r="BY42" s="1168"/>
      <c r="BZ42" s="1168"/>
      <c r="CA42" s="1168"/>
      <c r="CB42" s="1168"/>
      <c r="CC42" s="1168"/>
      <c r="CD42" s="1168"/>
      <c r="CE42" s="1168"/>
      <c r="CF42" s="1168"/>
      <c r="CG42" s="1168"/>
      <c r="CH42" s="1168"/>
      <c r="CI42" s="1168"/>
      <c r="CJ42" s="1168"/>
      <c r="CK42" s="1168"/>
      <c r="CL42" s="1168"/>
      <c r="CM42" s="1168"/>
      <c r="CN42" s="1168"/>
      <c r="CO42" s="1168"/>
      <c r="CP42" s="1168"/>
      <c r="CQ42" s="1168"/>
      <c r="CR42" s="1168"/>
      <c r="CS42" s="1168"/>
      <c r="CT42" s="1168"/>
      <c r="CU42" s="1168"/>
      <c r="CV42" s="1168"/>
      <c r="CW42" s="1168"/>
      <c r="CX42" s="1168"/>
      <c r="CY42" s="1168"/>
      <c r="CZ42" s="1168"/>
      <c r="DA42" s="1168"/>
      <c r="DB42" s="1168"/>
      <c r="DC42" s="1168"/>
      <c r="DD42" s="1168"/>
      <c r="DE42" s="1168"/>
      <c r="DF42" s="1168"/>
      <c r="DG42" s="1168"/>
      <c r="DH42" s="1168"/>
      <c r="DI42" s="1168"/>
      <c r="DJ42" s="1168"/>
      <c r="DK42" s="1168"/>
      <c r="DL42" s="1168"/>
      <c r="DM42" s="1168"/>
      <c r="DN42" s="1168"/>
      <c r="DO42" s="1168"/>
      <c r="DP42" s="1168"/>
      <c r="DQ42" s="1168"/>
      <c r="DR42" s="1168"/>
      <c r="DS42" s="1168"/>
      <c r="DT42" s="1168"/>
      <c r="DU42" s="1168"/>
      <c r="DV42" s="1168"/>
      <c r="DW42" s="1168"/>
      <c r="DX42" s="1168"/>
      <c r="DY42" s="1168"/>
      <c r="DZ42" s="1168"/>
      <c r="EA42" s="1168"/>
      <c r="EB42" s="1168"/>
      <c r="EC42" s="1168"/>
      <c r="ED42" s="1168"/>
      <c r="EE42" s="1168"/>
      <c r="EF42" s="1168"/>
      <c r="EG42" s="1168"/>
      <c r="EH42" s="1168"/>
      <c r="EI42" s="1168"/>
      <c r="EJ42" s="1168"/>
      <c r="EK42" s="1168"/>
      <c r="EL42" s="1168"/>
      <c r="EM42" s="1168"/>
      <c r="EN42" s="1168"/>
      <c r="EO42" s="1168"/>
      <c r="EP42" s="1168"/>
      <c r="EQ42" s="1168"/>
      <c r="ER42" s="1168"/>
      <c r="ES42" s="1168"/>
      <c r="ET42" s="1168"/>
      <c r="EU42" s="1168"/>
    </row>
    <row r="43" ht="12" customHeight="1"/>
    <row r="44" spans="1:111" s="315" customFormat="1" ht="15.75" customHeight="1">
      <c r="A44" s="1195" t="s">
        <v>229</v>
      </c>
      <c r="B44" s="1190"/>
      <c r="C44" s="1190"/>
      <c r="D44" s="1190"/>
      <c r="E44" s="1190"/>
      <c r="F44" s="1190"/>
      <c r="G44" s="1190"/>
      <c r="H44" s="1190"/>
      <c r="I44" s="1190"/>
      <c r="J44" s="1190"/>
      <c r="K44" s="1190"/>
      <c r="L44" s="1190"/>
      <c r="M44" s="1190"/>
      <c r="N44" s="1190"/>
      <c r="O44" s="1190"/>
      <c r="P44" s="1190"/>
      <c r="Q44" s="1190"/>
      <c r="R44" s="1190"/>
      <c r="S44" s="1190"/>
      <c r="T44" s="1190"/>
      <c r="U44" s="1190"/>
      <c r="V44" s="1190"/>
      <c r="W44" s="1190"/>
      <c r="X44" s="1190"/>
      <c r="Y44" s="1190"/>
      <c r="Z44" s="1190"/>
      <c r="AA44" s="1190"/>
      <c r="AB44" s="1190"/>
      <c r="AC44" s="1190"/>
      <c r="AD44" s="1190"/>
      <c r="AE44" s="1190"/>
      <c r="AF44" s="1190"/>
      <c r="AG44" s="1190"/>
      <c r="AH44" s="1190"/>
      <c r="AI44" s="1190"/>
      <c r="AJ44" s="1190"/>
      <c r="AK44" s="1190"/>
      <c r="AL44" s="1190"/>
      <c r="AM44" s="1190"/>
      <c r="AN44" s="1190"/>
      <c r="AO44" s="1190"/>
      <c r="AP44" s="1190"/>
      <c r="AQ44" s="1190"/>
      <c r="AR44" s="1190"/>
      <c r="AS44" s="1190"/>
      <c r="AT44" s="1190"/>
      <c r="AU44" s="1190"/>
      <c r="AV44" s="1190"/>
      <c r="AW44" s="1190"/>
      <c r="AX44" s="1191"/>
      <c r="AY44" s="1432" t="s">
        <v>314</v>
      </c>
      <c r="AZ44" s="332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0" t="s">
        <v>322</v>
      </c>
      <c r="BN44" s="1228" t="s">
        <v>219</v>
      </c>
      <c r="BO44" s="1228"/>
      <c r="BP44" s="1228"/>
      <c r="BQ44" s="1228"/>
      <c r="BR44" s="1228"/>
      <c r="BS44" s="1228"/>
      <c r="BT44" s="321" t="s">
        <v>551</v>
      </c>
      <c r="BU44" s="321"/>
      <c r="BV44" s="321"/>
      <c r="BW44" s="321"/>
      <c r="BX44" s="321"/>
      <c r="BY44" s="321"/>
      <c r="BZ44" s="321"/>
      <c r="CA44" s="321"/>
      <c r="CB44" s="321"/>
      <c r="CC44" s="385"/>
      <c r="CD44" s="332"/>
      <c r="CE44" s="321"/>
      <c r="CF44" s="321"/>
      <c r="CG44" s="321"/>
      <c r="CH44" s="321"/>
      <c r="CI44" s="321"/>
      <c r="CJ44" s="321"/>
      <c r="CK44" s="321"/>
      <c r="CL44" s="321"/>
      <c r="CM44" s="321"/>
      <c r="CN44" s="321"/>
      <c r="CO44" s="321"/>
      <c r="CP44" s="321"/>
      <c r="CQ44" s="321"/>
      <c r="CR44" s="320" t="s">
        <v>322</v>
      </c>
      <c r="CS44" s="1228" t="s">
        <v>296</v>
      </c>
      <c r="CT44" s="1228"/>
      <c r="CU44" s="1228"/>
      <c r="CV44" s="1228"/>
      <c r="CW44" s="1228"/>
      <c r="CX44" s="1228"/>
      <c r="CY44" s="321" t="s">
        <v>551</v>
      </c>
      <c r="CZ44" s="321"/>
      <c r="DA44" s="321"/>
      <c r="DB44" s="321"/>
      <c r="DC44" s="321"/>
      <c r="DD44" s="321"/>
      <c r="DE44" s="321"/>
      <c r="DF44" s="321"/>
      <c r="DG44" s="385"/>
    </row>
    <row r="45" spans="1:111" ht="6" customHeight="1" thickBot="1">
      <c r="A45" s="1183"/>
      <c r="B45" s="1175"/>
      <c r="C45" s="1175"/>
      <c r="D45" s="1175"/>
      <c r="E45" s="1175"/>
      <c r="F45" s="1175"/>
      <c r="G45" s="1175"/>
      <c r="H45" s="1175"/>
      <c r="I45" s="1175"/>
      <c r="J45" s="1175"/>
      <c r="K45" s="1175"/>
      <c r="L45" s="1175"/>
      <c r="M45" s="1175"/>
      <c r="N45" s="1175"/>
      <c r="O45" s="1175"/>
      <c r="P45" s="1175"/>
      <c r="Q45" s="1175"/>
      <c r="R45" s="1175"/>
      <c r="S45" s="1175"/>
      <c r="T45" s="1175"/>
      <c r="U45" s="1175"/>
      <c r="V45" s="1175"/>
      <c r="W45" s="1175"/>
      <c r="X45" s="1175"/>
      <c r="Y45" s="1175"/>
      <c r="Z45" s="1175"/>
      <c r="AA45" s="1175"/>
      <c r="AB45" s="1175"/>
      <c r="AC45" s="1175"/>
      <c r="AD45" s="1175"/>
      <c r="AE45" s="1175"/>
      <c r="AF45" s="1175"/>
      <c r="AG45" s="1175"/>
      <c r="AH45" s="1175"/>
      <c r="AI45" s="1175"/>
      <c r="AJ45" s="1175"/>
      <c r="AK45" s="1175"/>
      <c r="AL45" s="1175"/>
      <c r="AM45" s="1175"/>
      <c r="AN45" s="1175"/>
      <c r="AO45" s="1175"/>
      <c r="AP45" s="1175"/>
      <c r="AQ45" s="1175"/>
      <c r="AR45" s="1175"/>
      <c r="AS45" s="1175"/>
      <c r="AT45" s="1175"/>
      <c r="AU45" s="1175"/>
      <c r="AV45" s="1175"/>
      <c r="AW45" s="1175"/>
      <c r="AX45" s="1184"/>
      <c r="AY45" s="1433"/>
      <c r="AZ45" s="1434"/>
      <c r="BA45" s="1435"/>
      <c r="BB45" s="1435"/>
      <c r="BC45" s="1435"/>
      <c r="BD45" s="1435"/>
      <c r="BE45" s="1435"/>
      <c r="BF45" s="1435"/>
      <c r="BG45" s="1435"/>
      <c r="BH45" s="1435"/>
      <c r="BI45" s="1435"/>
      <c r="BJ45" s="1435"/>
      <c r="BK45" s="1435"/>
      <c r="BL45" s="1435"/>
      <c r="BM45" s="1435"/>
      <c r="BN45" s="1435"/>
      <c r="BO45" s="1435"/>
      <c r="BP45" s="1435"/>
      <c r="BQ45" s="1435"/>
      <c r="BR45" s="1435"/>
      <c r="BS45" s="1435"/>
      <c r="BT45" s="1435"/>
      <c r="BU45" s="1435"/>
      <c r="BV45" s="1435"/>
      <c r="BW45" s="1435"/>
      <c r="BX45" s="1435"/>
      <c r="BY45" s="1435"/>
      <c r="BZ45" s="1435"/>
      <c r="CA45" s="1435"/>
      <c r="CB45" s="1435"/>
      <c r="CC45" s="1436"/>
      <c r="CD45" s="1434"/>
      <c r="CE45" s="1435"/>
      <c r="CF45" s="1435"/>
      <c r="CG45" s="1435"/>
      <c r="CH45" s="1435"/>
      <c r="CI45" s="1435"/>
      <c r="CJ45" s="1435"/>
      <c r="CK45" s="1435"/>
      <c r="CL45" s="1435"/>
      <c r="CM45" s="1435"/>
      <c r="CN45" s="1435"/>
      <c r="CO45" s="1435"/>
      <c r="CP45" s="1435"/>
      <c r="CQ45" s="1435"/>
      <c r="CR45" s="1435"/>
      <c r="CS45" s="1435"/>
      <c r="CT45" s="1435"/>
      <c r="CU45" s="1435"/>
      <c r="CV45" s="1435"/>
      <c r="CW45" s="1435"/>
      <c r="CX45" s="1435"/>
      <c r="CY45" s="1435"/>
      <c r="CZ45" s="1435"/>
      <c r="DA45" s="1435"/>
      <c r="DB45" s="1435"/>
      <c r="DC45" s="1435"/>
      <c r="DD45" s="1435"/>
      <c r="DE45" s="1435"/>
      <c r="DF45" s="1435"/>
      <c r="DG45" s="1436"/>
    </row>
    <row r="46" spans="1:111" s="315" customFormat="1" ht="38.25" customHeight="1">
      <c r="A46" s="311"/>
      <c r="B46" s="1437" t="s">
        <v>552</v>
      </c>
      <c r="C46" s="1437"/>
      <c r="D46" s="1437"/>
      <c r="E46" s="1437"/>
      <c r="F46" s="1437"/>
      <c r="G46" s="1437"/>
      <c r="H46" s="1437"/>
      <c r="I46" s="1437"/>
      <c r="J46" s="1437"/>
      <c r="K46" s="1437"/>
      <c r="L46" s="1437"/>
      <c r="M46" s="1437"/>
      <c r="N46" s="1437"/>
      <c r="O46" s="1437"/>
      <c r="P46" s="1437"/>
      <c r="Q46" s="1437"/>
      <c r="R46" s="1437"/>
      <c r="S46" s="1437"/>
      <c r="T46" s="1437"/>
      <c r="U46" s="1437"/>
      <c r="V46" s="1437"/>
      <c r="W46" s="1437"/>
      <c r="X46" s="1437"/>
      <c r="Y46" s="1437"/>
      <c r="Z46" s="1437"/>
      <c r="AA46" s="1437"/>
      <c r="AB46" s="1437"/>
      <c r="AC46" s="1437"/>
      <c r="AD46" s="1437"/>
      <c r="AE46" s="1437"/>
      <c r="AF46" s="1437"/>
      <c r="AG46" s="1437"/>
      <c r="AH46" s="1437"/>
      <c r="AI46" s="1437"/>
      <c r="AJ46" s="1437"/>
      <c r="AK46" s="1437"/>
      <c r="AL46" s="1437"/>
      <c r="AM46" s="1437"/>
      <c r="AN46" s="1437"/>
      <c r="AO46" s="1437"/>
      <c r="AP46" s="1437"/>
      <c r="AQ46" s="1437"/>
      <c r="AR46" s="1437"/>
      <c r="AS46" s="1437"/>
      <c r="AT46" s="1437"/>
      <c r="AU46" s="1437"/>
      <c r="AV46" s="1437"/>
      <c r="AW46" s="1437"/>
      <c r="AX46" s="1437"/>
      <c r="AY46" s="386">
        <v>5260</v>
      </c>
      <c r="AZ46" s="1438">
        <f>SUM(AZ47:CC53)</f>
        <v>34468</v>
      </c>
      <c r="BA46" s="1439"/>
      <c r="BB46" s="1439"/>
      <c r="BC46" s="1439"/>
      <c r="BD46" s="1439"/>
      <c r="BE46" s="1439"/>
      <c r="BF46" s="1439"/>
      <c r="BG46" s="1439"/>
      <c r="BH46" s="1439"/>
      <c r="BI46" s="1439"/>
      <c r="BJ46" s="1439"/>
      <c r="BK46" s="1439"/>
      <c r="BL46" s="1439"/>
      <c r="BM46" s="1439"/>
      <c r="BN46" s="1439"/>
      <c r="BO46" s="1439"/>
      <c r="BP46" s="1439"/>
      <c r="BQ46" s="1439"/>
      <c r="BR46" s="1439"/>
      <c r="BS46" s="1439"/>
      <c r="BT46" s="1439"/>
      <c r="BU46" s="1439"/>
      <c r="BV46" s="1439"/>
      <c r="BW46" s="1439"/>
      <c r="BX46" s="1439"/>
      <c r="BY46" s="1439"/>
      <c r="BZ46" s="1439"/>
      <c r="CA46" s="1439"/>
      <c r="CB46" s="1439"/>
      <c r="CC46" s="1440"/>
      <c r="CD46" s="1438">
        <f>SUM(CD47:DG53)</f>
        <v>35401</v>
      </c>
      <c r="CE46" s="1439"/>
      <c r="CF46" s="1439"/>
      <c r="CG46" s="1439"/>
      <c r="CH46" s="1439"/>
      <c r="CI46" s="1439"/>
      <c r="CJ46" s="1439"/>
      <c r="CK46" s="1439"/>
      <c r="CL46" s="1439"/>
      <c r="CM46" s="1439"/>
      <c r="CN46" s="1439"/>
      <c r="CO46" s="1439"/>
      <c r="CP46" s="1439"/>
      <c r="CQ46" s="1439"/>
      <c r="CR46" s="1439"/>
      <c r="CS46" s="1439"/>
      <c r="CT46" s="1439"/>
      <c r="CU46" s="1439"/>
      <c r="CV46" s="1439"/>
      <c r="CW46" s="1439"/>
      <c r="CX46" s="1439"/>
      <c r="CY46" s="1439"/>
      <c r="CZ46" s="1439"/>
      <c r="DA46" s="1439"/>
      <c r="DB46" s="1439"/>
      <c r="DC46" s="1439"/>
      <c r="DD46" s="1439"/>
      <c r="DE46" s="1439"/>
      <c r="DF46" s="1439"/>
      <c r="DG46" s="1440"/>
    </row>
    <row r="47" spans="1:111" s="315" customFormat="1" ht="13.5" customHeight="1">
      <c r="A47" s="311"/>
      <c r="B47" s="1441" t="s">
        <v>69</v>
      </c>
      <c r="C47" s="1441"/>
      <c r="D47" s="1441"/>
      <c r="E47" s="1441"/>
      <c r="F47" s="1441"/>
      <c r="G47" s="1441"/>
      <c r="H47" s="1441"/>
      <c r="I47" s="1441"/>
      <c r="J47" s="1441"/>
      <c r="K47" s="1441"/>
      <c r="L47" s="1441"/>
      <c r="M47" s="1441"/>
      <c r="N47" s="1441"/>
      <c r="O47" s="1441"/>
      <c r="P47" s="1441"/>
      <c r="Q47" s="1441"/>
      <c r="R47" s="1441"/>
      <c r="S47" s="1441"/>
      <c r="T47" s="1441"/>
      <c r="U47" s="1441"/>
      <c r="V47" s="1441"/>
      <c r="W47" s="1441"/>
      <c r="X47" s="1441"/>
      <c r="Y47" s="1441"/>
      <c r="Z47" s="1441"/>
      <c r="AA47" s="1441"/>
      <c r="AB47" s="1441"/>
      <c r="AC47" s="1441"/>
      <c r="AD47" s="1441"/>
      <c r="AE47" s="1441"/>
      <c r="AF47" s="1441"/>
      <c r="AG47" s="1441"/>
      <c r="AH47" s="1441"/>
      <c r="AI47" s="1441"/>
      <c r="AJ47" s="1441"/>
      <c r="AK47" s="1441"/>
      <c r="AL47" s="1441"/>
      <c r="AM47" s="1441"/>
      <c r="AN47" s="1441"/>
      <c r="AO47" s="1441"/>
      <c r="AP47" s="1441"/>
      <c r="AQ47" s="1441"/>
      <c r="AR47" s="1441"/>
      <c r="AS47" s="1441"/>
      <c r="AT47" s="1441"/>
      <c r="AU47" s="1441"/>
      <c r="AV47" s="1441"/>
      <c r="AW47" s="1441"/>
      <c r="AX47" s="1441"/>
      <c r="AY47" s="386"/>
      <c r="AZ47" s="1442">
        <f>912+27128</f>
        <v>28040</v>
      </c>
      <c r="BA47" s="1443"/>
      <c r="BB47" s="1443"/>
      <c r="BC47" s="1443"/>
      <c r="BD47" s="1443"/>
      <c r="BE47" s="1443"/>
      <c r="BF47" s="1443"/>
      <c r="BG47" s="1443"/>
      <c r="BH47" s="1443"/>
      <c r="BI47" s="1443"/>
      <c r="BJ47" s="1443"/>
      <c r="BK47" s="1443"/>
      <c r="BL47" s="1443"/>
      <c r="BM47" s="1443"/>
      <c r="BN47" s="1443"/>
      <c r="BO47" s="1443"/>
      <c r="BP47" s="1443"/>
      <c r="BQ47" s="1443"/>
      <c r="BR47" s="1443"/>
      <c r="BS47" s="1443"/>
      <c r="BT47" s="1443"/>
      <c r="BU47" s="1443"/>
      <c r="BV47" s="1443"/>
      <c r="BW47" s="1443"/>
      <c r="BX47" s="1443"/>
      <c r="BY47" s="1443"/>
      <c r="BZ47" s="1443"/>
      <c r="CA47" s="1443"/>
      <c r="CB47" s="1443"/>
      <c r="CC47" s="1444"/>
      <c r="CD47" s="1442">
        <v>20623</v>
      </c>
      <c r="CE47" s="1443"/>
      <c r="CF47" s="1443"/>
      <c r="CG47" s="1443"/>
      <c r="CH47" s="1443"/>
      <c r="CI47" s="1443"/>
      <c r="CJ47" s="1443"/>
      <c r="CK47" s="1443"/>
      <c r="CL47" s="1443"/>
      <c r="CM47" s="1443"/>
      <c r="CN47" s="1443"/>
      <c r="CO47" s="1443"/>
      <c r="CP47" s="1443"/>
      <c r="CQ47" s="1443"/>
      <c r="CR47" s="1443"/>
      <c r="CS47" s="1443"/>
      <c r="CT47" s="1443"/>
      <c r="CU47" s="1443"/>
      <c r="CV47" s="1443"/>
      <c r="CW47" s="1443"/>
      <c r="CX47" s="1443"/>
      <c r="CY47" s="1443"/>
      <c r="CZ47" s="1443"/>
      <c r="DA47" s="1443"/>
      <c r="DB47" s="1443"/>
      <c r="DC47" s="1443"/>
      <c r="DD47" s="1443"/>
      <c r="DE47" s="1443"/>
      <c r="DF47" s="1443"/>
      <c r="DG47" s="1444"/>
    </row>
    <row r="48" spans="1:111" s="315" customFormat="1" ht="12.75">
      <c r="A48" s="316"/>
      <c r="B48" s="1448" t="s">
        <v>553</v>
      </c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1448"/>
      <c r="AL48" s="1448"/>
      <c r="AM48" s="1448"/>
      <c r="AN48" s="1448"/>
      <c r="AO48" s="1448"/>
      <c r="AP48" s="1448"/>
      <c r="AQ48" s="1448"/>
      <c r="AR48" s="1448"/>
      <c r="AS48" s="1448"/>
      <c r="AT48" s="1448"/>
      <c r="AU48" s="1448"/>
      <c r="AV48" s="1448"/>
      <c r="AW48" s="1448"/>
      <c r="AX48" s="1448"/>
      <c r="AY48" s="387">
        <v>5261</v>
      </c>
      <c r="AZ48" s="1445"/>
      <c r="BA48" s="1446"/>
      <c r="BB48" s="1446"/>
      <c r="BC48" s="1446"/>
      <c r="BD48" s="1446"/>
      <c r="BE48" s="1446"/>
      <c r="BF48" s="1446"/>
      <c r="BG48" s="1446"/>
      <c r="BH48" s="1446"/>
      <c r="BI48" s="1446"/>
      <c r="BJ48" s="1446"/>
      <c r="BK48" s="1446"/>
      <c r="BL48" s="1446"/>
      <c r="BM48" s="1446"/>
      <c r="BN48" s="1446"/>
      <c r="BO48" s="1446"/>
      <c r="BP48" s="1446"/>
      <c r="BQ48" s="1446"/>
      <c r="BR48" s="1446"/>
      <c r="BS48" s="1446"/>
      <c r="BT48" s="1446"/>
      <c r="BU48" s="1446"/>
      <c r="BV48" s="1446"/>
      <c r="BW48" s="1446"/>
      <c r="BX48" s="1446"/>
      <c r="BY48" s="1446"/>
      <c r="BZ48" s="1446"/>
      <c r="CA48" s="1446"/>
      <c r="CB48" s="1446"/>
      <c r="CC48" s="1447"/>
      <c r="CD48" s="1445"/>
      <c r="CE48" s="1446"/>
      <c r="CF48" s="1446"/>
      <c r="CG48" s="1446"/>
      <c r="CH48" s="1446"/>
      <c r="CI48" s="1446"/>
      <c r="CJ48" s="1446"/>
      <c r="CK48" s="1446"/>
      <c r="CL48" s="1446"/>
      <c r="CM48" s="1446"/>
      <c r="CN48" s="1446"/>
      <c r="CO48" s="1446"/>
      <c r="CP48" s="1446"/>
      <c r="CQ48" s="1446"/>
      <c r="CR48" s="1446"/>
      <c r="CS48" s="1446"/>
      <c r="CT48" s="1446"/>
      <c r="CU48" s="1446"/>
      <c r="CV48" s="1446"/>
      <c r="CW48" s="1446"/>
      <c r="CX48" s="1446"/>
      <c r="CY48" s="1446"/>
      <c r="CZ48" s="1446"/>
      <c r="DA48" s="1446"/>
      <c r="DB48" s="1446"/>
      <c r="DC48" s="1446"/>
      <c r="DD48" s="1446"/>
      <c r="DE48" s="1446"/>
      <c r="DF48" s="1446"/>
      <c r="DG48" s="1447"/>
    </row>
    <row r="49" spans="1:111" s="315" customFormat="1" ht="13.5" customHeight="1">
      <c r="A49" s="388"/>
      <c r="B49" s="1449" t="s">
        <v>554</v>
      </c>
      <c r="C49" s="1449"/>
      <c r="D49" s="1449"/>
      <c r="E49" s="1449"/>
      <c r="F49" s="1449"/>
      <c r="G49" s="1449"/>
      <c r="H49" s="1449"/>
      <c r="I49" s="1449"/>
      <c r="J49" s="1449"/>
      <c r="K49" s="1449"/>
      <c r="L49" s="1449"/>
      <c r="M49" s="1449"/>
      <c r="N49" s="1449"/>
      <c r="O49" s="1449"/>
      <c r="P49" s="1449"/>
      <c r="Q49" s="1449"/>
      <c r="R49" s="1449"/>
      <c r="S49" s="1449"/>
      <c r="T49" s="1449"/>
      <c r="U49" s="1449"/>
      <c r="V49" s="1449"/>
      <c r="W49" s="1449"/>
      <c r="X49" s="1449"/>
      <c r="Y49" s="1449"/>
      <c r="Z49" s="1449"/>
      <c r="AA49" s="1449"/>
      <c r="AB49" s="1449"/>
      <c r="AC49" s="1449"/>
      <c r="AD49" s="1449"/>
      <c r="AE49" s="1449"/>
      <c r="AF49" s="1449"/>
      <c r="AG49" s="1449"/>
      <c r="AH49" s="1449"/>
      <c r="AI49" s="1449"/>
      <c r="AJ49" s="1449"/>
      <c r="AK49" s="1449"/>
      <c r="AL49" s="1449"/>
      <c r="AM49" s="1449"/>
      <c r="AN49" s="1449"/>
      <c r="AO49" s="1449"/>
      <c r="AP49" s="1449"/>
      <c r="AQ49" s="1449"/>
      <c r="AR49" s="1449"/>
      <c r="AS49" s="1449"/>
      <c r="AT49" s="1449"/>
      <c r="AU49" s="1449"/>
      <c r="AV49" s="1449"/>
      <c r="AW49" s="1449"/>
      <c r="AX49" s="1450"/>
      <c r="AY49" s="389">
        <v>5262</v>
      </c>
      <c r="AZ49" s="1451">
        <v>6262</v>
      </c>
      <c r="BA49" s="1452"/>
      <c r="BB49" s="1452"/>
      <c r="BC49" s="1452"/>
      <c r="BD49" s="1452"/>
      <c r="BE49" s="1452"/>
      <c r="BF49" s="1452"/>
      <c r="BG49" s="1452"/>
      <c r="BH49" s="1452"/>
      <c r="BI49" s="1452"/>
      <c r="BJ49" s="1452"/>
      <c r="BK49" s="1452"/>
      <c r="BL49" s="1452"/>
      <c r="BM49" s="1452"/>
      <c r="BN49" s="1452"/>
      <c r="BO49" s="1452"/>
      <c r="BP49" s="1452"/>
      <c r="BQ49" s="1452"/>
      <c r="BR49" s="1452"/>
      <c r="BS49" s="1452"/>
      <c r="BT49" s="1452"/>
      <c r="BU49" s="1452"/>
      <c r="BV49" s="1452"/>
      <c r="BW49" s="1452"/>
      <c r="BX49" s="1452"/>
      <c r="BY49" s="1452"/>
      <c r="BZ49" s="1452"/>
      <c r="CA49" s="1452"/>
      <c r="CB49" s="1452"/>
      <c r="CC49" s="1453"/>
      <c r="CD49" s="1451">
        <v>13636</v>
      </c>
      <c r="CE49" s="1452"/>
      <c r="CF49" s="1452"/>
      <c r="CG49" s="1452"/>
      <c r="CH49" s="1452"/>
      <c r="CI49" s="1452"/>
      <c r="CJ49" s="1452"/>
      <c r="CK49" s="1452"/>
      <c r="CL49" s="1452"/>
      <c r="CM49" s="1452"/>
      <c r="CN49" s="1452"/>
      <c r="CO49" s="1452"/>
      <c r="CP49" s="1452"/>
      <c r="CQ49" s="1452"/>
      <c r="CR49" s="1452"/>
      <c r="CS49" s="1452"/>
      <c r="CT49" s="1452"/>
      <c r="CU49" s="1452"/>
      <c r="CV49" s="1452"/>
      <c r="CW49" s="1452"/>
      <c r="CX49" s="1452"/>
      <c r="CY49" s="1452"/>
      <c r="CZ49" s="1452"/>
      <c r="DA49" s="1452"/>
      <c r="DB49" s="1452"/>
      <c r="DC49" s="1452"/>
      <c r="DD49" s="1452"/>
      <c r="DE49" s="1452"/>
      <c r="DF49" s="1452"/>
      <c r="DG49" s="1453"/>
    </row>
    <row r="50" spans="1:111" s="315" customFormat="1" ht="12.75" customHeight="1">
      <c r="A50" s="347"/>
      <c r="B50" s="1449" t="s">
        <v>555</v>
      </c>
      <c r="C50" s="1449"/>
      <c r="D50" s="1449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1449"/>
      <c r="Y50" s="1449"/>
      <c r="Z50" s="1449"/>
      <c r="AA50" s="1449"/>
      <c r="AB50" s="1449"/>
      <c r="AC50" s="1449"/>
      <c r="AD50" s="1449"/>
      <c r="AE50" s="1449"/>
      <c r="AF50" s="1449"/>
      <c r="AG50" s="1449"/>
      <c r="AH50" s="1449"/>
      <c r="AI50" s="1449"/>
      <c r="AJ50" s="1449"/>
      <c r="AK50" s="1449"/>
      <c r="AL50" s="1449"/>
      <c r="AM50" s="1449"/>
      <c r="AN50" s="1449"/>
      <c r="AO50" s="1449"/>
      <c r="AP50" s="1449"/>
      <c r="AQ50" s="1449"/>
      <c r="AR50" s="1449"/>
      <c r="AS50" s="1449"/>
      <c r="AT50" s="1449"/>
      <c r="AU50" s="1449"/>
      <c r="AV50" s="1449"/>
      <c r="AW50" s="1449"/>
      <c r="AX50" s="1450"/>
      <c r="AY50" s="390">
        <v>5263</v>
      </c>
      <c r="AZ50" s="1451"/>
      <c r="BA50" s="1452"/>
      <c r="BB50" s="1452"/>
      <c r="BC50" s="1452"/>
      <c r="BD50" s="1452"/>
      <c r="BE50" s="1452"/>
      <c r="BF50" s="1452"/>
      <c r="BG50" s="1452"/>
      <c r="BH50" s="1452"/>
      <c r="BI50" s="1452"/>
      <c r="BJ50" s="1452"/>
      <c r="BK50" s="1452"/>
      <c r="BL50" s="1452"/>
      <c r="BM50" s="1452"/>
      <c r="BN50" s="1452"/>
      <c r="BO50" s="1452"/>
      <c r="BP50" s="1452"/>
      <c r="BQ50" s="1452"/>
      <c r="BR50" s="1452"/>
      <c r="BS50" s="1452"/>
      <c r="BT50" s="1452"/>
      <c r="BU50" s="1452"/>
      <c r="BV50" s="1452"/>
      <c r="BW50" s="1452"/>
      <c r="BX50" s="1452"/>
      <c r="BY50" s="1452"/>
      <c r="BZ50" s="1452"/>
      <c r="CA50" s="1452"/>
      <c r="CB50" s="1452"/>
      <c r="CC50" s="1453"/>
      <c r="CD50" s="1451">
        <v>508</v>
      </c>
      <c r="CE50" s="1452"/>
      <c r="CF50" s="1452"/>
      <c r="CG50" s="1452"/>
      <c r="CH50" s="1452"/>
      <c r="CI50" s="1452"/>
      <c r="CJ50" s="1452"/>
      <c r="CK50" s="1452"/>
      <c r="CL50" s="1452"/>
      <c r="CM50" s="1452"/>
      <c r="CN50" s="1452"/>
      <c r="CO50" s="1452"/>
      <c r="CP50" s="1452"/>
      <c r="CQ50" s="1452"/>
      <c r="CR50" s="1452"/>
      <c r="CS50" s="1452"/>
      <c r="CT50" s="1452"/>
      <c r="CU50" s="1452"/>
      <c r="CV50" s="1452"/>
      <c r="CW50" s="1452"/>
      <c r="CX50" s="1452"/>
      <c r="CY50" s="1452"/>
      <c r="CZ50" s="1452"/>
      <c r="DA50" s="1452"/>
      <c r="DB50" s="1452"/>
      <c r="DC50" s="1452"/>
      <c r="DD50" s="1452"/>
      <c r="DE50" s="1452"/>
      <c r="DF50" s="1452"/>
      <c r="DG50" s="1453"/>
    </row>
    <row r="51" spans="1:111" s="315" customFormat="1" ht="12.75" customHeight="1">
      <c r="A51" s="349"/>
      <c r="B51" s="1449" t="s">
        <v>556</v>
      </c>
      <c r="C51" s="1449"/>
      <c r="D51" s="1449"/>
      <c r="E51" s="1449"/>
      <c r="F51" s="1449"/>
      <c r="G51" s="1449"/>
      <c r="H51" s="1449"/>
      <c r="I51" s="1449"/>
      <c r="J51" s="1449"/>
      <c r="K51" s="1449"/>
      <c r="L51" s="1449"/>
      <c r="M51" s="1449"/>
      <c r="N51" s="1449"/>
      <c r="O51" s="1449"/>
      <c r="P51" s="1449"/>
      <c r="Q51" s="1449"/>
      <c r="R51" s="1449"/>
      <c r="S51" s="1449"/>
      <c r="T51" s="1449"/>
      <c r="U51" s="1449"/>
      <c r="V51" s="1449"/>
      <c r="W51" s="1449"/>
      <c r="X51" s="1449"/>
      <c r="Y51" s="1449"/>
      <c r="Z51" s="1449"/>
      <c r="AA51" s="1449"/>
      <c r="AB51" s="1449"/>
      <c r="AC51" s="1449"/>
      <c r="AD51" s="1449"/>
      <c r="AE51" s="1449"/>
      <c r="AF51" s="1449"/>
      <c r="AG51" s="1449"/>
      <c r="AH51" s="1449"/>
      <c r="AI51" s="1449"/>
      <c r="AJ51" s="1449"/>
      <c r="AK51" s="1449"/>
      <c r="AL51" s="1449"/>
      <c r="AM51" s="1449"/>
      <c r="AN51" s="1449"/>
      <c r="AO51" s="1449"/>
      <c r="AP51" s="1449"/>
      <c r="AQ51" s="1449"/>
      <c r="AR51" s="1449"/>
      <c r="AS51" s="1449"/>
      <c r="AT51" s="1449"/>
      <c r="AU51" s="1449"/>
      <c r="AV51" s="1449"/>
      <c r="AW51" s="1449"/>
      <c r="AX51" s="1450"/>
      <c r="AY51" s="391">
        <v>5264</v>
      </c>
      <c r="AZ51" s="1451">
        <v>166</v>
      </c>
      <c r="BA51" s="1452"/>
      <c r="BB51" s="1452"/>
      <c r="BC51" s="1452"/>
      <c r="BD51" s="1452"/>
      <c r="BE51" s="1452"/>
      <c r="BF51" s="1452"/>
      <c r="BG51" s="1452"/>
      <c r="BH51" s="1452"/>
      <c r="BI51" s="1452"/>
      <c r="BJ51" s="1452"/>
      <c r="BK51" s="1452"/>
      <c r="BL51" s="1452"/>
      <c r="BM51" s="1452"/>
      <c r="BN51" s="1452"/>
      <c r="BO51" s="1452"/>
      <c r="BP51" s="1452"/>
      <c r="BQ51" s="1452"/>
      <c r="BR51" s="1452"/>
      <c r="BS51" s="1452"/>
      <c r="BT51" s="1452"/>
      <c r="BU51" s="1452"/>
      <c r="BV51" s="1452"/>
      <c r="BW51" s="1452"/>
      <c r="BX51" s="1452"/>
      <c r="BY51" s="1452"/>
      <c r="BZ51" s="1452"/>
      <c r="CA51" s="1452"/>
      <c r="CB51" s="1452"/>
      <c r="CC51" s="1453"/>
      <c r="CD51" s="1451">
        <v>131</v>
      </c>
      <c r="CE51" s="1452"/>
      <c r="CF51" s="1452"/>
      <c r="CG51" s="1452"/>
      <c r="CH51" s="1452"/>
      <c r="CI51" s="1452"/>
      <c r="CJ51" s="1452"/>
      <c r="CK51" s="1452"/>
      <c r="CL51" s="1452"/>
      <c r="CM51" s="1452"/>
      <c r="CN51" s="1452"/>
      <c r="CO51" s="1452"/>
      <c r="CP51" s="1452"/>
      <c r="CQ51" s="1452"/>
      <c r="CR51" s="1452"/>
      <c r="CS51" s="1452"/>
      <c r="CT51" s="1452"/>
      <c r="CU51" s="1452"/>
      <c r="CV51" s="1452"/>
      <c r="CW51" s="1452"/>
      <c r="CX51" s="1452"/>
      <c r="CY51" s="1452"/>
      <c r="CZ51" s="1452"/>
      <c r="DA51" s="1452"/>
      <c r="DB51" s="1452"/>
      <c r="DC51" s="1452"/>
      <c r="DD51" s="1452"/>
      <c r="DE51" s="1452"/>
      <c r="DF51" s="1452"/>
      <c r="DG51" s="1453"/>
    </row>
    <row r="52" spans="1:111" s="315" customFormat="1" ht="12.75" customHeight="1">
      <c r="A52" s="349"/>
      <c r="B52" s="1449" t="s">
        <v>557</v>
      </c>
      <c r="C52" s="1449"/>
      <c r="D52" s="1449"/>
      <c r="E52" s="1449"/>
      <c r="F52" s="1449"/>
      <c r="G52" s="1449"/>
      <c r="H52" s="1449"/>
      <c r="I52" s="1449"/>
      <c r="J52" s="1449"/>
      <c r="K52" s="1449"/>
      <c r="L52" s="1449"/>
      <c r="M52" s="1449"/>
      <c r="N52" s="1449"/>
      <c r="O52" s="1449"/>
      <c r="P52" s="1449"/>
      <c r="Q52" s="1449"/>
      <c r="R52" s="1449"/>
      <c r="S52" s="1449"/>
      <c r="T52" s="1449"/>
      <c r="U52" s="1449"/>
      <c r="V52" s="1449"/>
      <c r="W52" s="1449"/>
      <c r="X52" s="1449"/>
      <c r="Y52" s="1449"/>
      <c r="Z52" s="1449"/>
      <c r="AA52" s="1449"/>
      <c r="AB52" s="1449"/>
      <c r="AC52" s="1449"/>
      <c r="AD52" s="1449"/>
      <c r="AE52" s="1449"/>
      <c r="AF52" s="1449"/>
      <c r="AG52" s="1449"/>
      <c r="AH52" s="1449"/>
      <c r="AI52" s="1449"/>
      <c r="AJ52" s="1449"/>
      <c r="AK52" s="1449"/>
      <c r="AL52" s="1449"/>
      <c r="AM52" s="1449"/>
      <c r="AN52" s="1449"/>
      <c r="AO52" s="1449"/>
      <c r="AP52" s="1449"/>
      <c r="AQ52" s="1449"/>
      <c r="AR52" s="1449"/>
      <c r="AS52" s="1449"/>
      <c r="AT52" s="1449"/>
      <c r="AU52" s="1449"/>
      <c r="AV52" s="1449"/>
      <c r="AW52" s="1449"/>
      <c r="AX52" s="1450"/>
      <c r="AY52" s="391">
        <v>5265</v>
      </c>
      <c r="AZ52" s="1451"/>
      <c r="BA52" s="1452"/>
      <c r="BB52" s="1452"/>
      <c r="BC52" s="1452"/>
      <c r="BD52" s="1452"/>
      <c r="BE52" s="1452"/>
      <c r="BF52" s="1452"/>
      <c r="BG52" s="1452"/>
      <c r="BH52" s="1452"/>
      <c r="BI52" s="1452"/>
      <c r="BJ52" s="1452"/>
      <c r="BK52" s="1452"/>
      <c r="BL52" s="1452"/>
      <c r="BM52" s="1452"/>
      <c r="BN52" s="1452"/>
      <c r="BO52" s="1452"/>
      <c r="BP52" s="1452"/>
      <c r="BQ52" s="1452"/>
      <c r="BR52" s="1452"/>
      <c r="BS52" s="1452"/>
      <c r="BT52" s="1452"/>
      <c r="BU52" s="1452"/>
      <c r="BV52" s="1452"/>
      <c r="BW52" s="1452"/>
      <c r="BX52" s="1452"/>
      <c r="BY52" s="1452"/>
      <c r="BZ52" s="1452"/>
      <c r="CA52" s="1452"/>
      <c r="CB52" s="1452"/>
      <c r="CC52" s="1453"/>
      <c r="CD52" s="1451">
        <v>497</v>
      </c>
      <c r="CE52" s="1452"/>
      <c r="CF52" s="1452"/>
      <c r="CG52" s="1452"/>
      <c r="CH52" s="1452"/>
      <c r="CI52" s="1452"/>
      <c r="CJ52" s="1452"/>
      <c r="CK52" s="1452"/>
      <c r="CL52" s="1452"/>
      <c r="CM52" s="1452"/>
      <c r="CN52" s="1452"/>
      <c r="CO52" s="1452"/>
      <c r="CP52" s="1452"/>
      <c r="CQ52" s="1452"/>
      <c r="CR52" s="1452"/>
      <c r="CS52" s="1452"/>
      <c r="CT52" s="1452"/>
      <c r="CU52" s="1452"/>
      <c r="CV52" s="1452"/>
      <c r="CW52" s="1452"/>
      <c r="CX52" s="1452"/>
      <c r="CY52" s="1452"/>
      <c r="CZ52" s="1452"/>
      <c r="DA52" s="1452"/>
      <c r="DB52" s="1452"/>
      <c r="DC52" s="1452"/>
      <c r="DD52" s="1452"/>
      <c r="DE52" s="1452"/>
      <c r="DF52" s="1452"/>
      <c r="DG52" s="1453"/>
    </row>
    <row r="53" spans="1:111" s="315" customFormat="1" ht="12.75" customHeight="1">
      <c r="A53" s="349"/>
      <c r="B53" s="1449" t="s">
        <v>558</v>
      </c>
      <c r="C53" s="1449"/>
      <c r="D53" s="1449"/>
      <c r="E53" s="1449"/>
      <c r="F53" s="1449"/>
      <c r="G53" s="1449"/>
      <c r="H53" s="1449"/>
      <c r="I53" s="1449"/>
      <c r="J53" s="1449"/>
      <c r="K53" s="1449"/>
      <c r="L53" s="1449"/>
      <c r="M53" s="1449"/>
      <c r="N53" s="1449"/>
      <c r="O53" s="1449"/>
      <c r="P53" s="1449"/>
      <c r="Q53" s="1449"/>
      <c r="R53" s="1449"/>
      <c r="S53" s="1449"/>
      <c r="T53" s="1449"/>
      <c r="U53" s="1449"/>
      <c r="V53" s="1449"/>
      <c r="W53" s="1449"/>
      <c r="X53" s="1449"/>
      <c r="Y53" s="1449"/>
      <c r="Z53" s="1449"/>
      <c r="AA53" s="1449"/>
      <c r="AB53" s="1449"/>
      <c r="AC53" s="1449"/>
      <c r="AD53" s="1449"/>
      <c r="AE53" s="1449"/>
      <c r="AF53" s="1449"/>
      <c r="AG53" s="1449"/>
      <c r="AH53" s="1449"/>
      <c r="AI53" s="1449"/>
      <c r="AJ53" s="1449"/>
      <c r="AK53" s="1449"/>
      <c r="AL53" s="1449"/>
      <c r="AM53" s="1449"/>
      <c r="AN53" s="1449"/>
      <c r="AO53" s="1449"/>
      <c r="AP53" s="1449"/>
      <c r="AQ53" s="1449"/>
      <c r="AR53" s="1449"/>
      <c r="AS53" s="1449"/>
      <c r="AT53" s="1449"/>
      <c r="AU53" s="1449"/>
      <c r="AV53" s="1449"/>
      <c r="AW53" s="1449"/>
      <c r="AX53" s="1450"/>
      <c r="AY53" s="391">
        <v>5266</v>
      </c>
      <c r="AZ53" s="1451"/>
      <c r="BA53" s="1452"/>
      <c r="BB53" s="1452"/>
      <c r="BC53" s="1452"/>
      <c r="BD53" s="1452"/>
      <c r="BE53" s="1452"/>
      <c r="BF53" s="1452"/>
      <c r="BG53" s="1452"/>
      <c r="BH53" s="1452"/>
      <c r="BI53" s="1452"/>
      <c r="BJ53" s="1452"/>
      <c r="BK53" s="1452"/>
      <c r="BL53" s="1452"/>
      <c r="BM53" s="1452"/>
      <c r="BN53" s="1452"/>
      <c r="BO53" s="1452"/>
      <c r="BP53" s="1452"/>
      <c r="BQ53" s="1452"/>
      <c r="BR53" s="1452"/>
      <c r="BS53" s="1452"/>
      <c r="BT53" s="1452"/>
      <c r="BU53" s="1452"/>
      <c r="BV53" s="1452"/>
      <c r="BW53" s="1452"/>
      <c r="BX53" s="1452"/>
      <c r="BY53" s="1452"/>
      <c r="BZ53" s="1452"/>
      <c r="CA53" s="1452"/>
      <c r="CB53" s="1452"/>
      <c r="CC53" s="1453"/>
      <c r="CD53" s="1451">
        <v>6</v>
      </c>
      <c r="CE53" s="1452"/>
      <c r="CF53" s="1452"/>
      <c r="CG53" s="1452"/>
      <c r="CH53" s="1452"/>
      <c r="CI53" s="1452"/>
      <c r="CJ53" s="1452"/>
      <c r="CK53" s="1452"/>
      <c r="CL53" s="1452"/>
      <c r="CM53" s="1452"/>
      <c r="CN53" s="1452"/>
      <c r="CO53" s="1452"/>
      <c r="CP53" s="1452"/>
      <c r="CQ53" s="1452"/>
      <c r="CR53" s="1452"/>
      <c r="CS53" s="1452"/>
      <c r="CT53" s="1452"/>
      <c r="CU53" s="1452"/>
      <c r="CV53" s="1452"/>
      <c r="CW53" s="1452"/>
      <c r="CX53" s="1452"/>
      <c r="CY53" s="1452"/>
      <c r="CZ53" s="1452"/>
      <c r="DA53" s="1452"/>
      <c r="DB53" s="1452"/>
      <c r="DC53" s="1452"/>
      <c r="DD53" s="1452"/>
      <c r="DE53" s="1452"/>
      <c r="DF53" s="1452"/>
      <c r="DG53" s="1453"/>
    </row>
    <row r="54" spans="1:111" s="315" customFormat="1" ht="42" customHeight="1">
      <c r="A54" s="311"/>
      <c r="B54" s="1258" t="s">
        <v>559</v>
      </c>
      <c r="C54" s="1258"/>
      <c r="D54" s="1258"/>
      <c r="E54" s="1258"/>
      <c r="F54" s="1258"/>
      <c r="G54" s="1258"/>
      <c r="H54" s="1258"/>
      <c r="I54" s="1258"/>
      <c r="J54" s="1258"/>
      <c r="K54" s="1258"/>
      <c r="L54" s="1258"/>
      <c r="M54" s="1258"/>
      <c r="N54" s="1258"/>
      <c r="O54" s="1258"/>
      <c r="P54" s="1258"/>
      <c r="Q54" s="1258"/>
      <c r="R54" s="1258"/>
      <c r="S54" s="1258"/>
      <c r="T54" s="1258"/>
      <c r="U54" s="1258"/>
      <c r="V54" s="1258"/>
      <c r="W54" s="1258"/>
      <c r="X54" s="1258"/>
      <c r="Y54" s="1258"/>
      <c r="Z54" s="1258"/>
      <c r="AA54" s="1258"/>
      <c r="AB54" s="1258"/>
      <c r="AC54" s="1258"/>
      <c r="AD54" s="1258"/>
      <c r="AE54" s="1258"/>
      <c r="AF54" s="1258"/>
      <c r="AG54" s="1258"/>
      <c r="AH54" s="1258"/>
      <c r="AI54" s="1258"/>
      <c r="AJ54" s="1258"/>
      <c r="AK54" s="1258"/>
      <c r="AL54" s="1258"/>
      <c r="AM54" s="1258"/>
      <c r="AN54" s="1258"/>
      <c r="AO54" s="1258"/>
      <c r="AP54" s="1258"/>
      <c r="AQ54" s="1258"/>
      <c r="AR54" s="1258"/>
      <c r="AS54" s="1258"/>
      <c r="AT54" s="1258"/>
      <c r="AU54" s="1258"/>
      <c r="AV54" s="1258"/>
      <c r="AW54" s="1258"/>
      <c r="AX54" s="1258"/>
      <c r="AY54" s="384">
        <v>5270</v>
      </c>
      <c r="AZ54" s="1454" t="s">
        <v>128</v>
      </c>
      <c r="BA54" s="1455"/>
      <c r="BB54" s="1456">
        <f>SUM(BB56:CA58)</f>
        <v>0</v>
      </c>
      <c r="BC54" s="1456"/>
      <c r="BD54" s="1456"/>
      <c r="BE54" s="1456"/>
      <c r="BF54" s="1456"/>
      <c r="BG54" s="1456"/>
      <c r="BH54" s="1456"/>
      <c r="BI54" s="1456"/>
      <c r="BJ54" s="1456"/>
      <c r="BK54" s="1456"/>
      <c r="BL54" s="1456"/>
      <c r="BM54" s="1456"/>
      <c r="BN54" s="1456"/>
      <c r="BO54" s="1456"/>
      <c r="BP54" s="1456"/>
      <c r="BQ54" s="1456"/>
      <c r="BR54" s="1456"/>
      <c r="BS54" s="1456"/>
      <c r="BT54" s="1456"/>
      <c r="BU54" s="1456"/>
      <c r="BV54" s="1456"/>
      <c r="BW54" s="1456"/>
      <c r="BX54" s="1456"/>
      <c r="BY54" s="1456"/>
      <c r="BZ54" s="1456"/>
      <c r="CA54" s="1456"/>
      <c r="CB54" s="1457" t="s">
        <v>129</v>
      </c>
      <c r="CC54" s="1458"/>
      <c r="CD54" s="1459" t="s">
        <v>128</v>
      </c>
      <c r="CE54" s="1455"/>
      <c r="CF54" s="1456">
        <f>SUM(CF56:DE58)</f>
        <v>0</v>
      </c>
      <c r="CG54" s="1456"/>
      <c r="CH54" s="1456"/>
      <c r="CI54" s="1456"/>
      <c r="CJ54" s="1456"/>
      <c r="CK54" s="1456"/>
      <c r="CL54" s="1456"/>
      <c r="CM54" s="1456"/>
      <c r="CN54" s="1456"/>
      <c r="CO54" s="1456"/>
      <c r="CP54" s="1456"/>
      <c r="CQ54" s="1456"/>
      <c r="CR54" s="1456"/>
      <c r="CS54" s="1456"/>
      <c r="CT54" s="1456"/>
      <c r="CU54" s="1456"/>
      <c r="CV54" s="1456"/>
      <c r="CW54" s="1456"/>
      <c r="CX54" s="1456"/>
      <c r="CY54" s="1456"/>
      <c r="CZ54" s="1456"/>
      <c r="DA54" s="1456"/>
      <c r="DB54" s="1456"/>
      <c r="DC54" s="1456"/>
      <c r="DD54" s="1456"/>
      <c r="DE54" s="1456"/>
      <c r="DF54" s="1457" t="s">
        <v>129</v>
      </c>
      <c r="DG54" s="1460"/>
    </row>
    <row r="55" spans="1:111" s="315" customFormat="1" ht="13.5" customHeight="1">
      <c r="A55" s="311"/>
      <c r="B55" s="1441" t="s">
        <v>69</v>
      </c>
      <c r="C55" s="1441"/>
      <c r="D55" s="1441"/>
      <c r="E55" s="1441"/>
      <c r="F55" s="1441"/>
      <c r="G55" s="1441"/>
      <c r="H55" s="1441"/>
      <c r="I55" s="1441"/>
      <c r="J55" s="1441"/>
      <c r="K55" s="1441"/>
      <c r="L55" s="1441"/>
      <c r="M55" s="1441"/>
      <c r="N55" s="1441"/>
      <c r="O55" s="1441"/>
      <c r="P55" s="1441"/>
      <c r="Q55" s="1441"/>
      <c r="R55" s="1441"/>
      <c r="S55" s="1441"/>
      <c r="T55" s="1441"/>
      <c r="U55" s="1441"/>
      <c r="V55" s="1441"/>
      <c r="W55" s="1441"/>
      <c r="X55" s="1441"/>
      <c r="Y55" s="1441"/>
      <c r="Z55" s="1441"/>
      <c r="AA55" s="1441"/>
      <c r="AB55" s="1441"/>
      <c r="AC55" s="1441"/>
      <c r="AD55" s="1441"/>
      <c r="AE55" s="1441"/>
      <c r="AF55" s="1441"/>
      <c r="AG55" s="1441"/>
      <c r="AH55" s="1441"/>
      <c r="AI55" s="1441"/>
      <c r="AJ55" s="1441"/>
      <c r="AK55" s="1441"/>
      <c r="AL55" s="1441"/>
      <c r="AM55" s="1441"/>
      <c r="AN55" s="1441"/>
      <c r="AO55" s="1441"/>
      <c r="AP55" s="1441"/>
      <c r="AQ55" s="1441"/>
      <c r="AR55" s="1441"/>
      <c r="AS55" s="1441"/>
      <c r="AT55" s="1441"/>
      <c r="AU55" s="1441"/>
      <c r="AV55" s="1441"/>
      <c r="AW55" s="1441"/>
      <c r="AX55" s="1441"/>
      <c r="AY55" s="386"/>
      <c r="AZ55" s="1465" t="s">
        <v>128</v>
      </c>
      <c r="BA55" s="1466"/>
      <c r="BB55" s="392"/>
      <c r="BC55" s="392"/>
      <c r="BD55" s="392"/>
      <c r="BE55" s="392"/>
      <c r="BF55" s="392"/>
      <c r="BG55" s="392"/>
      <c r="BH55" s="392"/>
      <c r="BI55" s="392"/>
      <c r="BJ55" s="392"/>
      <c r="BK55" s="392"/>
      <c r="BL55" s="392"/>
      <c r="BM55" s="392"/>
      <c r="BN55" s="392"/>
      <c r="BO55" s="392"/>
      <c r="BP55" s="392"/>
      <c r="BQ55" s="392"/>
      <c r="BR55" s="392"/>
      <c r="BS55" s="392"/>
      <c r="BT55" s="392"/>
      <c r="BU55" s="392"/>
      <c r="BV55" s="392"/>
      <c r="BW55" s="392"/>
      <c r="BX55" s="392"/>
      <c r="BY55" s="392"/>
      <c r="BZ55" s="392"/>
      <c r="CA55" s="392"/>
      <c r="CB55" s="1461" t="s">
        <v>129</v>
      </c>
      <c r="CC55" s="1469"/>
      <c r="CD55" s="1471" t="s">
        <v>128</v>
      </c>
      <c r="CE55" s="1466"/>
      <c r="CF55" s="392"/>
      <c r="CG55" s="392"/>
      <c r="CH55" s="392"/>
      <c r="CI55" s="392"/>
      <c r="CJ55" s="392"/>
      <c r="CK55" s="392"/>
      <c r="CL55" s="392"/>
      <c r="CM55" s="392"/>
      <c r="CN55" s="392"/>
      <c r="CO55" s="392"/>
      <c r="CP55" s="392"/>
      <c r="CQ55" s="392"/>
      <c r="CR55" s="392"/>
      <c r="CS55" s="392"/>
      <c r="CT55" s="392"/>
      <c r="CU55" s="392"/>
      <c r="CV55" s="392"/>
      <c r="CW55" s="392"/>
      <c r="CX55" s="392"/>
      <c r="CY55" s="392"/>
      <c r="CZ55" s="392"/>
      <c r="DA55" s="392"/>
      <c r="DB55" s="392"/>
      <c r="DC55" s="392"/>
      <c r="DD55" s="392"/>
      <c r="DE55" s="392"/>
      <c r="DF55" s="1461" t="s">
        <v>129</v>
      </c>
      <c r="DG55" s="1462"/>
    </row>
    <row r="56" spans="1:111" s="315" customFormat="1" ht="12" customHeight="1">
      <c r="A56" s="316"/>
      <c r="B56" s="1448" t="s">
        <v>560</v>
      </c>
      <c r="C56" s="1448"/>
      <c r="D56" s="1448"/>
      <c r="E56" s="1448"/>
      <c r="F56" s="1448"/>
      <c r="G56" s="1448"/>
      <c r="H56" s="1448"/>
      <c r="I56" s="1448"/>
      <c r="J56" s="1448"/>
      <c r="K56" s="1448"/>
      <c r="L56" s="1448"/>
      <c r="M56" s="1448"/>
      <c r="N56" s="1448"/>
      <c r="O56" s="1448"/>
      <c r="P56" s="1448"/>
      <c r="Q56" s="1448"/>
      <c r="R56" s="1448"/>
      <c r="S56" s="1448"/>
      <c r="T56" s="1448"/>
      <c r="U56" s="1448"/>
      <c r="V56" s="1448"/>
      <c r="W56" s="1448"/>
      <c r="X56" s="1448"/>
      <c r="Y56" s="1448"/>
      <c r="Z56" s="1448"/>
      <c r="AA56" s="1448"/>
      <c r="AB56" s="1448"/>
      <c r="AC56" s="1448"/>
      <c r="AD56" s="1448"/>
      <c r="AE56" s="1448"/>
      <c r="AF56" s="1448"/>
      <c r="AG56" s="1448"/>
      <c r="AH56" s="1448"/>
      <c r="AI56" s="1448"/>
      <c r="AJ56" s="1448"/>
      <c r="AK56" s="1448"/>
      <c r="AL56" s="1448"/>
      <c r="AM56" s="1448"/>
      <c r="AN56" s="1448"/>
      <c r="AO56" s="1448"/>
      <c r="AP56" s="1448"/>
      <c r="AQ56" s="1448"/>
      <c r="AR56" s="1448"/>
      <c r="AS56" s="1448"/>
      <c r="AT56" s="1448"/>
      <c r="AU56" s="1448"/>
      <c r="AV56" s="1448"/>
      <c r="AW56" s="1448"/>
      <c r="AX56" s="1448"/>
      <c r="AY56" s="393">
        <v>5271</v>
      </c>
      <c r="AZ56" s="1467"/>
      <c r="BA56" s="1468"/>
      <c r="BB56" s="1446"/>
      <c r="BC56" s="1446"/>
      <c r="BD56" s="1446"/>
      <c r="BE56" s="1446"/>
      <c r="BF56" s="1446"/>
      <c r="BG56" s="1446"/>
      <c r="BH56" s="1446"/>
      <c r="BI56" s="1446"/>
      <c r="BJ56" s="1446"/>
      <c r="BK56" s="1446"/>
      <c r="BL56" s="1446"/>
      <c r="BM56" s="1446"/>
      <c r="BN56" s="1446"/>
      <c r="BO56" s="1446"/>
      <c r="BP56" s="1446"/>
      <c r="BQ56" s="1446"/>
      <c r="BR56" s="1446"/>
      <c r="BS56" s="1446"/>
      <c r="BT56" s="1446"/>
      <c r="BU56" s="1446"/>
      <c r="BV56" s="1446"/>
      <c r="BW56" s="1446"/>
      <c r="BX56" s="1446"/>
      <c r="BY56" s="1446"/>
      <c r="BZ56" s="1446"/>
      <c r="CA56" s="1446"/>
      <c r="CB56" s="1463"/>
      <c r="CC56" s="1470"/>
      <c r="CD56" s="1472"/>
      <c r="CE56" s="1468"/>
      <c r="CF56" s="1446"/>
      <c r="CG56" s="1446"/>
      <c r="CH56" s="1446"/>
      <c r="CI56" s="1446"/>
      <c r="CJ56" s="1446"/>
      <c r="CK56" s="1446"/>
      <c r="CL56" s="1446"/>
      <c r="CM56" s="1446"/>
      <c r="CN56" s="1446"/>
      <c r="CO56" s="1446"/>
      <c r="CP56" s="1446"/>
      <c r="CQ56" s="1446"/>
      <c r="CR56" s="1446"/>
      <c r="CS56" s="1446"/>
      <c r="CT56" s="1446"/>
      <c r="CU56" s="1446"/>
      <c r="CV56" s="1446"/>
      <c r="CW56" s="1446"/>
      <c r="CX56" s="1446"/>
      <c r="CY56" s="1446"/>
      <c r="CZ56" s="1446"/>
      <c r="DA56" s="1446"/>
      <c r="DB56" s="1446"/>
      <c r="DC56" s="1446"/>
      <c r="DD56" s="1446"/>
      <c r="DE56" s="1446"/>
      <c r="DF56" s="1463"/>
      <c r="DG56" s="1464"/>
    </row>
    <row r="57" spans="1:111" s="315" customFormat="1" ht="12.75" customHeight="1">
      <c r="A57" s="311"/>
      <c r="B57" s="1449" t="s">
        <v>560</v>
      </c>
      <c r="C57" s="1449"/>
      <c r="D57" s="1449"/>
      <c r="E57" s="1449"/>
      <c r="F57" s="1449"/>
      <c r="G57" s="1449"/>
      <c r="H57" s="1449"/>
      <c r="I57" s="1449"/>
      <c r="J57" s="1449"/>
      <c r="K57" s="1449"/>
      <c r="L57" s="1449"/>
      <c r="M57" s="1449"/>
      <c r="N57" s="1449"/>
      <c r="O57" s="1449"/>
      <c r="P57" s="1449"/>
      <c r="Q57" s="1449"/>
      <c r="R57" s="1449"/>
      <c r="S57" s="1449"/>
      <c r="T57" s="1449"/>
      <c r="U57" s="1449"/>
      <c r="V57" s="1449"/>
      <c r="W57" s="1449"/>
      <c r="X57" s="1449"/>
      <c r="Y57" s="1449"/>
      <c r="Z57" s="1449"/>
      <c r="AA57" s="1449"/>
      <c r="AB57" s="1449"/>
      <c r="AC57" s="1449"/>
      <c r="AD57" s="1449"/>
      <c r="AE57" s="1449"/>
      <c r="AF57" s="1449"/>
      <c r="AG57" s="1449"/>
      <c r="AH57" s="1449"/>
      <c r="AI57" s="1449"/>
      <c r="AJ57" s="1449"/>
      <c r="AK57" s="1449"/>
      <c r="AL57" s="1449"/>
      <c r="AM57" s="1449"/>
      <c r="AN57" s="1449"/>
      <c r="AO57" s="1449"/>
      <c r="AP57" s="1449"/>
      <c r="AQ57" s="1449"/>
      <c r="AR57" s="1449"/>
      <c r="AS57" s="1449"/>
      <c r="AT57" s="1449"/>
      <c r="AU57" s="1449"/>
      <c r="AV57" s="1449"/>
      <c r="AW57" s="1449"/>
      <c r="AX57" s="1450"/>
      <c r="AY57" s="394">
        <v>5272</v>
      </c>
      <c r="AZ57" s="1454" t="s">
        <v>128</v>
      </c>
      <c r="BA57" s="1455"/>
      <c r="BB57" s="1443"/>
      <c r="BC57" s="1443"/>
      <c r="BD57" s="1443"/>
      <c r="BE57" s="1443"/>
      <c r="BF57" s="1443"/>
      <c r="BG57" s="1443"/>
      <c r="BH57" s="1443"/>
      <c r="BI57" s="1443"/>
      <c r="BJ57" s="1443"/>
      <c r="BK57" s="1443"/>
      <c r="BL57" s="1443"/>
      <c r="BM57" s="1443"/>
      <c r="BN57" s="1443"/>
      <c r="BO57" s="1443"/>
      <c r="BP57" s="1443"/>
      <c r="BQ57" s="1443"/>
      <c r="BR57" s="1443"/>
      <c r="BS57" s="1443"/>
      <c r="BT57" s="1443"/>
      <c r="BU57" s="1443"/>
      <c r="BV57" s="1443"/>
      <c r="BW57" s="1443"/>
      <c r="BX57" s="1443"/>
      <c r="BY57" s="1443"/>
      <c r="BZ57" s="1443"/>
      <c r="CA57" s="1443"/>
      <c r="CB57" s="1457" t="s">
        <v>129</v>
      </c>
      <c r="CC57" s="1458"/>
      <c r="CD57" s="1459" t="s">
        <v>128</v>
      </c>
      <c r="CE57" s="1455"/>
      <c r="CF57" s="1443"/>
      <c r="CG57" s="1443"/>
      <c r="CH57" s="1443"/>
      <c r="CI57" s="1443"/>
      <c r="CJ57" s="1443"/>
      <c r="CK57" s="1443"/>
      <c r="CL57" s="1443"/>
      <c r="CM57" s="1443"/>
      <c r="CN57" s="1443"/>
      <c r="CO57" s="1443"/>
      <c r="CP57" s="1443"/>
      <c r="CQ57" s="1443"/>
      <c r="CR57" s="1443"/>
      <c r="CS57" s="1443"/>
      <c r="CT57" s="1443"/>
      <c r="CU57" s="1443"/>
      <c r="CV57" s="1443"/>
      <c r="CW57" s="1443"/>
      <c r="CX57" s="1443"/>
      <c r="CY57" s="1443"/>
      <c r="CZ57" s="1443"/>
      <c r="DA57" s="1443"/>
      <c r="DB57" s="1443"/>
      <c r="DC57" s="1443"/>
      <c r="DD57" s="1443"/>
      <c r="DE57" s="1443"/>
      <c r="DF57" s="1457" t="s">
        <v>129</v>
      </c>
      <c r="DG57" s="1460"/>
    </row>
    <row r="58" spans="1:111" s="315" customFormat="1" ht="12.75" customHeight="1" thickBot="1">
      <c r="A58" s="347"/>
      <c r="B58" s="1449" t="s">
        <v>560</v>
      </c>
      <c r="C58" s="1449"/>
      <c r="D58" s="1449"/>
      <c r="E58" s="1449"/>
      <c r="F58" s="1449"/>
      <c r="G58" s="1449"/>
      <c r="H58" s="1449"/>
      <c r="I58" s="1449"/>
      <c r="J58" s="1449"/>
      <c r="K58" s="1449"/>
      <c r="L58" s="1449"/>
      <c r="M58" s="1449"/>
      <c r="N58" s="1449"/>
      <c r="O58" s="1449"/>
      <c r="P58" s="1449"/>
      <c r="Q58" s="1449"/>
      <c r="R58" s="1449"/>
      <c r="S58" s="1449"/>
      <c r="T58" s="1449"/>
      <c r="U58" s="1449"/>
      <c r="V58" s="1449"/>
      <c r="W58" s="1449"/>
      <c r="X58" s="1449"/>
      <c r="Y58" s="1449"/>
      <c r="Z58" s="1449"/>
      <c r="AA58" s="1449"/>
      <c r="AB58" s="1449"/>
      <c r="AC58" s="1449"/>
      <c r="AD58" s="1449"/>
      <c r="AE58" s="1449"/>
      <c r="AF58" s="1449"/>
      <c r="AG58" s="1449"/>
      <c r="AH58" s="1449"/>
      <c r="AI58" s="1449"/>
      <c r="AJ58" s="1449"/>
      <c r="AK58" s="1449"/>
      <c r="AL58" s="1449"/>
      <c r="AM58" s="1449"/>
      <c r="AN58" s="1449"/>
      <c r="AO58" s="1449"/>
      <c r="AP58" s="1449"/>
      <c r="AQ58" s="1449"/>
      <c r="AR58" s="1449"/>
      <c r="AS58" s="1449"/>
      <c r="AT58" s="1449"/>
      <c r="AU58" s="1449"/>
      <c r="AV58" s="1449"/>
      <c r="AW58" s="1449"/>
      <c r="AX58" s="1450"/>
      <c r="AY58" s="395">
        <v>5273</v>
      </c>
      <c r="AZ58" s="1473" t="s">
        <v>128</v>
      </c>
      <c r="BA58" s="1474"/>
      <c r="BB58" s="1475"/>
      <c r="BC58" s="1475"/>
      <c r="BD58" s="1475"/>
      <c r="BE58" s="1475"/>
      <c r="BF58" s="1475"/>
      <c r="BG58" s="1475"/>
      <c r="BH58" s="1475"/>
      <c r="BI58" s="1475"/>
      <c r="BJ58" s="1475"/>
      <c r="BK58" s="1475"/>
      <c r="BL58" s="1475"/>
      <c r="BM58" s="1475"/>
      <c r="BN58" s="1475"/>
      <c r="BO58" s="1475"/>
      <c r="BP58" s="1475"/>
      <c r="BQ58" s="1475"/>
      <c r="BR58" s="1475"/>
      <c r="BS58" s="1475"/>
      <c r="BT58" s="1475"/>
      <c r="BU58" s="1475"/>
      <c r="BV58" s="1475"/>
      <c r="BW58" s="1475"/>
      <c r="BX58" s="1475"/>
      <c r="BY58" s="1475"/>
      <c r="BZ58" s="1475"/>
      <c r="CA58" s="1475"/>
      <c r="CB58" s="1476" t="s">
        <v>129</v>
      </c>
      <c r="CC58" s="1477"/>
      <c r="CD58" s="1478" t="s">
        <v>128</v>
      </c>
      <c r="CE58" s="1474"/>
      <c r="CF58" s="1475"/>
      <c r="CG58" s="1475"/>
      <c r="CH58" s="1475"/>
      <c r="CI58" s="1475"/>
      <c r="CJ58" s="1475"/>
      <c r="CK58" s="1475"/>
      <c r="CL58" s="1475"/>
      <c r="CM58" s="1475"/>
      <c r="CN58" s="1475"/>
      <c r="CO58" s="1475"/>
      <c r="CP58" s="1475"/>
      <c r="CQ58" s="1475"/>
      <c r="CR58" s="1475"/>
      <c r="CS58" s="1475"/>
      <c r="CT58" s="1475"/>
      <c r="CU58" s="1475"/>
      <c r="CV58" s="1475"/>
      <c r="CW58" s="1475"/>
      <c r="CX58" s="1475"/>
      <c r="CY58" s="1475"/>
      <c r="CZ58" s="1475"/>
      <c r="DA58" s="1475"/>
      <c r="DB58" s="1475"/>
      <c r="DC58" s="1475"/>
      <c r="DD58" s="1475"/>
      <c r="DE58" s="1475"/>
      <c r="DF58" s="1476" t="s">
        <v>129</v>
      </c>
      <c r="DG58" s="1479"/>
    </row>
    <row r="59" spans="3:23" ht="54" customHeight="1">
      <c r="C59" s="337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</row>
    <row r="60" spans="12:136" ht="15" customHeight="1">
      <c r="L60" s="1168" t="s">
        <v>561</v>
      </c>
      <c r="M60" s="1168"/>
      <c r="N60" s="1168"/>
      <c r="O60" s="1168"/>
      <c r="P60" s="1168"/>
      <c r="Q60" s="1168"/>
      <c r="R60" s="1168"/>
      <c r="S60" s="1168"/>
      <c r="T60" s="1168"/>
      <c r="U60" s="1168"/>
      <c r="V60" s="1168"/>
      <c r="W60" s="1168"/>
      <c r="X60" s="1168"/>
      <c r="Y60" s="1168"/>
      <c r="Z60" s="1168"/>
      <c r="AA60" s="1168"/>
      <c r="AB60" s="1168"/>
      <c r="AC60" s="1168"/>
      <c r="AD60" s="1168"/>
      <c r="AE60" s="1168"/>
      <c r="AF60" s="1168"/>
      <c r="AG60" s="1168"/>
      <c r="AH60" s="1168"/>
      <c r="AI60" s="1168"/>
      <c r="AJ60" s="1168"/>
      <c r="AK60" s="1168"/>
      <c r="AL60" s="1168"/>
      <c r="AM60" s="1168"/>
      <c r="AN60" s="1168"/>
      <c r="AO60" s="1168"/>
      <c r="AP60" s="1168"/>
      <c r="AQ60" s="1168"/>
      <c r="AR60" s="1168"/>
      <c r="AS60" s="1168"/>
      <c r="AT60" s="1168"/>
      <c r="AU60" s="1168"/>
      <c r="AV60" s="1168"/>
      <c r="AW60" s="1168"/>
      <c r="AX60" s="1168"/>
      <c r="AY60" s="1168"/>
      <c r="AZ60" s="1168"/>
      <c r="BA60" s="1168"/>
      <c r="BB60" s="1168"/>
      <c r="BC60" s="1168"/>
      <c r="BD60" s="1168"/>
      <c r="BE60" s="1168"/>
      <c r="BF60" s="1168"/>
      <c r="BG60" s="1168"/>
      <c r="BH60" s="1168"/>
      <c r="BI60" s="1168"/>
      <c r="BJ60" s="1168"/>
      <c r="BK60" s="1168"/>
      <c r="BL60" s="1168"/>
      <c r="BM60" s="1168"/>
      <c r="BN60" s="1168"/>
      <c r="BO60" s="1168"/>
      <c r="BP60" s="1168"/>
      <c r="BQ60" s="1168"/>
      <c r="BR60" s="1168"/>
      <c r="BS60" s="1168"/>
      <c r="BT60" s="1168"/>
      <c r="BU60" s="1168"/>
      <c r="BV60" s="1168"/>
      <c r="BW60" s="1168"/>
      <c r="BX60" s="1168"/>
      <c r="BY60" s="1168"/>
      <c r="BZ60" s="1168"/>
      <c r="CA60" s="1168"/>
      <c r="CB60" s="1168"/>
      <c r="CC60" s="1168"/>
      <c r="CD60" s="1168"/>
      <c r="CE60" s="1168"/>
      <c r="CF60" s="1168"/>
      <c r="CG60" s="1168"/>
      <c r="CH60" s="1168"/>
      <c r="CI60" s="1168"/>
      <c r="CJ60" s="1168"/>
      <c r="CK60" s="1168"/>
      <c r="CL60" s="1168"/>
      <c r="CM60" s="1168"/>
      <c r="CN60" s="1168"/>
      <c r="CO60" s="1168"/>
      <c r="CP60" s="1168"/>
      <c r="CQ60" s="1168"/>
      <c r="CR60" s="1168"/>
      <c r="CS60" s="1168"/>
      <c r="CT60" s="1168"/>
      <c r="CU60" s="1168"/>
      <c r="CV60" s="1168"/>
      <c r="CW60" s="1168"/>
      <c r="CX60" s="1168"/>
      <c r="CY60" s="1168"/>
      <c r="CZ60" s="1168"/>
      <c r="DA60" s="1168"/>
      <c r="DB60" s="1168"/>
      <c r="DC60" s="1168"/>
      <c r="DD60" s="1168"/>
      <c r="DE60" s="1168"/>
      <c r="DF60" s="1168"/>
      <c r="DG60" s="1168"/>
      <c r="DH60" s="1168"/>
      <c r="DI60" s="1168"/>
      <c r="DJ60" s="1168"/>
      <c r="DK60" s="1168"/>
      <c r="DL60" s="1168"/>
      <c r="DM60" s="1168"/>
      <c r="DN60" s="1168"/>
      <c r="DO60" s="1168"/>
      <c r="DP60" s="1168"/>
      <c r="DQ60" s="1168"/>
      <c r="DR60" s="1168"/>
      <c r="DS60" s="1168"/>
      <c r="DT60" s="1168"/>
      <c r="DU60" s="1168"/>
      <c r="DV60" s="1168"/>
      <c r="DW60" s="1168"/>
      <c r="DX60" s="1168"/>
      <c r="DY60" s="1168"/>
      <c r="DZ60" s="1168"/>
      <c r="EA60" s="1168"/>
      <c r="EB60" s="1168"/>
      <c r="EC60" s="1168"/>
      <c r="ED60" s="1168"/>
      <c r="EE60" s="1168"/>
      <c r="EF60" s="1168"/>
    </row>
    <row r="61" ht="12" customHeight="1"/>
    <row r="62" spans="1:136" ht="12" customHeight="1">
      <c r="A62" s="1480" t="s">
        <v>229</v>
      </c>
      <c r="B62" s="1480"/>
      <c r="C62" s="1480"/>
      <c r="D62" s="1480"/>
      <c r="E62" s="1480"/>
      <c r="F62" s="1480"/>
      <c r="G62" s="1480"/>
      <c r="H62" s="1480"/>
      <c r="I62" s="1480"/>
      <c r="J62" s="1480"/>
      <c r="K62" s="1480"/>
      <c r="L62" s="1480"/>
      <c r="M62" s="1480"/>
      <c r="N62" s="1480"/>
      <c r="O62" s="1480"/>
      <c r="P62" s="1480"/>
      <c r="Q62" s="1480"/>
      <c r="R62" s="1480"/>
      <c r="S62" s="1480"/>
      <c r="T62" s="1480"/>
      <c r="U62" s="1480"/>
      <c r="V62" s="1480"/>
      <c r="W62" s="1480"/>
      <c r="X62" s="1480"/>
      <c r="Y62" s="1480"/>
      <c r="Z62" s="1480"/>
      <c r="AA62" s="1480"/>
      <c r="AB62" s="1480"/>
      <c r="AC62" s="1480"/>
      <c r="AD62" s="1480"/>
      <c r="AE62" s="1480"/>
      <c r="AF62" s="1480"/>
      <c r="AG62" s="1480"/>
      <c r="AH62" s="1480"/>
      <c r="AI62" s="1480"/>
      <c r="AJ62" s="1480"/>
      <c r="AK62" s="1480"/>
      <c r="AL62" s="1480"/>
      <c r="AM62" s="1480"/>
      <c r="AN62" s="1480"/>
      <c r="AO62" s="1480"/>
      <c r="AP62" s="1480"/>
      <c r="AQ62" s="1480"/>
      <c r="AR62" s="1480"/>
      <c r="AS62" s="1480"/>
      <c r="AT62" s="1480"/>
      <c r="AU62" s="1480"/>
      <c r="AV62" s="1480"/>
      <c r="AW62" s="1480"/>
      <c r="AX62" s="1480"/>
      <c r="AY62" s="1481" t="s">
        <v>314</v>
      </c>
      <c r="AZ62" s="311"/>
      <c r="BA62" s="337"/>
      <c r="BB62" s="337"/>
      <c r="BC62" s="337"/>
      <c r="BD62" s="337" t="s">
        <v>496</v>
      </c>
      <c r="BE62" s="337"/>
      <c r="BF62" s="219"/>
      <c r="BG62" s="219"/>
      <c r="BH62" s="891" t="s">
        <v>297</v>
      </c>
      <c r="BI62" s="891"/>
      <c r="BJ62" s="891"/>
      <c r="BK62" s="891"/>
      <c r="BL62" s="891"/>
      <c r="BM62" s="891"/>
      <c r="BN62" s="891"/>
      <c r="BO62" s="891"/>
      <c r="BP62" s="891"/>
      <c r="BQ62" s="891"/>
      <c r="BR62" s="891"/>
      <c r="BS62" s="891"/>
      <c r="BT62" s="891"/>
      <c r="BU62" s="891"/>
      <c r="BV62" s="891"/>
      <c r="BW62" s="891"/>
      <c r="BX62" s="891"/>
      <c r="BY62" s="219"/>
      <c r="BZ62" s="337"/>
      <c r="CA62" s="337"/>
      <c r="CB62" s="342"/>
      <c r="CC62" s="1287" t="s">
        <v>382</v>
      </c>
      <c r="CD62" s="1288"/>
      <c r="CE62" s="1288"/>
      <c r="CF62" s="1288"/>
      <c r="CG62" s="1288"/>
      <c r="CH62" s="1288"/>
      <c r="CI62" s="1288"/>
      <c r="CJ62" s="1288"/>
      <c r="CK62" s="1288"/>
      <c r="CL62" s="1288"/>
      <c r="CM62" s="1288"/>
      <c r="CN62" s="1288"/>
      <c r="CO62" s="1288"/>
      <c r="CP62" s="1288"/>
      <c r="CQ62" s="1288"/>
      <c r="CR62" s="1288"/>
      <c r="CS62" s="1288"/>
      <c r="CT62" s="1288"/>
      <c r="CU62" s="1288"/>
      <c r="CV62" s="1288"/>
      <c r="CW62" s="1288"/>
      <c r="CX62" s="1288"/>
      <c r="CY62" s="1288"/>
      <c r="CZ62" s="1288"/>
      <c r="DA62" s="1288"/>
      <c r="DB62" s="1288"/>
      <c r="DC62" s="1288"/>
      <c r="DD62" s="1289"/>
      <c r="DE62" s="1287" t="s">
        <v>382</v>
      </c>
      <c r="DF62" s="1288"/>
      <c r="DG62" s="1288"/>
      <c r="DH62" s="1288"/>
      <c r="DI62" s="1288"/>
      <c r="DJ62" s="1288"/>
      <c r="DK62" s="1288"/>
      <c r="DL62" s="1288"/>
      <c r="DM62" s="1288"/>
      <c r="DN62" s="1288"/>
      <c r="DO62" s="1288"/>
      <c r="DP62" s="1288"/>
      <c r="DQ62" s="1288"/>
      <c r="DR62" s="1288"/>
      <c r="DS62" s="1288"/>
      <c r="DT62" s="1288"/>
      <c r="DU62" s="1288"/>
      <c r="DV62" s="1288"/>
      <c r="DW62" s="1288"/>
      <c r="DX62" s="1288"/>
      <c r="DY62" s="1288"/>
      <c r="DZ62" s="1288"/>
      <c r="EA62" s="1288"/>
      <c r="EB62" s="1288"/>
      <c r="EC62" s="1288"/>
      <c r="ED62" s="1288"/>
      <c r="EE62" s="1288"/>
      <c r="EF62" s="1289"/>
    </row>
    <row r="63" spans="1:136" ht="12" customHeight="1">
      <c r="A63" s="1480"/>
      <c r="B63" s="1480"/>
      <c r="C63" s="1480"/>
      <c r="D63" s="1480"/>
      <c r="E63" s="1480"/>
      <c r="F63" s="1480"/>
      <c r="G63" s="1480"/>
      <c r="H63" s="1480"/>
      <c r="I63" s="1480"/>
      <c r="J63" s="1480"/>
      <c r="K63" s="1480"/>
      <c r="L63" s="1480"/>
      <c r="M63" s="1480"/>
      <c r="N63" s="1480"/>
      <c r="O63" s="1480"/>
      <c r="P63" s="1480"/>
      <c r="Q63" s="1480"/>
      <c r="R63" s="1480"/>
      <c r="S63" s="1480"/>
      <c r="T63" s="1480"/>
      <c r="U63" s="1480"/>
      <c r="V63" s="1480"/>
      <c r="W63" s="1480"/>
      <c r="X63" s="1480"/>
      <c r="Y63" s="1480"/>
      <c r="Z63" s="1480"/>
      <c r="AA63" s="1480"/>
      <c r="AB63" s="1480"/>
      <c r="AC63" s="1480"/>
      <c r="AD63" s="1480"/>
      <c r="AE63" s="1480"/>
      <c r="AF63" s="1480"/>
      <c r="AG63" s="1480"/>
      <c r="AH63" s="1480"/>
      <c r="AI63" s="1480"/>
      <c r="AJ63" s="1480"/>
      <c r="AK63" s="1480"/>
      <c r="AL63" s="1480"/>
      <c r="AM63" s="1480"/>
      <c r="AN63" s="1480"/>
      <c r="AO63" s="1480"/>
      <c r="AP63" s="1480"/>
      <c r="AQ63" s="1480"/>
      <c r="AR63" s="1480"/>
      <c r="AS63" s="1480"/>
      <c r="AT63" s="1480"/>
      <c r="AU63" s="1480"/>
      <c r="AV63" s="1480"/>
      <c r="AW63" s="1480"/>
      <c r="AX63" s="1480"/>
      <c r="AY63" s="1482"/>
      <c r="AZ63" s="316"/>
      <c r="BA63" s="315"/>
      <c r="BB63" s="315"/>
      <c r="BC63" s="315"/>
      <c r="BD63" s="315"/>
      <c r="BE63" s="315"/>
      <c r="BF63" s="315"/>
      <c r="BG63" s="315"/>
      <c r="BH63" s="1353">
        <v>20</v>
      </c>
      <c r="BI63" s="1353"/>
      <c r="BJ63" s="1353"/>
      <c r="BK63" s="1353"/>
      <c r="BL63" s="1291" t="s">
        <v>219</v>
      </c>
      <c r="BM63" s="1291"/>
      <c r="BN63" s="1291"/>
      <c r="BO63" s="1291"/>
      <c r="BP63" s="315" t="s">
        <v>551</v>
      </c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44"/>
      <c r="CC63" s="316"/>
      <c r="CD63" s="315"/>
      <c r="CE63" s="315"/>
      <c r="CF63" s="315"/>
      <c r="CG63" s="315"/>
      <c r="CH63" s="315"/>
      <c r="CI63" s="315"/>
      <c r="CJ63" s="1290">
        <v>20</v>
      </c>
      <c r="CK63" s="1290"/>
      <c r="CL63" s="1290"/>
      <c r="CM63" s="1290"/>
      <c r="CN63" s="969" t="s">
        <v>296</v>
      </c>
      <c r="CO63" s="969"/>
      <c r="CP63" s="969"/>
      <c r="CQ63" s="969"/>
      <c r="CR63" s="969"/>
      <c r="CS63" s="969"/>
      <c r="CT63" s="315" t="s">
        <v>551</v>
      </c>
      <c r="CU63" s="315"/>
      <c r="CV63" s="315"/>
      <c r="CW63" s="315"/>
      <c r="CX63" s="315"/>
      <c r="CY63" s="315"/>
      <c r="CZ63" s="315"/>
      <c r="DA63" s="315"/>
      <c r="DB63" s="315"/>
      <c r="DC63" s="315"/>
      <c r="DD63" s="344"/>
      <c r="DE63" s="316"/>
      <c r="DF63" s="315"/>
      <c r="DG63" s="315"/>
      <c r="DH63" s="315"/>
      <c r="DI63" s="315"/>
      <c r="DJ63" s="315"/>
      <c r="DK63" s="315"/>
      <c r="DL63" s="1290">
        <v>20</v>
      </c>
      <c r="DM63" s="1290"/>
      <c r="DN63" s="1290"/>
      <c r="DO63" s="1290"/>
      <c r="DP63" s="969" t="s">
        <v>295</v>
      </c>
      <c r="DQ63" s="969"/>
      <c r="DR63" s="969"/>
      <c r="DS63" s="969"/>
      <c r="DT63" s="969"/>
      <c r="DU63" s="969"/>
      <c r="DV63" s="315" t="s">
        <v>4</v>
      </c>
      <c r="DW63" s="315"/>
      <c r="DX63" s="315"/>
      <c r="DY63" s="315"/>
      <c r="DZ63" s="315"/>
      <c r="EA63" s="315"/>
      <c r="EB63" s="315"/>
      <c r="EC63" s="315"/>
      <c r="ED63" s="315"/>
      <c r="EE63" s="315"/>
      <c r="EF63" s="344"/>
    </row>
    <row r="64" spans="1:136" ht="12" customHeight="1" thickBot="1">
      <c r="A64" s="1480"/>
      <c r="B64" s="1480"/>
      <c r="C64" s="1480"/>
      <c r="D64" s="1480"/>
      <c r="E64" s="1480"/>
      <c r="F64" s="1480"/>
      <c r="G64" s="1480"/>
      <c r="H64" s="1480"/>
      <c r="I64" s="1480"/>
      <c r="J64" s="1480"/>
      <c r="K64" s="1480"/>
      <c r="L64" s="1480"/>
      <c r="M64" s="1480"/>
      <c r="N64" s="1480"/>
      <c r="O64" s="1480"/>
      <c r="P64" s="1480"/>
      <c r="Q64" s="1480"/>
      <c r="R64" s="1480"/>
      <c r="S64" s="1480"/>
      <c r="T64" s="1480"/>
      <c r="U64" s="1480"/>
      <c r="V64" s="1480"/>
      <c r="W64" s="1480"/>
      <c r="X64" s="1480"/>
      <c r="Y64" s="1480"/>
      <c r="Z64" s="1480"/>
      <c r="AA64" s="1480"/>
      <c r="AB64" s="1480"/>
      <c r="AC64" s="1480"/>
      <c r="AD64" s="1480"/>
      <c r="AE64" s="1480"/>
      <c r="AF64" s="1480"/>
      <c r="AG64" s="1480"/>
      <c r="AH64" s="1480"/>
      <c r="AI64" s="1480"/>
      <c r="AJ64" s="1480"/>
      <c r="AK64" s="1480"/>
      <c r="AL64" s="1480"/>
      <c r="AM64" s="1480"/>
      <c r="AN64" s="1480"/>
      <c r="AO64" s="1480"/>
      <c r="AP64" s="1480"/>
      <c r="AQ64" s="1480"/>
      <c r="AR64" s="1480"/>
      <c r="AS64" s="1480"/>
      <c r="AT64" s="1480"/>
      <c r="AU64" s="1480"/>
      <c r="AV64" s="1480"/>
      <c r="AW64" s="1480"/>
      <c r="AX64" s="1480"/>
      <c r="AY64" s="1483"/>
      <c r="AZ64" s="1317"/>
      <c r="BA64" s="1315"/>
      <c r="BB64" s="1315"/>
      <c r="BC64" s="1315"/>
      <c r="BD64" s="1315"/>
      <c r="BE64" s="1315"/>
      <c r="BF64" s="1315"/>
      <c r="BG64" s="1315"/>
      <c r="BH64" s="1315"/>
      <c r="BI64" s="1315"/>
      <c r="BJ64" s="1315"/>
      <c r="BK64" s="1315"/>
      <c r="BL64" s="1315"/>
      <c r="BM64" s="1315"/>
      <c r="BN64" s="1315"/>
      <c r="BO64" s="1315"/>
      <c r="BP64" s="1315"/>
      <c r="BQ64" s="1315"/>
      <c r="BR64" s="1315"/>
      <c r="BS64" s="1315"/>
      <c r="BT64" s="1315"/>
      <c r="BU64" s="1315"/>
      <c r="BV64" s="1315"/>
      <c r="BW64" s="1315"/>
      <c r="BX64" s="1315"/>
      <c r="BY64" s="1315"/>
      <c r="BZ64" s="1315"/>
      <c r="CA64" s="1315"/>
      <c r="CB64" s="1316"/>
      <c r="CC64" s="1317"/>
      <c r="CD64" s="1315"/>
      <c r="CE64" s="1315"/>
      <c r="CF64" s="1315"/>
      <c r="CG64" s="1315"/>
      <c r="CH64" s="1315"/>
      <c r="CI64" s="1315"/>
      <c r="CJ64" s="1315"/>
      <c r="CK64" s="1315"/>
      <c r="CL64" s="1315"/>
      <c r="CM64" s="1315"/>
      <c r="CN64" s="1315"/>
      <c r="CO64" s="1315"/>
      <c r="CP64" s="1315"/>
      <c r="CQ64" s="1315"/>
      <c r="CR64" s="1315"/>
      <c r="CS64" s="1315"/>
      <c r="CT64" s="1315"/>
      <c r="CU64" s="1315"/>
      <c r="CV64" s="1315"/>
      <c r="CW64" s="1315"/>
      <c r="CX64" s="1315"/>
      <c r="CY64" s="1315"/>
      <c r="CZ64" s="1315"/>
      <c r="DA64" s="1315"/>
      <c r="DB64" s="1315"/>
      <c r="DC64" s="1315"/>
      <c r="DD64" s="1316"/>
      <c r="DE64" s="1317"/>
      <c r="DF64" s="1315"/>
      <c r="DG64" s="1315"/>
      <c r="DH64" s="1315"/>
      <c r="DI64" s="1315"/>
      <c r="DJ64" s="1315"/>
      <c r="DK64" s="1315"/>
      <c r="DL64" s="1315"/>
      <c r="DM64" s="1315"/>
      <c r="DN64" s="1315"/>
      <c r="DO64" s="1315"/>
      <c r="DP64" s="1315"/>
      <c r="DQ64" s="1315"/>
      <c r="DR64" s="1315"/>
      <c r="DS64" s="1315"/>
      <c r="DT64" s="1315"/>
      <c r="DU64" s="1315"/>
      <c r="DV64" s="1315"/>
      <c r="DW64" s="1315"/>
      <c r="DX64" s="1315"/>
      <c r="DY64" s="1315"/>
      <c r="DZ64" s="1315"/>
      <c r="EA64" s="1315"/>
      <c r="EB64" s="1315"/>
      <c r="EC64" s="1315"/>
      <c r="ED64" s="1315"/>
      <c r="EE64" s="1315"/>
      <c r="EF64" s="1316"/>
    </row>
    <row r="65" spans="1:136" ht="26.25" customHeight="1">
      <c r="A65" s="1484" t="s">
        <v>562</v>
      </c>
      <c r="B65" s="1484"/>
      <c r="C65" s="1484"/>
      <c r="D65" s="1484"/>
      <c r="E65" s="1484"/>
      <c r="F65" s="1484"/>
      <c r="G65" s="1484"/>
      <c r="H65" s="1484"/>
      <c r="I65" s="1484"/>
      <c r="J65" s="1484"/>
      <c r="K65" s="1484"/>
      <c r="L65" s="1484"/>
      <c r="M65" s="1484"/>
      <c r="N65" s="1484"/>
      <c r="O65" s="1484"/>
      <c r="P65" s="1484"/>
      <c r="Q65" s="1484"/>
      <c r="R65" s="1484"/>
      <c r="S65" s="1484"/>
      <c r="T65" s="1484"/>
      <c r="U65" s="1484"/>
      <c r="V65" s="1484"/>
      <c r="W65" s="1484"/>
      <c r="X65" s="1484"/>
      <c r="Y65" s="1484"/>
      <c r="Z65" s="1484"/>
      <c r="AA65" s="1484"/>
      <c r="AB65" s="1484"/>
      <c r="AC65" s="1484"/>
      <c r="AD65" s="1484"/>
      <c r="AE65" s="1484"/>
      <c r="AF65" s="1484"/>
      <c r="AG65" s="1484"/>
      <c r="AH65" s="1484"/>
      <c r="AI65" s="1484"/>
      <c r="AJ65" s="1484"/>
      <c r="AK65" s="1484"/>
      <c r="AL65" s="1484"/>
      <c r="AM65" s="1484"/>
      <c r="AN65" s="1484"/>
      <c r="AO65" s="1484"/>
      <c r="AP65" s="1484"/>
      <c r="AQ65" s="1484"/>
      <c r="AR65" s="1484"/>
      <c r="AS65" s="1484"/>
      <c r="AT65" s="1484"/>
      <c r="AU65" s="1484"/>
      <c r="AV65" s="1484"/>
      <c r="AW65" s="1484"/>
      <c r="AX65" s="1484"/>
      <c r="AY65" s="396">
        <v>5280</v>
      </c>
      <c r="AZ65" s="1485">
        <v>2494</v>
      </c>
      <c r="BA65" s="1486"/>
      <c r="BB65" s="1486"/>
      <c r="BC65" s="1486"/>
      <c r="BD65" s="1486"/>
      <c r="BE65" s="1486"/>
      <c r="BF65" s="1486"/>
      <c r="BG65" s="1486"/>
      <c r="BH65" s="1486"/>
      <c r="BI65" s="1486"/>
      <c r="BJ65" s="1486"/>
      <c r="BK65" s="1486"/>
      <c r="BL65" s="1486"/>
      <c r="BM65" s="1486"/>
      <c r="BN65" s="1486"/>
      <c r="BO65" s="1486"/>
      <c r="BP65" s="1486"/>
      <c r="BQ65" s="1486"/>
      <c r="BR65" s="1486"/>
      <c r="BS65" s="1486"/>
      <c r="BT65" s="1486"/>
      <c r="BU65" s="1486"/>
      <c r="BV65" s="1486"/>
      <c r="BW65" s="1486"/>
      <c r="BX65" s="1486"/>
      <c r="BY65" s="1486"/>
      <c r="BZ65" s="1486"/>
      <c r="CA65" s="1486"/>
      <c r="CB65" s="1487"/>
      <c r="CC65" s="1488">
        <v>2499</v>
      </c>
      <c r="CD65" s="1486"/>
      <c r="CE65" s="1486"/>
      <c r="CF65" s="1486"/>
      <c r="CG65" s="1486"/>
      <c r="CH65" s="1486"/>
      <c r="CI65" s="1486"/>
      <c r="CJ65" s="1486"/>
      <c r="CK65" s="1486"/>
      <c r="CL65" s="1486"/>
      <c r="CM65" s="1486"/>
      <c r="CN65" s="1486"/>
      <c r="CO65" s="1486"/>
      <c r="CP65" s="1486"/>
      <c r="CQ65" s="1486"/>
      <c r="CR65" s="1486"/>
      <c r="CS65" s="1486"/>
      <c r="CT65" s="1486"/>
      <c r="CU65" s="1486"/>
      <c r="CV65" s="1486"/>
      <c r="CW65" s="1486"/>
      <c r="CX65" s="1486"/>
      <c r="CY65" s="1486"/>
      <c r="CZ65" s="1486"/>
      <c r="DA65" s="1486"/>
      <c r="DB65" s="1486"/>
      <c r="DC65" s="1486"/>
      <c r="DD65" s="1487"/>
      <c r="DE65" s="1488">
        <v>2507</v>
      </c>
      <c r="DF65" s="1486"/>
      <c r="DG65" s="1486"/>
      <c r="DH65" s="1486"/>
      <c r="DI65" s="1486"/>
      <c r="DJ65" s="1486"/>
      <c r="DK65" s="1486"/>
      <c r="DL65" s="1486"/>
      <c r="DM65" s="1486"/>
      <c r="DN65" s="1486"/>
      <c r="DO65" s="1486"/>
      <c r="DP65" s="1486"/>
      <c r="DQ65" s="1486"/>
      <c r="DR65" s="1486"/>
      <c r="DS65" s="1486"/>
      <c r="DT65" s="1486"/>
      <c r="DU65" s="1486"/>
      <c r="DV65" s="1486"/>
      <c r="DW65" s="1486"/>
      <c r="DX65" s="1486"/>
      <c r="DY65" s="1486"/>
      <c r="DZ65" s="1486"/>
      <c r="EA65" s="1486"/>
      <c r="EB65" s="1486"/>
      <c r="EC65" s="1486"/>
      <c r="ED65" s="1486"/>
      <c r="EE65" s="1486"/>
      <c r="EF65" s="1489"/>
    </row>
    <row r="66" spans="1:136" ht="27" customHeight="1">
      <c r="A66" s="1484" t="s">
        <v>563</v>
      </c>
      <c r="B66" s="1484"/>
      <c r="C66" s="1484"/>
      <c r="D66" s="1484"/>
      <c r="E66" s="1484"/>
      <c r="F66" s="1484"/>
      <c r="G66" s="1484"/>
      <c r="H66" s="1484"/>
      <c r="I66" s="1484"/>
      <c r="J66" s="1484"/>
      <c r="K66" s="1484"/>
      <c r="L66" s="1484"/>
      <c r="M66" s="1484"/>
      <c r="N66" s="1484"/>
      <c r="O66" s="1484"/>
      <c r="P66" s="1484"/>
      <c r="Q66" s="1484"/>
      <c r="R66" s="1484"/>
      <c r="S66" s="1484"/>
      <c r="T66" s="1484"/>
      <c r="U66" s="1484"/>
      <c r="V66" s="1484"/>
      <c r="W66" s="1484"/>
      <c r="X66" s="1484"/>
      <c r="Y66" s="1484"/>
      <c r="Z66" s="1484"/>
      <c r="AA66" s="1484"/>
      <c r="AB66" s="1484"/>
      <c r="AC66" s="1484"/>
      <c r="AD66" s="1484"/>
      <c r="AE66" s="1484"/>
      <c r="AF66" s="1484"/>
      <c r="AG66" s="1484"/>
      <c r="AH66" s="1484"/>
      <c r="AI66" s="1484"/>
      <c r="AJ66" s="1484"/>
      <c r="AK66" s="1484"/>
      <c r="AL66" s="1484"/>
      <c r="AM66" s="1484"/>
      <c r="AN66" s="1484"/>
      <c r="AO66" s="1484"/>
      <c r="AP66" s="1484"/>
      <c r="AQ66" s="1484"/>
      <c r="AR66" s="1484"/>
      <c r="AS66" s="1484"/>
      <c r="AT66" s="1484"/>
      <c r="AU66" s="1484"/>
      <c r="AV66" s="1484"/>
      <c r="AW66" s="1484"/>
      <c r="AX66" s="1484"/>
      <c r="AY66" s="397">
        <v>5281</v>
      </c>
      <c r="AZ66" s="1490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1491"/>
      <c r="CC66" s="1492"/>
      <c r="CD66" s="781"/>
      <c r="CE66" s="781"/>
      <c r="CF66" s="781"/>
      <c r="CG66" s="781"/>
      <c r="CH66" s="781"/>
      <c r="CI66" s="781"/>
      <c r="CJ66" s="781"/>
      <c r="CK66" s="781"/>
      <c r="CL66" s="781"/>
      <c r="CM66" s="781"/>
      <c r="CN66" s="781"/>
      <c r="CO66" s="781"/>
      <c r="CP66" s="781"/>
      <c r="CQ66" s="781"/>
      <c r="CR66" s="781"/>
      <c r="CS66" s="781"/>
      <c r="CT66" s="781"/>
      <c r="CU66" s="781"/>
      <c r="CV66" s="781"/>
      <c r="CW66" s="781"/>
      <c r="CX66" s="781"/>
      <c r="CY66" s="781"/>
      <c r="CZ66" s="781"/>
      <c r="DA66" s="781"/>
      <c r="DB66" s="781"/>
      <c r="DC66" s="781"/>
      <c r="DD66" s="1491"/>
      <c r="DE66" s="1492"/>
      <c r="DF66" s="781"/>
      <c r="DG66" s="781"/>
      <c r="DH66" s="781"/>
      <c r="DI66" s="781"/>
      <c r="DJ66" s="781"/>
      <c r="DK66" s="781"/>
      <c r="DL66" s="781"/>
      <c r="DM66" s="781"/>
      <c r="DN66" s="781"/>
      <c r="DO66" s="781"/>
      <c r="DP66" s="781"/>
      <c r="DQ66" s="781"/>
      <c r="DR66" s="781"/>
      <c r="DS66" s="781"/>
      <c r="DT66" s="781"/>
      <c r="DU66" s="781"/>
      <c r="DV66" s="781"/>
      <c r="DW66" s="781"/>
      <c r="DX66" s="781"/>
      <c r="DY66" s="781"/>
      <c r="DZ66" s="781"/>
      <c r="EA66" s="781"/>
      <c r="EB66" s="781"/>
      <c r="EC66" s="781"/>
      <c r="ED66" s="781"/>
      <c r="EE66" s="781"/>
      <c r="EF66" s="1493"/>
    </row>
    <row r="67" spans="1:136" ht="24.75" customHeight="1">
      <c r="A67" s="1484" t="s">
        <v>564</v>
      </c>
      <c r="B67" s="1484"/>
      <c r="C67" s="1484"/>
      <c r="D67" s="1484"/>
      <c r="E67" s="1484"/>
      <c r="F67" s="1484"/>
      <c r="G67" s="1484"/>
      <c r="H67" s="1484"/>
      <c r="I67" s="1484"/>
      <c r="J67" s="1484"/>
      <c r="K67" s="1484"/>
      <c r="L67" s="1484"/>
      <c r="M67" s="1484"/>
      <c r="N67" s="1484"/>
      <c r="O67" s="1484"/>
      <c r="P67" s="1484"/>
      <c r="Q67" s="1484"/>
      <c r="R67" s="1484"/>
      <c r="S67" s="1484"/>
      <c r="T67" s="1484"/>
      <c r="U67" s="1484"/>
      <c r="V67" s="1484"/>
      <c r="W67" s="1484"/>
      <c r="X67" s="1484"/>
      <c r="Y67" s="1484"/>
      <c r="Z67" s="1484"/>
      <c r="AA67" s="1484"/>
      <c r="AB67" s="1484"/>
      <c r="AC67" s="1484"/>
      <c r="AD67" s="1484"/>
      <c r="AE67" s="1484"/>
      <c r="AF67" s="1484"/>
      <c r="AG67" s="1484"/>
      <c r="AH67" s="1484"/>
      <c r="AI67" s="1484"/>
      <c r="AJ67" s="1484"/>
      <c r="AK67" s="1484"/>
      <c r="AL67" s="1484"/>
      <c r="AM67" s="1484"/>
      <c r="AN67" s="1484"/>
      <c r="AO67" s="1484"/>
      <c r="AP67" s="1484"/>
      <c r="AQ67" s="1484"/>
      <c r="AR67" s="1484"/>
      <c r="AS67" s="1484"/>
      <c r="AT67" s="1484"/>
      <c r="AU67" s="1484"/>
      <c r="AV67" s="1484"/>
      <c r="AW67" s="1484"/>
      <c r="AX67" s="1484"/>
      <c r="AY67" s="398">
        <v>5282</v>
      </c>
      <c r="AZ67" s="1490"/>
      <c r="BA67" s="781"/>
      <c r="BB67" s="781"/>
      <c r="BC67" s="781"/>
      <c r="BD67" s="781"/>
      <c r="BE67" s="781"/>
      <c r="BF67" s="781"/>
      <c r="BG67" s="781"/>
      <c r="BH67" s="781"/>
      <c r="BI67" s="781"/>
      <c r="BJ67" s="781"/>
      <c r="BK67" s="781"/>
      <c r="BL67" s="781"/>
      <c r="BM67" s="781"/>
      <c r="BN67" s="781"/>
      <c r="BO67" s="781"/>
      <c r="BP67" s="781"/>
      <c r="BQ67" s="781"/>
      <c r="BR67" s="781"/>
      <c r="BS67" s="781"/>
      <c r="BT67" s="781"/>
      <c r="BU67" s="781"/>
      <c r="BV67" s="781"/>
      <c r="BW67" s="781"/>
      <c r="BX67" s="781"/>
      <c r="BY67" s="781"/>
      <c r="BZ67" s="781"/>
      <c r="CA67" s="781"/>
      <c r="CB67" s="1491"/>
      <c r="CC67" s="1492"/>
      <c r="CD67" s="781"/>
      <c r="CE67" s="781"/>
      <c r="CF67" s="781"/>
      <c r="CG67" s="781"/>
      <c r="CH67" s="781"/>
      <c r="CI67" s="781"/>
      <c r="CJ67" s="781"/>
      <c r="CK67" s="781"/>
      <c r="CL67" s="781"/>
      <c r="CM67" s="781"/>
      <c r="CN67" s="781"/>
      <c r="CO67" s="781"/>
      <c r="CP67" s="781"/>
      <c r="CQ67" s="781"/>
      <c r="CR67" s="781"/>
      <c r="CS67" s="781"/>
      <c r="CT67" s="781"/>
      <c r="CU67" s="781"/>
      <c r="CV67" s="781"/>
      <c r="CW67" s="781"/>
      <c r="CX67" s="781"/>
      <c r="CY67" s="781"/>
      <c r="CZ67" s="781"/>
      <c r="DA67" s="781"/>
      <c r="DB67" s="781"/>
      <c r="DC67" s="781"/>
      <c r="DD67" s="1491"/>
      <c r="DE67" s="1492"/>
      <c r="DF67" s="781"/>
      <c r="DG67" s="781"/>
      <c r="DH67" s="781"/>
      <c r="DI67" s="781"/>
      <c r="DJ67" s="781"/>
      <c r="DK67" s="781"/>
      <c r="DL67" s="781"/>
      <c r="DM67" s="781"/>
      <c r="DN67" s="781"/>
      <c r="DO67" s="781"/>
      <c r="DP67" s="781"/>
      <c r="DQ67" s="781"/>
      <c r="DR67" s="781"/>
      <c r="DS67" s="781"/>
      <c r="DT67" s="781"/>
      <c r="DU67" s="781"/>
      <c r="DV67" s="781"/>
      <c r="DW67" s="781"/>
      <c r="DX67" s="781"/>
      <c r="DY67" s="781"/>
      <c r="DZ67" s="781"/>
      <c r="EA67" s="781"/>
      <c r="EB67" s="781"/>
      <c r="EC67" s="781"/>
      <c r="ED67" s="781"/>
      <c r="EE67" s="781"/>
      <c r="EF67" s="1493"/>
    </row>
    <row r="68" spans="1:136" ht="25.5" customHeight="1">
      <c r="A68" s="1484" t="s">
        <v>565</v>
      </c>
      <c r="B68" s="1484"/>
      <c r="C68" s="1484"/>
      <c r="D68" s="1484"/>
      <c r="E68" s="1484"/>
      <c r="F68" s="1484"/>
      <c r="G68" s="1484"/>
      <c r="H68" s="1484"/>
      <c r="I68" s="1484"/>
      <c r="J68" s="1484"/>
      <c r="K68" s="1484"/>
      <c r="L68" s="1484"/>
      <c r="M68" s="1484"/>
      <c r="N68" s="1484"/>
      <c r="O68" s="1484"/>
      <c r="P68" s="1484"/>
      <c r="Q68" s="1484"/>
      <c r="R68" s="1484"/>
      <c r="S68" s="1484"/>
      <c r="T68" s="1484"/>
      <c r="U68" s="1484"/>
      <c r="V68" s="1484"/>
      <c r="W68" s="1484"/>
      <c r="X68" s="1484"/>
      <c r="Y68" s="1484"/>
      <c r="Z68" s="1484"/>
      <c r="AA68" s="1484"/>
      <c r="AB68" s="1484"/>
      <c r="AC68" s="1484"/>
      <c r="AD68" s="1484"/>
      <c r="AE68" s="1484"/>
      <c r="AF68" s="1484"/>
      <c r="AG68" s="1484"/>
      <c r="AH68" s="1484"/>
      <c r="AI68" s="1484"/>
      <c r="AJ68" s="1484"/>
      <c r="AK68" s="1484"/>
      <c r="AL68" s="1484"/>
      <c r="AM68" s="1484"/>
      <c r="AN68" s="1484"/>
      <c r="AO68" s="1484"/>
      <c r="AP68" s="1484"/>
      <c r="AQ68" s="1484"/>
      <c r="AR68" s="1484"/>
      <c r="AS68" s="1484"/>
      <c r="AT68" s="1484"/>
      <c r="AU68" s="1484"/>
      <c r="AV68" s="1484"/>
      <c r="AW68" s="1484"/>
      <c r="AX68" s="1484"/>
      <c r="AY68" s="398">
        <v>5283</v>
      </c>
      <c r="AZ68" s="1490"/>
      <c r="BA68" s="781"/>
      <c r="BB68" s="781"/>
      <c r="BC68" s="781"/>
      <c r="BD68" s="781"/>
      <c r="BE68" s="781"/>
      <c r="BF68" s="781"/>
      <c r="BG68" s="781"/>
      <c r="BH68" s="781"/>
      <c r="BI68" s="781"/>
      <c r="BJ68" s="781"/>
      <c r="BK68" s="781"/>
      <c r="BL68" s="781"/>
      <c r="BM68" s="781"/>
      <c r="BN68" s="781"/>
      <c r="BO68" s="781"/>
      <c r="BP68" s="781"/>
      <c r="BQ68" s="781"/>
      <c r="BR68" s="781"/>
      <c r="BS68" s="781"/>
      <c r="BT68" s="781"/>
      <c r="BU68" s="781"/>
      <c r="BV68" s="781"/>
      <c r="BW68" s="781"/>
      <c r="BX68" s="781"/>
      <c r="BY68" s="781"/>
      <c r="BZ68" s="781"/>
      <c r="CA68" s="781"/>
      <c r="CB68" s="1491"/>
      <c r="CC68" s="1492"/>
      <c r="CD68" s="781"/>
      <c r="CE68" s="781"/>
      <c r="CF68" s="781"/>
      <c r="CG68" s="781"/>
      <c r="CH68" s="781"/>
      <c r="CI68" s="781"/>
      <c r="CJ68" s="781"/>
      <c r="CK68" s="781"/>
      <c r="CL68" s="781"/>
      <c r="CM68" s="781"/>
      <c r="CN68" s="781"/>
      <c r="CO68" s="781"/>
      <c r="CP68" s="781"/>
      <c r="CQ68" s="781"/>
      <c r="CR68" s="781"/>
      <c r="CS68" s="781"/>
      <c r="CT68" s="781"/>
      <c r="CU68" s="781"/>
      <c r="CV68" s="781"/>
      <c r="CW68" s="781"/>
      <c r="CX68" s="781"/>
      <c r="CY68" s="781"/>
      <c r="CZ68" s="781"/>
      <c r="DA68" s="781"/>
      <c r="DB68" s="781"/>
      <c r="DC68" s="781"/>
      <c r="DD68" s="1491"/>
      <c r="DE68" s="1492"/>
      <c r="DF68" s="781"/>
      <c r="DG68" s="781"/>
      <c r="DH68" s="781"/>
      <c r="DI68" s="781"/>
      <c r="DJ68" s="781"/>
      <c r="DK68" s="781"/>
      <c r="DL68" s="781"/>
      <c r="DM68" s="781"/>
      <c r="DN68" s="781"/>
      <c r="DO68" s="781"/>
      <c r="DP68" s="781"/>
      <c r="DQ68" s="781"/>
      <c r="DR68" s="781"/>
      <c r="DS68" s="781"/>
      <c r="DT68" s="781"/>
      <c r="DU68" s="781"/>
      <c r="DV68" s="781"/>
      <c r="DW68" s="781"/>
      <c r="DX68" s="781"/>
      <c r="DY68" s="781"/>
      <c r="DZ68" s="781"/>
      <c r="EA68" s="781"/>
      <c r="EB68" s="781"/>
      <c r="EC68" s="781"/>
      <c r="ED68" s="781"/>
      <c r="EE68" s="781"/>
      <c r="EF68" s="1493"/>
    </row>
    <row r="69" spans="1:136" ht="63" customHeight="1">
      <c r="A69" s="1484" t="s">
        <v>566</v>
      </c>
      <c r="B69" s="1484"/>
      <c r="C69" s="1484"/>
      <c r="D69" s="1484"/>
      <c r="E69" s="1484"/>
      <c r="F69" s="1484"/>
      <c r="G69" s="1484"/>
      <c r="H69" s="1484"/>
      <c r="I69" s="1484"/>
      <c r="J69" s="1484"/>
      <c r="K69" s="1484"/>
      <c r="L69" s="1484"/>
      <c r="M69" s="1484"/>
      <c r="N69" s="1484"/>
      <c r="O69" s="1484"/>
      <c r="P69" s="1484"/>
      <c r="Q69" s="1484"/>
      <c r="R69" s="1484"/>
      <c r="S69" s="1484"/>
      <c r="T69" s="1484"/>
      <c r="U69" s="1484"/>
      <c r="V69" s="1484"/>
      <c r="W69" s="1484"/>
      <c r="X69" s="1484"/>
      <c r="Y69" s="1484"/>
      <c r="Z69" s="1484"/>
      <c r="AA69" s="1484"/>
      <c r="AB69" s="1484"/>
      <c r="AC69" s="1484"/>
      <c r="AD69" s="1484"/>
      <c r="AE69" s="1484"/>
      <c r="AF69" s="1484"/>
      <c r="AG69" s="1484"/>
      <c r="AH69" s="1484"/>
      <c r="AI69" s="1484"/>
      <c r="AJ69" s="1484"/>
      <c r="AK69" s="1484"/>
      <c r="AL69" s="1484"/>
      <c r="AM69" s="1484"/>
      <c r="AN69" s="1484"/>
      <c r="AO69" s="1484"/>
      <c r="AP69" s="1484"/>
      <c r="AQ69" s="1484"/>
      <c r="AR69" s="1484"/>
      <c r="AS69" s="1484"/>
      <c r="AT69" s="1484"/>
      <c r="AU69" s="1484"/>
      <c r="AV69" s="1484"/>
      <c r="AW69" s="1484"/>
      <c r="AX69" s="1484"/>
      <c r="AY69" s="398">
        <v>5284</v>
      </c>
      <c r="AZ69" s="1490"/>
      <c r="BA69" s="781"/>
      <c r="BB69" s="781"/>
      <c r="BC69" s="781"/>
      <c r="BD69" s="781"/>
      <c r="BE69" s="781"/>
      <c r="BF69" s="781"/>
      <c r="BG69" s="781"/>
      <c r="BH69" s="781"/>
      <c r="BI69" s="781"/>
      <c r="BJ69" s="781"/>
      <c r="BK69" s="781"/>
      <c r="BL69" s="781"/>
      <c r="BM69" s="781"/>
      <c r="BN69" s="781"/>
      <c r="BO69" s="781"/>
      <c r="BP69" s="781"/>
      <c r="BQ69" s="781"/>
      <c r="BR69" s="781"/>
      <c r="BS69" s="781"/>
      <c r="BT69" s="781"/>
      <c r="BU69" s="781"/>
      <c r="BV69" s="781"/>
      <c r="BW69" s="781"/>
      <c r="BX69" s="781"/>
      <c r="BY69" s="781"/>
      <c r="BZ69" s="781"/>
      <c r="CA69" s="781"/>
      <c r="CB69" s="1491"/>
      <c r="CC69" s="1492"/>
      <c r="CD69" s="781"/>
      <c r="CE69" s="781"/>
      <c r="CF69" s="781"/>
      <c r="CG69" s="781"/>
      <c r="CH69" s="781"/>
      <c r="CI69" s="781"/>
      <c r="CJ69" s="781"/>
      <c r="CK69" s="781"/>
      <c r="CL69" s="781"/>
      <c r="CM69" s="781"/>
      <c r="CN69" s="781"/>
      <c r="CO69" s="781"/>
      <c r="CP69" s="781"/>
      <c r="CQ69" s="781"/>
      <c r="CR69" s="781"/>
      <c r="CS69" s="781"/>
      <c r="CT69" s="781"/>
      <c r="CU69" s="781"/>
      <c r="CV69" s="781"/>
      <c r="CW69" s="781"/>
      <c r="CX69" s="781"/>
      <c r="CY69" s="781"/>
      <c r="CZ69" s="781"/>
      <c r="DA69" s="781"/>
      <c r="DB69" s="781"/>
      <c r="DC69" s="781"/>
      <c r="DD69" s="1491"/>
      <c r="DE69" s="1492"/>
      <c r="DF69" s="781"/>
      <c r="DG69" s="781"/>
      <c r="DH69" s="781"/>
      <c r="DI69" s="781"/>
      <c r="DJ69" s="781"/>
      <c r="DK69" s="781"/>
      <c r="DL69" s="781"/>
      <c r="DM69" s="781"/>
      <c r="DN69" s="781"/>
      <c r="DO69" s="781"/>
      <c r="DP69" s="781"/>
      <c r="DQ69" s="781"/>
      <c r="DR69" s="781"/>
      <c r="DS69" s="781"/>
      <c r="DT69" s="781"/>
      <c r="DU69" s="781"/>
      <c r="DV69" s="781"/>
      <c r="DW69" s="781"/>
      <c r="DX69" s="781"/>
      <c r="DY69" s="781"/>
      <c r="DZ69" s="781"/>
      <c r="EA69" s="781"/>
      <c r="EB69" s="781"/>
      <c r="EC69" s="781"/>
      <c r="ED69" s="781"/>
      <c r="EE69" s="781"/>
      <c r="EF69" s="1493"/>
    </row>
    <row r="70" spans="1:136" ht="24.75" customHeight="1">
      <c r="A70" s="1484" t="s">
        <v>567</v>
      </c>
      <c r="B70" s="1484"/>
      <c r="C70" s="1484"/>
      <c r="D70" s="1484"/>
      <c r="E70" s="1484"/>
      <c r="F70" s="1484"/>
      <c r="G70" s="1484"/>
      <c r="H70" s="1484"/>
      <c r="I70" s="1484"/>
      <c r="J70" s="1484"/>
      <c r="K70" s="1484"/>
      <c r="L70" s="1484"/>
      <c r="M70" s="1484"/>
      <c r="N70" s="1484"/>
      <c r="O70" s="1484"/>
      <c r="P70" s="1484"/>
      <c r="Q70" s="1484"/>
      <c r="R70" s="1484"/>
      <c r="S70" s="1484"/>
      <c r="T70" s="1484"/>
      <c r="U70" s="1484"/>
      <c r="V70" s="1484"/>
      <c r="W70" s="1484"/>
      <c r="X70" s="1484"/>
      <c r="Y70" s="1484"/>
      <c r="Z70" s="1484"/>
      <c r="AA70" s="1484"/>
      <c r="AB70" s="1484"/>
      <c r="AC70" s="1484"/>
      <c r="AD70" s="1484"/>
      <c r="AE70" s="1484"/>
      <c r="AF70" s="1484"/>
      <c r="AG70" s="1484"/>
      <c r="AH70" s="1484"/>
      <c r="AI70" s="1484"/>
      <c r="AJ70" s="1484"/>
      <c r="AK70" s="1484"/>
      <c r="AL70" s="1484"/>
      <c r="AM70" s="1484"/>
      <c r="AN70" s="1484"/>
      <c r="AO70" s="1484"/>
      <c r="AP70" s="1484"/>
      <c r="AQ70" s="1484"/>
      <c r="AR70" s="1484"/>
      <c r="AS70" s="1484"/>
      <c r="AT70" s="1484"/>
      <c r="AU70" s="1484"/>
      <c r="AV70" s="1484"/>
      <c r="AW70" s="1484"/>
      <c r="AX70" s="1484"/>
      <c r="AY70" s="398">
        <v>5285</v>
      </c>
      <c r="AZ70" s="1490">
        <v>0</v>
      </c>
      <c r="BA70" s="781"/>
      <c r="BB70" s="781"/>
      <c r="BC70" s="781"/>
      <c r="BD70" s="781"/>
      <c r="BE70" s="781"/>
      <c r="BF70" s="781"/>
      <c r="BG70" s="781"/>
      <c r="BH70" s="781"/>
      <c r="BI70" s="781"/>
      <c r="BJ70" s="781"/>
      <c r="BK70" s="781"/>
      <c r="BL70" s="781"/>
      <c r="BM70" s="781"/>
      <c r="BN70" s="781"/>
      <c r="BO70" s="781"/>
      <c r="BP70" s="781"/>
      <c r="BQ70" s="781"/>
      <c r="BR70" s="781"/>
      <c r="BS70" s="781"/>
      <c r="BT70" s="781"/>
      <c r="BU70" s="781"/>
      <c r="BV70" s="781"/>
      <c r="BW70" s="781"/>
      <c r="BX70" s="781"/>
      <c r="BY70" s="781"/>
      <c r="BZ70" s="781"/>
      <c r="CA70" s="781"/>
      <c r="CB70" s="1491"/>
      <c r="CC70" s="1492">
        <v>635781</v>
      </c>
      <c r="CD70" s="781"/>
      <c r="CE70" s="781"/>
      <c r="CF70" s="781"/>
      <c r="CG70" s="781"/>
      <c r="CH70" s="781"/>
      <c r="CI70" s="781"/>
      <c r="CJ70" s="781"/>
      <c r="CK70" s="781"/>
      <c r="CL70" s="781"/>
      <c r="CM70" s="781"/>
      <c r="CN70" s="781"/>
      <c r="CO70" s="781"/>
      <c r="CP70" s="781"/>
      <c r="CQ70" s="781"/>
      <c r="CR70" s="781"/>
      <c r="CS70" s="781"/>
      <c r="CT70" s="781"/>
      <c r="CU70" s="781"/>
      <c r="CV70" s="781"/>
      <c r="CW70" s="781"/>
      <c r="CX70" s="781"/>
      <c r="CY70" s="781"/>
      <c r="CZ70" s="781"/>
      <c r="DA70" s="781"/>
      <c r="DB70" s="781"/>
      <c r="DC70" s="781"/>
      <c r="DD70" s="1491"/>
      <c r="DE70" s="1492">
        <v>621857</v>
      </c>
      <c r="DF70" s="781"/>
      <c r="DG70" s="781"/>
      <c r="DH70" s="781"/>
      <c r="DI70" s="781"/>
      <c r="DJ70" s="781"/>
      <c r="DK70" s="781"/>
      <c r="DL70" s="781"/>
      <c r="DM70" s="781"/>
      <c r="DN70" s="781"/>
      <c r="DO70" s="781"/>
      <c r="DP70" s="781"/>
      <c r="DQ70" s="781"/>
      <c r="DR70" s="781"/>
      <c r="DS70" s="781"/>
      <c r="DT70" s="781"/>
      <c r="DU70" s="781"/>
      <c r="DV70" s="781"/>
      <c r="DW70" s="781"/>
      <c r="DX70" s="781"/>
      <c r="DY70" s="781"/>
      <c r="DZ70" s="781"/>
      <c r="EA70" s="781"/>
      <c r="EB70" s="781"/>
      <c r="EC70" s="781"/>
      <c r="ED70" s="781"/>
      <c r="EE70" s="781"/>
      <c r="EF70" s="1493"/>
    </row>
    <row r="71" spans="1:136" ht="24.75" customHeight="1">
      <c r="A71" s="1494" t="s">
        <v>568</v>
      </c>
      <c r="B71" s="1494"/>
      <c r="C71" s="1494"/>
      <c r="D71" s="1494"/>
      <c r="E71" s="1494"/>
      <c r="F71" s="1494"/>
      <c r="G71" s="1494"/>
      <c r="H71" s="1494"/>
      <c r="I71" s="1494"/>
      <c r="J71" s="1494"/>
      <c r="K71" s="1494"/>
      <c r="L71" s="1494"/>
      <c r="M71" s="1494"/>
      <c r="N71" s="1494"/>
      <c r="O71" s="1494"/>
      <c r="P71" s="1494"/>
      <c r="Q71" s="1494"/>
      <c r="R71" s="1494"/>
      <c r="S71" s="1494"/>
      <c r="T71" s="1494"/>
      <c r="U71" s="1494"/>
      <c r="V71" s="1494"/>
      <c r="W71" s="1494"/>
      <c r="X71" s="1494"/>
      <c r="Y71" s="1494"/>
      <c r="Z71" s="1494"/>
      <c r="AA71" s="1494"/>
      <c r="AB71" s="1494"/>
      <c r="AC71" s="1494"/>
      <c r="AD71" s="1494"/>
      <c r="AE71" s="1494"/>
      <c r="AF71" s="1494"/>
      <c r="AG71" s="1494"/>
      <c r="AH71" s="1494"/>
      <c r="AI71" s="1494"/>
      <c r="AJ71" s="1494"/>
      <c r="AK71" s="1494"/>
      <c r="AL71" s="1494"/>
      <c r="AM71" s="1494"/>
      <c r="AN71" s="1494"/>
      <c r="AO71" s="1494"/>
      <c r="AP71" s="1494"/>
      <c r="AQ71" s="1494"/>
      <c r="AR71" s="1494"/>
      <c r="AS71" s="1494"/>
      <c r="AT71" s="1494"/>
      <c r="AU71" s="1494"/>
      <c r="AV71" s="1494"/>
      <c r="AW71" s="1494"/>
      <c r="AX71" s="1494"/>
      <c r="AY71" s="399">
        <v>5286</v>
      </c>
      <c r="AZ71" s="1490"/>
      <c r="BA71" s="781"/>
      <c r="BB71" s="781"/>
      <c r="BC71" s="781"/>
      <c r="BD71" s="781"/>
      <c r="BE71" s="781"/>
      <c r="BF71" s="781"/>
      <c r="BG71" s="781"/>
      <c r="BH71" s="781"/>
      <c r="BI71" s="781"/>
      <c r="BJ71" s="781"/>
      <c r="BK71" s="781"/>
      <c r="BL71" s="781"/>
      <c r="BM71" s="781"/>
      <c r="BN71" s="781"/>
      <c r="BO71" s="781"/>
      <c r="BP71" s="781"/>
      <c r="BQ71" s="781"/>
      <c r="BR71" s="781"/>
      <c r="BS71" s="781"/>
      <c r="BT71" s="781"/>
      <c r="BU71" s="781"/>
      <c r="BV71" s="781"/>
      <c r="BW71" s="781"/>
      <c r="BX71" s="781"/>
      <c r="BY71" s="781"/>
      <c r="BZ71" s="781"/>
      <c r="CA71" s="781"/>
      <c r="CB71" s="1491"/>
      <c r="CC71" s="1492"/>
      <c r="CD71" s="781"/>
      <c r="CE71" s="781"/>
      <c r="CF71" s="781"/>
      <c r="CG71" s="781"/>
      <c r="CH71" s="781"/>
      <c r="CI71" s="781"/>
      <c r="CJ71" s="781"/>
      <c r="CK71" s="781"/>
      <c r="CL71" s="781"/>
      <c r="CM71" s="781"/>
      <c r="CN71" s="781"/>
      <c r="CO71" s="781"/>
      <c r="CP71" s="781"/>
      <c r="CQ71" s="781"/>
      <c r="CR71" s="781"/>
      <c r="CS71" s="781"/>
      <c r="CT71" s="781"/>
      <c r="CU71" s="781"/>
      <c r="CV71" s="781"/>
      <c r="CW71" s="781"/>
      <c r="CX71" s="781"/>
      <c r="CY71" s="781"/>
      <c r="CZ71" s="781"/>
      <c r="DA71" s="781"/>
      <c r="DB71" s="781"/>
      <c r="DC71" s="781"/>
      <c r="DD71" s="1491"/>
      <c r="DE71" s="1492"/>
      <c r="DF71" s="781"/>
      <c r="DG71" s="781"/>
      <c r="DH71" s="781"/>
      <c r="DI71" s="781"/>
      <c r="DJ71" s="781"/>
      <c r="DK71" s="781"/>
      <c r="DL71" s="781"/>
      <c r="DM71" s="781"/>
      <c r="DN71" s="781"/>
      <c r="DO71" s="781"/>
      <c r="DP71" s="781"/>
      <c r="DQ71" s="781"/>
      <c r="DR71" s="781"/>
      <c r="DS71" s="781"/>
      <c r="DT71" s="781"/>
      <c r="DU71" s="781"/>
      <c r="DV71" s="781"/>
      <c r="DW71" s="781"/>
      <c r="DX71" s="781"/>
      <c r="DY71" s="781"/>
      <c r="DZ71" s="781"/>
      <c r="EA71" s="781"/>
      <c r="EB71" s="781"/>
      <c r="EC71" s="781"/>
      <c r="ED71" s="781"/>
      <c r="EE71" s="781"/>
      <c r="EF71" s="1493"/>
    </row>
    <row r="72" spans="1:136" ht="12" customHeight="1">
      <c r="A72" s="1495"/>
      <c r="B72" s="1495"/>
      <c r="C72" s="1495"/>
      <c r="D72" s="1495"/>
      <c r="E72" s="1495"/>
      <c r="F72" s="1495"/>
      <c r="G72" s="1495"/>
      <c r="H72" s="1495"/>
      <c r="I72" s="1495"/>
      <c r="J72" s="1495"/>
      <c r="K72" s="1495"/>
      <c r="L72" s="1495"/>
      <c r="M72" s="1495"/>
      <c r="N72" s="1495"/>
      <c r="O72" s="1495"/>
      <c r="P72" s="1495"/>
      <c r="Q72" s="1495"/>
      <c r="R72" s="1495"/>
      <c r="S72" s="1495"/>
      <c r="T72" s="1495"/>
      <c r="U72" s="1495"/>
      <c r="V72" s="1495"/>
      <c r="W72" s="1495"/>
      <c r="X72" s="1495"/>
      <c r="Y72" s="1495"/>
      <c r="Z72" s="1495"/>
      <c r="AA72" s="1495"/>
      <c r="AB72" s="1495"/>
      <c r="AC72" s="1495"/>
      <c r="AD72" s="1495"/>
      <c r="AE72" s="1495"/>
      <c r="AF72" s="1495"/>
      <c r="AG72" s="1495"/>
      <c r="AH72" s="1495"/>
      <c r="AI72" s="1495"/>
      <c r="AJ72" s="1495"/>
      <c r="AK72" s="1495"/>
      <c r="AL72" s="1495"/>
      <c r="AM72" s="1495"/>
      <c r="AN72" s="1495"/>
      <c r="AO72" s="1495"/>
      <c r="AP72" s="1495"/>
      <c r="AQ72" s="1495"/>
      <c r="AR72" s="1495"/>
      <c r="AS72" s="1495"/>
      <c r="AT72" s="1495"/>
      <c r="AU72" s="1495"/>
      <c r="AV72" s="1495"/>
      <c r="AW72" s="1495"/>
      <c r="AX72" s="1495"/>
      <c r="AY72" s="399">
        <v>5287</v>
      </c>
      <c r="AZ72" s="1490"/>
      <c r="BA72" s="781"/>
      <c r="BB72" s="781"/>
      <c r="BC72" s="781"/>
      <c r="BD72" s="781"/>
      <c r="BE72" s="781"/>
      <c r="BF72" s="781"/>
      <c r="BG72" s="781"/>
      <c r="BH72" s="781"/>
      <c r="BI72" s="781"/>
      <c r="BJ72" s="781"/>
      <c r="BK72" s="781"/>
      <c r="BL72" s="781"/>
      <c r="BM72" s="781"/>
      <c r="BN72" s="781"/>
      <c r="BO72" s="781"/>
      <c r="BP72" s="781"/>
      <c r="BQ72" s="781"/>
      <c r="BR72" s="781"/>
      <c r="BS72" s="781"/>
      <c r="BT72" s="781"/>
      <c r="BU72" s="781"/>
      <c r="BV72" s="781"/>
      <c r="BW72" s="781"/>
      <c r="BX72" s="781"/>
      <c r="BY72" s="781"/>
      <c r="BZ72" s="781"/>
      <c r="CA72" s="781"/>
      <c r="CB72" s="1491"/>
      <c r="CC72" s="1492"/>
      <c r="CD72" s="781"/>
      <c r="CE72" s="781"/>
      <c r="CF72" s="781"/>
      <c r="CG72" s="781"/>
      <c r="CH72" s="781"/>
      <c r="CI72" s="781"/>
      <c r="CJ72" s="781"/>
      <c r="CK72" s="781"/>
      <c r="CL72" s="781"/>
      <c r="CM72" s="781"/>
      <c r="CN72" s="781"/>
      <c r="CO72" s="781"/>
      <c r="CP72" s="781"/>
      <c r="CQ72" s="781"/>
      <c r="CR72" s="781"/>
      <c r="CS72" s="781"/>
      <c r="CT72" s="781"/>
      <c r="CU72" s="781"/>
      <c r="CV72" s="781"/>
      <c r="CW72" s="781"/>
      <c r="CX72" s="781"/>
      <c r="CY72" s="781"/>
      <c r="CZ72" s="781"/>
      <c r="DA72" s="781"/>
      <c r="DB72" s="781"/>
      <c r="DC72" s="781"/>
      <c r="DD72" s="1491"/>
      <c r="DE72" s="1492"/>
      <c r="DF72" s="781"/>
      <c r="DG72" s="781"/>
      <c r="DH72" s="781"/>
      <c r="DI72" s="781"/>
      <c r="DJ72" s="781"/>
      <c r="DK72" s="781"/>
      <c r="DL72" s="781"/>
      <c r="DM72" s="781"/>
      <c r="DN72" s="781"/>
      <c r="DO72" s="781"/>
      <c r="DP72" s="781"/>
      <c r="DQ72" s="781"/>
      <c r="DR72" s="781"/>
      <c r="DS72" s="781"/>
      <c r="DT72" s="781"/>
      <c r="DU72" s="781"/>
      <c r="DV72" s="781"/>
      <c r="DW72" s="781"/>
      <c r="DX72" s="781"/>
      <c r="DY72" s="781"/>
      <c r="DZ72" s="781"/>
      <c r="EA72" s="781"/>
      <c r="EB72" s="781"/>
      <c r="EC72" s="781"/>
      <c r="ED72" s="781"/>
      <c r="EE72" s="781"/>
      <c r="EF72" s="1493"/>
    </row>
    <row r="73" spans="1:136" ht="12" customHeight="1" thickBot="1">
      <c r="A73" s="1495"/>
      <c r="B73" s="1495"/>
      <c r="C73" s="1495"/>
      <c r="D73" s="1495"/>
      <c r="E73" s="1495"/>
      <c r="F73" s="1495"/>
      <c r="G73" s="1495"/>
      <c r="H73" s="1495"/>
      <c r="I73" s="1495"/>
      <c r="J73" s="1495"/>
      <c r="K73" s="1495"/>
      <c r="L73" s="1495"/>
      <c r="M73" s="1495"/>
      <c r="N73" s="1495"/>
      <c r="O73" s="1495"/>
      <c r="P73" s="1495"/>
      <c r="Q73" s="1495"/>
      <c r="R73" s="1495"/>
      <c r="S73" s="1495"/>
      <c r="T73" s="1495"/>
      <c r="U73" s="1495"/>
      <c r="V73" s="1495"/>
      <c r="W73" s="1495"/>
      <c r="X73" s="1495"/>
      <c r="Y73" s="1495"/>
      <c r="Z73" s="1495"/>
      <c r="AA73" s="1495"/>
      <c r="AB73" s="1495"/>
      <c r="AC73" s="1495"/>
      <c r="AD73" s="1495"/>
      <c r="AE73" s="1495"/>
      <c r="AF73" s="1495"/>
      <c r="AG73" s="1495"/>
      <c r="AH73" s="1495"/>
      <c r="AI73" s="1495"/>
      <c r="AJ73" s="1495"/>
      <c r="AK73" s="1495"/>
      <c r="AL73" s="1495"/>
      <c r="AM73" s="1495"/>
      <c r="AN73" s="1495"/>
      <c r="AO73" s="1495"/>
      <c r="AP73" s="1495"/>
      <c r="AQ73" s="1495"/>
      <c r="AR73" s="1495"/>
      <c r="AS73" s="1495"/>
      <c r="AT73" s="1495"/>
      <c r="AU73" s="1495"/>
      <c r="AV73" s="1495"/>
      <c r="AW73" s="1495"/>
      <c r="AX73" s="1495"/>
      <c r="AY73" s="399">
        <v>5288</v>
      </c>
      <c r="AZ73" s="1496"/>
      <c r="BA73" s="1497"/>
      <c r="BB73" s="1497"/>
      <c r="BC73" s="1497"/>
      <c r="BD73" s="1497"/>
      <c r="BE73" s="1497"/>
      <c r="BF73" s="1497"/>
      <c r="BG73" s="1497"/>
      <c r="BH73" s="1497"/>
      <c r="BI73" s="1497"/>
      <c r="BJ73" s="1497"/>
      <c r="BK73" s="1497"/>
      <c r="BL73" s="1497"/>
      <c r="BM73" s="1497"/>
      <c r="BN73" s="1497"/>
      <c r="BO73" s="1497"/>
      <c r="BP73" s="1497"/>
      <c r="BQ73" s="1497"/>
      <c r="BR73" s="1497"/>
      <c r="BS73" s="1497"/>
      <c r="BT73" s="1497"/>
      <c r="BU73" s="1497"/>
      <c r="BV73" s="1497"/>
      <c r="BW73" s="1497"/>
      <c r="BX73" s="1497"/>
      <c r="BY73" s="1497"/>
      <c r="BZ73" s="1497"/>
      <c r="CA73" s="1497"/>
      <c r="CB73" s="1498"/>
      <c r="CC73" s="1499"/>
      <c r="CD73" s="1497"/>
      <c r="CE73" s="1497"/>
      <c r="CF73" s="1497"/>
      <c r="CG73" s="1497"/>
      <c r="CH73" s="1497"/>
      <c r="CI73" s="1497"/>
      <c r="CJ73" s="1497"/>
      <c r="CK73" s="1497"/>
      <c r="CL73" s="1497"/>
      <c r="CM73" s="1497"/>
      <c r="CN73" s="1497"/>
      <c r="CO73" s="1497"/>
      <c r="CP73" s="1497"/>
      <c r="CQ73" s="1497"/>
      <c r="CR73" s="1497"/>
      <c r="CS73" s="1497"/>
      <c r="CT73" s="1497"/>
      <c r="CU73" s="1497"/>
      <c r="CV73" s="1497"/>
      <c r="CW73" s="1497"/>
      <c r="CX73" s="1497"/>
      <c r="CY73" s="1497"/>
      <c r="CZ73" s="1497"/>
      <c r="DA73" s="1497"/>
      <c r="DB73" s="1497"/>
      <c r="DC73" s="1497"/>
      <c r="DD73" s="1498"/>
      <c r="DE73" s="1499"/>
      <c r="DF73" s="1497"/>
      <c r="DG73" s="1497"/>
      <c r="DH73" s="1497"/>
      <c r="DI73" s="1497"/>
      <c r="DJ73" s="1497"/>
      <c r="DK73" s="1497"/>
      <c r="DL73" s="1497"/>
      <c r="DM73" s="1497"/>
      <c r="DN73" s="1497"/>
      <c r="DO73" s="1497"/>
      <c r="DP73" s="1497"/>
      <c r="DQ73" s="1497"/>
      <c r="DR73" s="1497"/>
      <c r="DS73" s="1497"/>
      <c r="DT73" s="1497"/>
      <c r="DU73" s="1497"/>
      <c r="DV73" s="1497"/>
      <c r="DW73" s="1497"/>
      <c r="DX73" s="1497"/>
      <c r="DY73" s="1497"/>
      <c r="DZ73" s="1497"/>
      <c r="EA73" s="1497"/>
      <c r="EB73" s="1497"/>
      <c r="EC73" s="1497"/>
      <c r="ED73" s="1497"/>
      <c r="EE73" s="1497"/>
      <c r="EF73" s="1500"/>
    </row>
  </sheetData>
  <mergeCells count="405">
    <mergeCell ref="A73:AX73"/>
    <mergeCell ref="AZ73:CB73"/>
    <mergeCell ref="CC73:DD73"/>
    <mergeCell ref="DE73:EF73"/>
    <mergeCell ref="A72:AX72"/>
    <mergeCell ref="AZ72:CB72"/>
    <mergeCell ref="CC72:DD72"/>
    <mergeCell ref="DE72:EF72"/>
    <mergeCell ref="A71:AX71"/>
    <mergeCell ref="AZ71:CB71"/>
    <mergeCell ref="CC71:DD71"/>
    <mergeCell ref="DE71:EF71"/>
    <mergeCell ref="A70:AX70"/>
    <mergeCell ref="AZ70:CB70"/>
    <mergeCell ref="CC70:DD70"/>
    <mergeCell ref="DE70:EF70"/>
    <mergeCell ref="A69:AX69"/>
    <mergeCell ref="AZ69:CB69"/>
    <mergeCell ref="CC69:DD69"/>
    <mergeCell ref="DE69:EF69"/>
    <mergeCell ref="A68:AX68"/>
    <mergeCell ref="AZ68:CB68"/>
    <mergeCell ref="CC68:DD68"/>
    <mergeCell ref="DE68:EF68"/>
    <mergeCell ref="A67:AX67"/>
    <mergeCell ref="AZ67:CB67"/>
    <mergeCell ref="CC67:DD67"/>
    <mergeCell ref="DE67:EF67"/>
    <mergeCell ref="A66:AX66"/>
    <mergeCell ref="AZ66:CB66"/>
    <mergeCell ref="CC66:DD66"/>
    <mergeCell ref="DE66:EF66"/>
    <mergeCell ref="A65:AX65"/>
    <mergeCell ref="AZ65:CB65"/>
    <mergeCell ref="CC65:DD65"/>
    <mergeCell ref="DE65:EF65"/>
    <mergeCell ref="DL63:DO63"/>
    <mergeCell ref="DP63:DU63"/>
    <mergeCell ref="AZ64:CB64"/>
    <mergeCell ref="CC64:DD64"/>
    <mergeCell ref="DE64:EF64"/>
    <mergeCell ref="L60:EF60"/>
    <mergeCell ref="A62:AX64"/>
    <mergeCell ref="AY62:AY64"/>
    <mergeCell ref="BH62:BX62"/>
    <mergeCell ref="CC62:DD62"/>
    <mergeCell ref="DE62:EF62"/>
    <mergeCell ref="BH63:BK63"/>
    <mergeCell ref="BL63:BO63"/>
    <mergeCell ref="CJ63:CM63"/>
    <mergeCell ref="CN63:CS63"/>
    <mergeCell ref="CD57:CE57"/>
    <mergeCell ref="CF57:DE57"/>
    <mergeCell ref="DF57:DG57"/>
    <mergeCell ref="B58:AX58"/>
    <mergeCell ref="AZ58:BA58"/>
    <mergeCell ref="BB58:CA58"/>
    <mergeCell ref="CB58:CC58"/>
    <mergeCell ref="CD58:CE58"/>
    <mergeCell ref="CF58:DE58"/>
    <mergeCell ref="DF58:DG58"/>
    <mergeCell ref="B57:AX57"/>
    <mergeCell ref="AZ57:BA57"/>
    <mergeCell ref="BB57:CA57"/>
    <mergeCell ref="CB57:CC57"/>
    <mergeCell ref="DF55:DG56"/>
    <mergeCell ref="B56:AX56"/>
    <mergeCell ref="BB56:CA56"/>
    <mergeCell ref="CF56:DE56"/>
    <mergeCell ref="B55:AX55"/>
    <mergeCell ref="AZ55:BA56"/>
    <mergeCell ref="CB55:CC56"/>
    <mergeCell ref="CD55:CE56"/>
    <mergeCell ref="B53:AX53"/>
    <mergeCell ref="AZ53:CC53"/>
    <mergeCell ref="CD53:DG53"/>
    <mergeCell ref="B54:AX54"/>
    <mergeCell ref="AZ54:BA54"/>
    <mergeCell ref="BB54:CA54"/>
    <mergeCell ref="CB54:CC54"/>
    <mergeCell ref="CD54:CE54"/>
    <mergeCell ref="CF54:DE54"/>
    <mergeCell ref="DF54:DG54"/>
    <mergeCell ref="B51:AX51"/>
    <mergeCell ref="AZ51:CC51"/>
    <mergeCell ref="CD51:DG51"/>
    <mergeCell ref="B52:AX52"/>
    <mergeCell ref="AZ52:CC52"/>
    <mergeCell ref="CD52:DG52"/>
    <mergeCell ref="B49:AX49"/>
    <mergeCell ref="AZ49:CC49"/>
    <mergeCell ref="CD49:DG49"/>
    <mergeCell ref="B50:AX50"/>
    <mergeCell ref="AZ50:CC50"/>
    <mergeCell ref="CD50:DG50"/>
    <mergeCell ref="B46:AX46"/>
    <mergeCell ref="AZ46:CC46"/>
    <mergeCell ref="CD46:DG46"/>
    <mergeCell ref="B47:AX47"/>
    <mergeCell ref="AZ47:CC48"/>
    <mergeCell ref="CD47:DG48"/>
    <mergeCell ref="B48:AX48"/>
    <mergeCell ref="GG38:GW39"/>
    <mergeCell ref="A41:EU41"/>
    <mergeCell ref="A42:EU42"/>
    <mergeCell ref="A44:AX45"/>
    <mergeCell ref="AY44:AY45"/>
    <mergeCell ref="BN44:BS44"/>
    <mergeCell ref="CS44:CX44"/>
    <mergeCell ref="AZ45:CC45"/>
    <mergeCell ref="CD45:DG45"/>
    <mergeCell ref="FN38:FO39"/>
    <mergeCell ref="FP38:FQ39"/>
    <mergeCell ref="FR38:GD39"/>
    <mergeCell ref="GE38:GF39"/>
    <mergeCell ref="DQ38:EI39"/>
    <mergeCell ref="EJ38:EK39"/>
    <mergeCell ref="EL38:EM39"/>
    <mergeCell ref="EN38:FM39"/>
    <mergeCell ref="BJ38:BY38"/>
    <mergeCell ref="BZ38:CP39"/>
    <mergeCell ref="CQ38:DN39"/>
    <mergeCell ref="DO38:DP39"/>
    <mergeCell ref="FP36:FQ37"/>
    <mergeCell ref="FR36:GD37"/>
    <mergeCell ref="GE36:GF37"/>
    <mergeCell ref="GG36:GW37"/>
    <mergeCell ref="EJ36:EK37"/>
    <mergeCell ref="EL36:EM37"/>
    <mergeCell ref="EN36:FM37"/>
    <mergeCell ref="FN36:FO37"/>
    <mergeCell ref="BZ36:CP37"/>
    <mergeCell ref="CQ36:DN37"/>
    <mergeCell ref="DO36:DP37"/>
    <mergeCell ref="DQ36:EI37"/>
    <mergeCell ref="B36:AX39"/>
    <mergeCell ref="AY36:AY37"/>
    <mergeCell ref="AZ36:BE36"/>
    <mergeCell ref="BF36:BI36"/>
    <mergeCell ref="AZ39:BY39"/>
    <mergeCell ref="BJ36:BY36"/>
    <mergeCell ref="AZ37:BY37"/>
    <mergeCell ref="AY38:AY39"/>
    <mergeCell ref="AZ38:BE38"/>
    <mergeCell ref="BF38:BI38"/>
    <mergeCell ref="FP34:FQ35"/>
    <mergeCell ref="FR34:GD35"/>
    <mergeCell ref="GE34:GF35"/>
    <mergeCell ref="GG34:GW35"/>
    <mergeCell ref="EJ34:EK35"/>
    <mergeCell ref="EL34:EM35"/>
    <mergeCell ref="EN34:FM35"/>
    <mergeCell ref="FN34:FO35"/>
    <mergeCell ref="GG32:GW33"/>
    <mergeCell ref="AZ33:BY33"/>
    <mergeCell ref="AY34:AY35"/>
    <mergeCell ref="AZ34:BE34"/>
    <mergeCell ref="BF34:BI34"/>
    <mergeCell ref="BJ34:BY34"/>
    <mergeCell ref="BZ34:CP35"/>
    <mergeCell ref="CQ34:DN35"/>
    <mergeCell ref="DO34:DP35"/>
    <mergeCell ref="DQ34:EI35"/>
    <mergeCell ref="FN32:FO33"/>
    <mergeCell ref="FP32:FQ33"/>
    <mergeCell ref="FR32:GD33"/>
    <mergeCell ref="GE32:GF33"/>
    <mergeCell ref="DQ32:EI33"/>
    <mergeCell ref="EJ32:EK33"/>
    <mergeCell ref="EL32:EM33"/>
    <mergeCell ref="EN32:FM33"/>
    <mergeCell ref="GG30:GW31"/>
    <mergeCell ref="B32:AX35"/>
    <mergeCell ref="AY32:AY33"/>
    <mergeCell ref="AZ32:BE32"/>
    <mergeCell ref="BF32:BI32"/>
    <mergeCell ref="AZ35:BY35"/>
    <mergeCell ref="BJ32:BY32"/>
    <mergeCell ref="BZ32:CP33"/>
    <mergeCell ref="CQ32:DN33"/>
    <mergeCell ref="DO32:DP33"/>
    <mergeCell ref="FN30:FO31"/>
    <mergeCell ref="FP30:FQ31"/>
    <mergeCell ref="FR30:GD31"/>
    <mergeCell ref="GE30:GF31"/>
    <mergeCell ref="DQ30:EI31"/>
    <mergeCell ref="EJ30:EK31"/>
    <mergeCell ref="EL30:EM31"/>
    <mergeCell ref="EN30:FM31"/>
    <mergeCell ref="BJ30:BY30"/>
    <mergeCell ref="BZ30:CP31"/>
    <mergeCell ref="CQ30:DN31"/>
    <mergeCell ref="DO30:DP31"/>
    <mergeCell ref="FP28:FQ29"/>
    <mergeCell ref="FR28:GD29"/>
    <mergeCell ref="GE28:GF29"/>
    <mergeCell ref="GG28:GW29"/>
    <mergeCell ref="EJ28:EK29"/>
    <mergeCell ref="EL28:EM29"/>
    <mergeCell ref="EN28:FM29"/>
    <mergeCell ref="FN28:FO29"/>
    <mergeCell ref="BZ28:CP29"/>
    <mergeCell ref="CQ28:DN29"/>
    <mergeCell ref="DO28:DP29"/>
    <mergeCell ref="DQ28:EI29"/>
    <mergeCell ref="B28:AX31"/>
    <mergeCell ref="AY28:AY29"/>
    <mergeCell ref="AZ28:BE28"/>
    <mergeCell ref="BF28:BI28"/>
    <mergeCell ref="AZ31:BY31"/>
    <mergeCell ref="BJ28:BY28"/>
    <mergeCell ref="AZ29:BY29"/>
    <mergeCell ref="AY30:AY31"/>
    <mergeCell ref="AZ30:BE30"/>
    <mergeCell ref="BF30:BI30"/>
    <mergeCell ref="FP26:FQ27"/>
    <mergeCell ref="FR26:GD27"/>
    <mergeCell ref="GE26:GF27"/>
    <mergeCell ref="GG26:GW27"/>
    <mergeCell ref="EJ26:EK27"/>
    <mergeCell ref="EL26:EM27"/>
    <mergeCell ref="EN26:FM27"/>
    <mergeCell ref="FN26:FO27"/>
    <mergeCell ref="GG24:GW25"/>
    <mergeCell ref="AZ25:BY25"/>
    <mergeCell ref="AY26:AY27"/>
    <mergeCell ref="AZ26:BE26"/>
    <mergeCell ref="BF26:BI26"/>
    <mergeCell ref="BJ26:BY26"/>
    <mergeCell ref="BZ26:CP27"/>
    <mergeCell ref="CQ26:DN27"/>
    <mergeCell ref="DO26:DP27"/>
    <mergeCell ref="DQ26:EI27"/>
    <mergeCell ref="FN24:FO25"/>
    <mergeCell ref="FP24:FQ25"/>
    <mergeCell ref="FR24:GD25"/>
    <mergeCell ref="GE24:GF25"/>
    <mergeCell ref="DQ24:EI25"/>
    <mergeCell ref="EJ24:EK25"/>
    <mergeCell ref="EL24:EM25"/>
    <mergeCell ref="EN24:FM25"/>
    <mergeCell ref="GG22:GW23"/>
    <mergeCell ref="B24:AX27"/>
    <mergeCell ref="AY24:AY25"/>
    <mergeCell ref="AZ24:BE24"/>
    <mergeCell ref="BF24:BI24"/>
    <mergeCell ref="AZ27:BY27"/>
    <mergeCell ref="BJ24:BY24"/>
    <mergeCell ref="BZ24:CP25"/>
    <mergeCell ref="CQ24:DN25"/>
    <mergeCell ref="DO24:DP25"/>
    <mergeCell ref="FN22:FO23"/>
    <mergeCell ref="FP22:FQ23"/>
    <mergeCell ref="FR22:GD23"/>
    <mergeCell ref="GE22:GF23"/>
    <mergeCell ref="DQ22:EI23"/>
    <mergeCell ref="EJ22:EK23"/>
    <mergeCell ref="EL22:EM23"/>
    <mergeCell ref="EN22:FM23"/>
    <mergeCell ref="BJ22:BY22"/>
    <mergeCell ref="BZ22:CP23"/>
    <mergeCell ref="CQ22:DN23"/>
    <mergeCell ref="DO22:DP23"/>
    <mergeCell ref="FP20:FQ21"/>
    <mergeCell ref="FR20:GD21"/>
    <mergeCell ref="GE20:GF21"/>
    <mergeCell ref="GG20:GW21"/>
    <mergeCell ref="EJ20:EK21"/>
    <mergeCell ref="EL20:EM21"/>
    <mergeCell ref="EN20:FM21"/>
    <mergeCell ref="FN20:FO21"/>
    <mergeCell ref="BZ20:CP21"/>
    <mergeCell ref="CQ20:DN21"/>
    <mergeCell ref="DO20:DP21"/>
    <mergeCell ref="DQ20:EI21"/>
    <mergeCell ref="B20:AX23"/>
    <mergeCell ref="AY20:AY21"/>
    <mergeCell ref="AZ20:BE20"/>
    <mergeCell ref="BF20:BI20"/>
    <mergeCell ref="AZ23:BY23"/>
    <mergeCell ref="BJ20:BY20"/>
    <mergeCell ref="AZ21:BY21"/>
    <mergeCell ref="AY22:AY23"/>
    <mergeCell ref="AZ22:BE22"/>
    <mergeCell ref="BF22:BI22"/>
    <mergeCell ref="FP18:FQ19"/>
    <mergeCell ref="FR18:GD19"/>
    <mergeCell ref="GE18:GF19"/>
    <mergeCell ref="GG18:GW19"/>
    <mergeCell ref="EJ18:EK19"/>
    <mergeCell ref="EL18:EM19"/>
    <mergeCell ref="EN18:FM19"/>
    <mergeCell ref="FN18:FO19"/>
    <mergeCell ref="GG16:GW17"/>
    <mergeCell ref="AZ17:BY17"/>
    <mergeCell ref="AY18:AY19"/>
    <mergeCell ref="AZ18:BE18"/>
    <mergeCell ref="BF18:BI18"/>
    <mergeCell ref="BJ18:BY18"/>
    <mergeCell ref="BZ18:CP19"/>
    <mergeCell ref="CQ18:DN19"/>
    <mergeCell ref="DO18:DP19"/>
    <mergeCell ref="DQ18:EI19"/>
    <mergeCell ref="FN16:FO17"/>
    <mergeCell ref="FP16:FQ17"/>
    <mergeCell ref="FR16:GD17"/>
    <mergeCell ref="GE16:GF17"/>
    <mergeCell ref="DQ16:EI17"/>
    <mergeCell ref="EJ16:EK17"/>
    <mergeCell ref="EL16:EM17"/>
    <mergeCell ref="EN16:FM17"/>
    <mergeCell ref="GG14:GW15"/>
    <mergeCell ref="B16:AX19"/>
    <mergeCell ref="AY16:AY17"/>
    <mergeCell ref="AZ16:BE16"/>
    <mergeCell ref="BF16:BI16"/>
    <mergeCell ref="AZ19:BY19"/>
    <mergeCell ref="BJ16:BY16"/>
    <mergeCell ref="BZ16:CP17"/>
    <mergeCell ref="CQ16:DN17"/>
    <mergeCell ref="DO16:DP17"/>
    <mergeCell ref="FN14:FO15"/>
    <mergeCell ref="FP14:FQ15"/>
    <mergeCell ref="FR14:GD15"/>
    <mergeCell ref="GE14:GF15"/>
    <mergeCell ref="DQ14:EI15"/>
    <mergeCell ref="EJ14:EK15"/>
    <mergeCell ref="EL14:EM15"/>
    <mergeCell ref="EN14:FM15"/>
    <mergeCell ref="BJ14:BY14"/>
    <mergeCell ref="BZ14:CP15"/>
    <mergeCell ref="CQ14:DN15"/>
    <mergeCell ref="DO14:DP15"/>
    <mergeCell ref="FP12:FQ13"/>
    <mergeCell ref="FR12:GD13"/>
    <mergeCell ref="GE12:GF13"/>
    <mergeCell ref="GG12:GW13"/>
    <mergeCell ref="EJ12:EK13"/>
    <mergeCell ref="EL12:EM13"/>
    <mergeCell ref="EN12:FM13"/>
    <mergeCell ref="FN12:FO13"/>
    <mergeCell ref="BZ12:CP13"/>
    <mergeCell ref="CQ12:DN13"/>
    <mergeCell ref="DO12:DP13"/>
    <mergeCell ref="DQ12:EI13"/>
    <mergeCell ref="B12:AX15"/>
    <mergeCell ref="AY12:AY13"/>
    <mergeCell ref="AZ12:BE12"/>
    <mergeCell ref="BF12:BI12"/>
    <mergeCell ref="AZ15:BY15"/>
    <mergeCell ref="BJ12:BY12"/>
    <mergeCell ref="AZ13:BY13"/>
    <mergeCell ref="AY14:AY15"/>
    <mergeCell ref="AZ14:BE14"/>
    <mergeCell ref="BF14:BI14"/>
    <mergeCell ref="B11:AW11"/>
    <mergeCell ref="AZ11:BE11"/>
    <mergeCell ref="BF11:BI11"/>
    <mergeCell ref="BJ11:BY11"/>
    <mergeCell ref="FP9:FQ10"/>
    <mergeCell ref="FR9:GD10"/>
    <mergeCell ref="GE9:GF10"/>
    <mergeCell ref="GG9:GW10"/>
    <mergeCell ref="EJ9:EK10"/>
    <mergeCell ref="EL9:EM10"/>
    <mergeCell ref="EN9:FM10"/>
    <mergeCell ref="FN9:FO10"/>
    <mergeCell ref="BZ9:CP10"/>
    <mergeCell ref="CQ9:DN10"/>
    <mergeCell ref="DO9:DP10"/>
    <mergeCell ref="DQ9:EI10"/>
    <mergeCell ref="AZ8:BY8"/>
    <mergeCell ref="AY9:AY10"/>
    <mergeCell ref="AZ9:BE9"/>
    <mergeCell ref="BF9:BI9"/>
    <mergeCell ref="BJ9:BY9"/>
    <mergeCell ref="AZ10:BY10"/>
    <mergeCell ref="FP7:FQ8"/>
    <mergeCell ref="FR7:GD8"/>
    <mergeCell ref="GE7:GF8"/>
    <mergeCell ref="GG7:GW8"/>
    <mergeCell ref="EJ7:EK8"/>
    <mergeCell ref="EL7:EM8"/>
    <mergeCell ref="EN7:FM8"/>
    <mergeCell ref="FN7:FO8"/>
    <mergeCell ref="FP6:GF6"/>
    <mergeCell ref="B7:AX10"/>
    <mergeCell ref="AY7:AY8"/>
    <mergeCell ref="AZ7:BE7"/>
    <mergeCell ref="BF7:BI7"/>
    <mergeCell ref="BJ7:BY7"/>
    <mergeCell ref="BZ7:CP8"/>
    <mergeCell ref="CQ7:DN8"/>
    <mergeCell ref="DO7:DP8"/>
    <mergeCell ref="DQ7:EI8"/>
    <mergeCell ref="A3:GW3"/>
    <mergeCell ref="A5:AX6"/>
    <mergeCell ref="AY5:AY6"/>
    <mergeCell ref="AZ5:BY6"/>
    <mergeCell ref="BZ5:CP6"/>
    <mergeCell ref="CQ5:GF5"/>
    <mergeCell ref="GG5:GW6"/>
    <mergeCell ref="CQ6:DN6"/>
    <mergeCell ref="DO6:EK6"/>
    <mergeCell ref="EL6:FO6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119"/>
  <sheetViews>
    <sheetView tabSelected="1" workbookViewId="0" topLeftCell="AP1">
      <selection activeCell="GN97" sqref="GN97:GZ98"/>
    </sheetView>
  </sheetViews>
  <sheetFormatPr defaultColWidth="0.875" defaultRowHeight="12.75"/>
  <cols>
    <col min="1" max="22" width="0.875" style="338" customWidth="1"/>
    <col min="23" max="23" width="7.75390625" style="338" customWidth="1"/>
    <col min="24" max="48" width="0.875" style="338" customWidth="1"/>
    <col min="49" max="49" width="3.00390625" style="338" customWidth="1"/>
    <col min="50" max="56" width="0.875" style="338" customWidth="1"/>
    <col min="57" max="57" width="7.75390625" style="338" customWidth="1"/>
    <col min="58" max="83" width="0.875" style="338" customWidth="1"/>
    <col min="84" max="84" width="1.37890625" style="338" customWidth="1"/>
    <col min="85" max="105" width="0.875" style="338" customWidth="1"/>
    <col min="106" max="106" width="3.00390625" style="338" customWidth="1"/>
    <col min="107" max="110" width="0.875" style="338" customWidth="1"/>
    <col min="111" max="111" width="1.75390625" style="338" customWidth="1"/>
    <col min="112" max="191" width="0.875" style="338" customWidth="1"/>
    <col min="192" max="192" width="2.875" style="338" customWidth="1"/>
    <col min="193" max="16384" width="0.875" style="338" customWidth="1"/>
  </cols>
  <sheetData>
    <row r="1" s="315" customFormat="1" ht="15.75" customHeight="1">
      <c r="GO1" s="343"/>
    </row>
    <row r="2" spans="1:197" ht="15" customHeight="1">
      <c r="A2" s="1168" t="s">
        <v>569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  <c r="Y2" s="1168"/>
      <c r="Z2" s="1168"/>
      <c r="AA2" s="1168"/>
      <c r="AB2" s="1168"/>
      <c r="AC2" s="1168"/>
      <c r="AD2" s="1168"/>
      <c r="AE2" s="1168"/>
      <c r="AF2" s="1168"/>
      <c r="AG2" s="1168"/>
      <c r="AH2" s="1168"/>
      <c r="AI2" s="1168"/>
      <c r="AJ2" s="1168"/>
      <c r="AK2" s="1168"/>
      <c r="AL2" s="1168"/>
      <c r="AM2" s="1168"/>
      <c r="AN2" s="1168"/>
      <c r="AO2" s="1168"/>
      <c r="AP2" s="1168"/>
      <c r="AQ2" s="1168"/>
      <c r="AR2" s="1168"/>
      <c r="AS2" s="1168"/>
      <c r="AT2" s="1168"/>
      <c r="AU2" s="1168"/>
      <c r="AV2" s="1168"/>
      <c r="AW2" s="1168"/>
      <c r="AX2" s="1168"/>
      <c r="AY2" s="1168"/>
      <c r="AZ2" s="1168"/>
      <c r="BA2" s="1168"/>
      <c r="BB2" s="1168"/>
      <c r="BC2" s="1168"/>
      <c r="BD2" s="1168"/>
      <c r="BE2" s="1168"/>
      <c r="BF2" s="1168"/>
      <c r="BG2" s="1168"/>
      <c r="BH2" s="1168"/>
      <c r="BI2" s="1168"/>
      <c r="BJ2" s="1168"/>
      <c r="BK2" s="1168"/>
      <c r="BL2" s="1168"/>
      <c r="BM2" s="1168"/>
      <c r="BN2" s="1168"/>
      <c r="BO2" s="1168"/>
      <c r="BP2" s="1168"/>
      <c r="BQ2" s="1168"/>
      <c r="BR2" s="1168"/>
      <c r="BS2" s="1168"/>
      <c r="BT2" s="1168"/>
      <c r="BU2" s="1168"/>
      <c r="BV2" s="1168"/>
      <c r="BW2" s="1168"/>
      <c r="BX2" s="1168"/>
      <c r="BY2" s="1168"/>
      <c r="BZ2" s="1168"/>
      <c r="CA2" s="1168"/>
      <c r="CB2" s="1168"/>
      <c r="CC2" s="1168"/>
      <c r="CD2" s="1168"/>
      <c r="CE2" s="1168"/>
      <c r="CF2" s="1168"/>
      <c r="CG2" s="1168"/>
      <c r="CH2" s="1168"/>
      <c r="CI2" s="1168"/>
      <c r="CJ2" s="1168"/>
      <c r="CK2" s="1168"/>
      <c r="CL2" s="1168"/>
      <c r="CM2" s="1168"/>
      <c r="CN2" s="1168"/>
      <c r="CO2" s="1168"/>
      <c r="CP2" s="1168"/>
      <c r="CQ2" s="1168"/>
      <c r="CR2" s="1168"/>
      <c r="CS2" s="1168"/>
      <c r="CT2" s="1168"/>
      <c r="CU2" s="1168"/>
      <c r="CV2" s="1168"/>
      <c r="CW2" s="1168"/>
      <c r="CX2" s="1168"/>
      <c r="CY2" s="1168"/>
      <c r="CZ2" s="1168"/>
      <c r="DA2" s="1168"/>
      <c r="DB2" s="1168"/>
      <c r="DC2" s="1168"/>
      <c r="DD2" s="1168"/>
      <c r="DE2" s="1168"/>
      <c r="DF2" s="1168"/>
      <c r="DG2" s="1168"/>
      <c r="DH2" s="1168"/>
      <c r="DI2" s="1168"/>
      <c r="DJ2" s="1168"/>
      <c r="DK2" s="1168"/>
      <c r="DL2" s="1168"/>
      <c r="DM2" s="1168"/>
      <c r="DN2" s="1168"/>
      <c r="DO2" s="1168"/>
      <c r="DP2" s="1168"/>
      <c r="DQ2" s="1168"/>
      <c r="DR2" s="1168"/>
      <c r="DS2" s="1168"/>
      <c r="DT2" s="1168"/>
      <c r="DU2" s="1168"/>
      <c r="DV2" s="1168"/>
      <c r="DW2" s="1168"/>
      <c r="DX2" s="1168"/>
      <c r="DY2" s="1168"/>
      <c r="DZ2" s="1168"/>
      <c r="EA2" s="1168"/>
      <c r="EB2" s="1168"/>
      <c r="EC2" s="1168"/>
      <c r="ED2" s="1168"/>
      <c r="EE2" s="1168"/>
      <c r="EF2" s="1168"/>
      <c r="EG2" s="1168"/>
      <c r="EH2" s="1168"/>
      <c r="EI2" s="1168"/>
      <c r="EJ2" s="1168"/>
      <c r="EK2" s="1168"/>
      <c r="EL2" s="1168"/>
      <c r="EM2" s="1168"/>
      <c r="EN2" s="1168"/>
      <c r="EO2" s="1168"/>
      <c r="EP2" s="1168"/>
      <c r="EQ2" s="1168"/>
      <c r="ER2" s="1168"/>
      <c r="ES2" s="1168"/>
      <c r="ET2" s="1168"/>
      <c r="EU2" s="1168"/>
      <c r="EV2" s="1168"/>
      <c r="EW2" s="1168"/>
      <c r="EX2" s="1168"/>
      <c r="EY2" s="1168"/>
      <c r="EZ2" s="1168"/>
      <c r="FA2" s="1168"/>
      <c r="FB2" s="1168"/>
      <c r="FC2" s="1168"/>
      <c r="FD2" s="1168"/>
      <c r="FE2" s="1168"/>
      <c r="FF2" s="1168"/>
      <c r="FG2" s="1168"/>
      <c r="FH2" s="1168"/>
      <c r="FI2" s="1168"/>
      <c r="FJ2" s="1168"/>
      <c r="FK2" s="1168"/>
      <c r="FL2" s="1168"/>
      <c r="FM2" s="1168"/>
      <c r="FN2" s="1168"/>
      <c r="FO2" s="1168"/>
      <c r="FP2" s="1168"/>
      <c r="FQ2" s="1168"/>
      <c r="FR2" s="1168"/>
      <c r="FS2" s="1168"/>
      <c r="FT2" s="1168"/>
      <c r="FU2" s="1168"/>
      <c r="FV2" s="1168"/>
      <c r="FW2" s="1168"/>
      <c r="FX2" s="1168"/>
      <c r="FY2" s="1168"/>
      <c r="FZ2" s="1168"/>
      <c r="GA2" s="1168"/>
      <c r="GB2" s="1168"/>
      <c r="GC2" s="1168"/>
      <c r="GD2" s="1168"/>
      <c r="GE2" s="1168"/>
      <c r="GF2" s="1168"/>
      <c r="GG2" s="1168"/>
      <c r="GH2" s="1168"/>
      <c r="GI2" s="1168"/>
      <c r="GJ2" s="1168"/>
      <c r="GK2" s="1168"/>
      <c r="GL2" s="1168"/>
      <c r="GM2" s="1168"/>
      <c r="GN2" s="1168"/>
      <c r="GO2" s="1168"/>
    </row>
    <row r="3" ht="12" customHeight="1"/>
    <row r="4" spans="1:197" s="308" customFormat="1" ht="15">
      <c r="A4" s="1168" t="s">
        <v>570</v>
      </c>
      <c r="B4" s="1168"/>
      <c r="C4" s="1168"/>
      <c r="D4" s="1168"/>
      <c r="E4" s="1168"/>
      <c r="F4" s="1168"/>
      <c r="G4" s="1168"/>
      <c r="H4" s="1168"/>
      <c r="I4" s="1168"/>
      <c r="J4" s="1168"/>
      <c r="K4" s="1168"/>
      <c r="L4" s="1168"/>
      <c r="M4" s="1168"/>
      <c r="N4" s="1168"/>
      <c r="O4" s="1168"/>
      <c r="P4" s="1168"/>
      <c r="Q4" s="1168"/>
      <c r="R4" s="1168"/>
      <c r="S4" s="1168"/>
      <c r="T4" s="1168"/>
      <c r="U4" s="1168"/>
      <c r="V4" s="1168"/>
      <c r="W4" s="1168"/>
      <c r="X4" s="1168"/>
      <c r="Y4" s="1168"/>
      <c r="Z4" s="1168"/>
      <c r="AA4" s="1168"/>
      <c r="AB4" s="1168"/>
      <c r="AC4" s="1168"/>
      <c r="AD4" s="1168"/>
      <c r="AE4" s="1168"/>
      <c r="AF4" s="1168"/>
      <c r="AG4" s="1168"/>
      <c r="AH4" s="1168"/>
      <c r="AI4" s="1168"/>
      <c r="AJ4" s="1168"/>
      <c r="AK4" s="1168"/>
      <c r="AL4" s="1168"/>
      <c r="AM4" s="1168"/>
      <c r="AN4" s="1168"/>
      <c r="AO4" s="1168"/>
      <c r="AP4" s="1168"/>
      <c r="AQ4" s="1168"/>
      <c r="AR4" s="1168"/>
      <c r="AS4" s="1168"/>
      <c r="AT4" s="1168"/>
      <c r="AU4" s="1168"/>
      <c r="AV4" s="1168"/>
      <c r="AW4" s="1168"/>
      <c r="AX4" s="1168"/>
      <c r="AY4" s="1168"/>
      <c r="AZ4" s="1168"/>
      <c r="BA4" s="1168"/>
      <c r="BB4" s="1168"/>
      <c r="BC4" s="1168"/>
      <c r="BD4" s="1168"/>
      <c r="BE4" s="1168"/>
      <c r="BF4" s="1168"/>
      <c r="BG4" s="1168"/>
      <c r="BH4" s="1168"/>
      <c r="BI4" s="1168"/>
      <c r="BJ4" s="1168"/>
      <c r="BK4" s="1168"/>
      <c r="BL4" s="1168"/>
      <c r="BM4" s="1168"/>
      <c r="BN4" s="1168"/>
      <c r="BO4" s="1168"/>
      <c r="BP4" s="1168"/>
      <c r="BQ4" s="1168"/>
      <c r="BR4" s="1168"/>
      <c r="BS4" s="1168"/>
      <c r="BT4" s="1168"/>
      <c r="BU4" s="1168"/>
      <c r="BV4" s="1168"/>
      <c r="BW4" s="1168"/>
      <c r="BX4" s="1168"/>
      <c r="BY4" s="1168"/>
      <c r="BZ4" s="1168"/>
      <c r="CA4" s="1168"/>
      <c r="CB4" s="1168"/>
      <c r="CC4" s="1168"/>
      <c r="CD4" s="1168"/>
      <c r="CE4" s="1168"/>
      <c r="CF4" s="1168"/>
      <c r="CG4" s="1168"/>
      <c r="CH4" s="1168"/>
      <c r="CI4" s="1168"/>
      <c r="CJ4" s="1168"/>
      <c r="CK4" s="1168"/>
      <c r="CL4" s="1168"/>
      <c r="CM4" s="1168"/>
      <c r="CN4" s="1168"/>
      <c r="CO4" s="1168"/>
      <c r="CP4" s="1168"/>
      <c r="CQ4" s="1168"/>
      <c r="CR4" s="1168"/>
      <c r="CS4" s="1168"/>
      <c r="CT4" s="1168"/>
      <c r="CU4" s="1168"/>
      <c r="CV4" s="1168"/>
      <c r="CW4" s="1168"/>
      <c r="CX4" s="1168"/>
      <c r="CY4" s="1168"/>
      <c r="CZ4" s="1168"/>
      <c r="DA4" s="1168"/>
      <c r="DB4" s="1168"/>
      <c r="DC4" s="1168"/>
      <c r="DD4" s="1168"/>
      <c r="DE4" s="1168"/>
      <c r="DF4" s="1168"/>
      <c r="DG4" s="1168"/>
      <c r="DH4" s="1168"/>
      <c r="DI4" s="1168"/>
      <c r="DJ4" s="1168"/>
      <c r="DK4" s="1168"/>
      <c r="DL4" s="1168"/>
      <c r="DM4" s="1168"/>
      <c r="DN4" s="1168"/>
      <c r="DO4" s="1168"/>
      <c r="DP4" s="1168"/>
      <c r="DQ4" s="1168"/>
      <c r="DR4" s="1168"/>
      <c r="DS4" s="1168"/>
      <c r="DT4" s="1168"/>
      <c r="DU4" s="1168"/>
      <c r="DV4" s="1168"/>
      <c r="DW4" s="1168"/>
      <c r="DX4" s="1168"/>
      <c r="DY4" s="1168"/>
      <c r="DZ4" s="1168"/>
      <c r="EA4" s="1168"/>
      <c r="EB4" s="1168"/>
      <c r="EC4" s="1168"/>
      <c r="ED4" s="1168"/>
      <c r="EE4" s="1168"/>
      <c r="EF4" s="1168"/>
      <c r="EG4" s="1168"/>
      <c r="EH4" s="1168"/>
      <c r="EI4" s="1168"/>
      <c r="EJ4" s="1168"/>
      <c r="EK4" s="1168"/>
      <c r="EL4" s="1168"/>
      <c r="EM4" s="1168"/>
      <c r="EN4" s="1168"/>
      <c r="EO4" s="1168"/>
      <c r="EP4" s="1168"/>
      <c r="EQ4" s="1168"/>
      <c r="ER4" s="1168"/>
      <c r="ES4" s="1168"/>
      <c r="ET4" s="1168"/>
      <c r="EU4" s="1168"/>
      <c r="EV4" s="1168"/>
      <c r="EW4" s="1168"/>
      <c r="EX4" s="1168"/>
      <c r="EY4" s="1168"/>
      <c r="EZ4" s="1168"/>
      <c r="FA4" s="1168"/>
      <c r="FB4" s="1168"/>
      <c r="FC4" s="1168"/>
      <c r="FD4" s="1168"/>
      <c r="FE4" s="1168"/>
      <c r="FF4" s="1168"/>
      <c r="FG4" s="1168"/>
      <c r="FH4" s="1168"/>
      <c r="FI4" s="1168"/>
      <c r="FJ4" s="1168"/>
      <c r="FK4" s="1168"/>
      <c r="FL4" s="1168"/>
      <c r="FM4" s="1168"/>
      <c r="FN4" s="1168"/>
      <c r="FO4" s="1168"/>
      <c r="FP4" s="1168"/>
      <c r="FQ4" s="1168"/>
      <c r="FR4" s="1168"/>
      <c r="FS4" s="1168"/>
      <c r="FT4" s="1168"/>
      <c r="FU4" s="1168"/>
      <c r="FV4" s="1168"/>
      <c r="FW4" s="1168"/>
      <c r="FX4" s="1168"/>
      <c r="FY4" s="1168"/>
      <c r="FZ4" s="1168"/>
      <c r="GA4" s="1168"/>
      <c r="GB4" s="1168"/>
      <c r="GC4" s="1168"/>
      <c r="GD4" s="1168"/>
      <c r="GE4" s="1168"/>
      <c r="GF4" s="1168"/>
      <c r="GG4" s="1168"/>
      <c r="GH4" s="1168"/>
      <c r="GI4" s="1168"/>
      <c r="GJ4" s="1168"/>
      <c r="GK4" s="1168"/>
      <c r="GL4" s="1168"/>
      <c r="GM4" s="1168"/>
      <c r="GN4" s="1168"/>
      <c r="GO4" s="1168"/>
    </row>
    <row r="5" ht="12" customHeight="1"/>
    <row r="6" spans="1:197" s="315" customFormat="1" ht="15" customHeight="1">
      <c r="A6" s="1195" t="s">
        <v>229</v>
      </c>
      <c r="B6" s="1190"/>
      <c r="C6" s="1190"/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1190"/>
      <c r="P6" s="1190"/>
      <c r="Q6" s="1190"/>
      <c r="R6" s="1190"/>
      <c r="S6" s="1190"/>
      <c r="T6" s="1190"/>
      <c r="U6" s="1190"/>
      <c r="V6" s="1190"/>
      <c r="W6" s="1501" t="s">
        <v>314</v>
      </c>
      <c r="X6" s="1195" t="s">
        <v>471</v>
      </c>
      <c r="Y6" s="1190"/>
      <c r="Z6" s="1190"/>
      <c r="AA6" s="1190"/>
      <c r="AB6" s="1190"/>
      <c r="AC6" s="1190"/>
      <c r="AD6" s="1190"/>
      <c r="AE6" s="1190"/>
      <c r="AF6" s="1190"/>
      <c r="AG6" s="1190"/>
      <c r="AH6" s="1190"/>
      <c r="AI6" s="1190"/>
      <c r="AJ6" s="1190"/>
      <c r="AK6" s="1190"/>
      <c r="AL6" s="1190"/>
      <c r="AM6" s="1190"/>
      <c r="AN6" s="1190"/>
      <c r="AO6" s="1190"/>
      <c r="AP6" s="1190"/>
      <c r="AQ6" s="1190"/>
      <c r="AR6" s="1190"/>
      <c r="AS6" s="1190"/>
      <c r="AT6" s="1190"/>
      <c r="AU6" s="1190"/>
      <c r="AV6" s="1190"/>
      <c r="AW6" s="1191"/>
      <c r="AX6" s="1192" t="s">
        <v>472</v>
      </c>
      <c r="AY6" s="1193"/>
      <c r="AZ6" s="1193"/>
      <c r="BA6" s="1193"/>
      <c r="BB6" s="1193"/>
      <c r="BC6" s="1193"/>
      <c r="BD6" s="1193"/>
      <c r="BE6" s="1193"/>
      <c r="BF6" s="1193"/>
      <c r="BG6" s="1193"/>
      <c r="BH6" s="1193"/>
      <c r="BI6" s="1193"/>
      <c r="BJ6" s="1193"/>
      <c r="BK6" s="1193"/>
      <c r="BL6" s="1193"/>
      <c r="BM6" s="1193"/>
      <c r="BN6" s="1193"/>
      <c r="BO6" s="1193"/>
      <c r="BP6" s="1193"/>
      <c r="BQ6" s="1193"/>
      <c r="BR6" s="1193"/>
      <c r="BS6" s="1193"/>
      <c r="BT6" s="1193"/>
      <c r="BU6" s="1193"/>
      <c r="BV6" s="1193"/>
      <c r="BW6" s="1193"/>
      <c r="BX6" s="1193"/>
      <c r="BY6" s="1193"/>
      <c r="BZ6" s="1193"/>
      <c r="CA6" s="1193"/>
      <c r="CB6" s="1193"/>
      <c r="CC6" s="1193"/>
      <c r="CD6" s="1194"/>
      <c r="CE6" s="1423" t="s">
        <v>473</v>
      </c>
      <c r="CF6" s="1424"/>
      <c r="CG6" s="1424"/>
      <c r="CH6" s="1424"/>
      <c r="CI6" s="1424"/>
      <c r="CJ6" s="1424"/>
      <c r="CK6" s="1424"/>
      <c r="CL6" s="1424"/>
      <c r="CM6" s="1424"/>
      <c r="CN6" s="1424"/>
      <c r="CO6" s="1424"/>
      <c r="CP6" s="1424"/>
      <c r="CQ6" s="1424"/>
      <c r="CR6" s="1424"/>
      <c r="CS6" s="1424"/>
      <c r="CT6" s="1424"/>
      <c r="CU6" s="1424"/>
      <c r="CV6" s="1424"/>
      <c r="CW6" s="1424"/>
      <c r="CX6" s="1424"/>
      <c r="CY6" s="1424"/>
      <c r="CZ6" s="1424"/>
      <c r="DA6" s="1424"/>
      <c r="DB6" s="1424"/>
      <c r="DC6" s="1424"/>
      <c r="DD6" s="1424"/>
      <c r="DE6" s="1424"/>
      <c r="DF6" s="1424"/>
      <c r="DG6" s="1424"/>
      <c r="DH6" s="1424"/>
      <c r="DI6" s="1424"/>
      <c r="DJ6" s="1424"/>
      <c r="DK6" s="1424"/>
      <c r="DL6" s="1424"/>
      <c r="DM6" s="1424"/>
      <c r="DN6" s="1424"/>
      <c r="DO6" s="1424"/>
      <c r="DP6" s="1424"/>
      <c r="DQ6" s="1424"/>
      <c r="DR6" s="1424"/>
      <c r="DS6" s="1424"/>
      <c r="DT6" s="1424"/>
      <c r="DU6" s="1424"/>
      <c r="DV6" s="1424"/>
      <c r="DW6" s="1424"/>
      <c r="DX6" s="1424"/>
      <c r="DY6" s="1424"/>
      <c r="DZ6" s="1424"/>
      <c r="EA6" s="1424"/>
      <c r="EB6" s="1424"/>
      <c r="EC6" s="1424"/>
      <c r="ED6" s="1424"/>
      <c r="EE6" s="1424"/>
      <c r="EF6" s="1424"/>
      <c r="EG6" s="1424"/>
      <c r="EH6" s="1424"/>
      <c r="EI6" s="1424"/>
      <c r="EJ6" s="1424"/>
      <c r="EK6" s="1424"/>
      <c r="EL6" s="1424"/>
      <c r="EM6" s="1424"/>
      <c r="EN6" s="1424"/>
      <c r="EO6" s="1424"/>
      <c r="EP6" s="1424"/>
      <c r="EQ6" s="1424"/>
      <c r="ER6" s="1424"/>
      <c r="ES6" s="1424"/>
      <c r="ET6" s="1424"/>
      <c r="EU6" s="1424"/>
      <c r="EV6" s="1424"/>
      <c r="EW6" s="1424"/>
      <c r="EX6" s="1424"/>
      <c r="EY6" s="1424"/>
      <c r="EZ6" s="1424"/>
      <c r="FA6" s="1424"/>
      <c r="FB6" s="1424"/>
      <c r="FC6" s="1424"/>
      <c r="FD6" s="1424"/>
      <c r="FE6" s="1424"/>
      <c r="FF6" s="1424"/>
      <c r="FG6" s="1424"/>
      <c r="FH6" s="1425"/>
      <c r="FI6" s="1192" t="s">
        <v>474</v>
      </c>
      <c r="FJ6" s="1193"/>
      <c r="FK6" s="1193"/>
      <c r="FL6" s="1193"/>
      <c r="FM6" s="1193"/>
      <c r="FN6" s="1193"/>
      <c r="FO6" s="1193"/>
      <c r="FP6" s="1193"/>
      <c r="FQ6" s="1193"/>
      <c r="FR6" s="1193"/>
      <c r="FS6" s="1193"/>
      <c r="FT6" s="1193"/>
      <c r="FU6" s="1193"/>
      <c r="FV6" s="1193"/>
      <c r="FW6" s="1193"/>
      <c r="FX6" s="1193"/>
      <c r="FY6" s="1193"/>
      <c r="FZ6" s="1193"/>
      <c r="GA6" s="1193"/>
      <c r="GB6" s="1193"/>
      <c r="GC6" s="1193"/>
      <c r="GD6" s="1193"/>
      <c r="GE6" s="1193"/>
      <c r="GF6" s="1193"/>
      <c r="GG6" s="1193"/>
      <c r="GH6" s="1193"/>
      <c r="GI6" s="1193"/>
      <c r="GJ6" s="1193"/>
      <c r="GK6" s="1193"/>
      <c r="GL6" s="1193"/>
      <c r="GM6" s="1193"/>
      <c r="GN6" s="1193"/>
      <c r="GO6" s="1194"/>
    </row>
    <row r="7" spans="1:197" s="315" customFormat="1" ht="13.5" customHeight="1">
      <c r="A7" s="1181"/>
      <c r="B7" s="1173"/>
      <c r="C7" s="1173"/>
      <c r="D7" s="1173"/>
      <c r="E7" s="1173"/>
      <c r="F7" s="1173"/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Q7" s="1173"/>
      <c r="R7" s="1173"/>
      <c r="S7" s="1173"/>
      <c r="T7" s="1173"/>
      <c r="U7" s="1173"/>
      <c r="V7" s="1173"/>
      <c r="W7" s="1177"/>
      <c r="X7" s="1181"/>
      <c r="Y7" s="1173"/>
      <c r="Z7" s="1173"/>
      <c r="AA7" s="1173"/>
      <c r="AB7" s="1173"/>
      <c r="AC7" s="1173"/>
      <c r="AD7" s="1173"/>
      <c r="AE7" s="1173"/>
      <c r="AF7" s="1173"/>
      <c r="AG7" s="1173"/>
      <c r="AH7" s="1173"/>
      <c r="AI7" s="1173"/>
      <c r="AJ7" s="1173"/>
      <c r="AK7" s="1173"/>
      <c r="AL7" s="1173"/>
      <c r="AM7" s="1173"/>
      <c r="AN7" s="1173"/>
      <c r="AO7" s="1173"/>
      <c r="AP7" s="1173"/>
      <c r="AQ7" s="1173"/>
      <c r="AR7" s="1173"/>
      <c r="AS7" s="1173"/>
      <c r="AT7" s="1173"/>
      <c r="AU7" s="1173"/>
      <c r="AV7" s="1173"/>
      <c r="AW7" s="1182"/>
      <c r="AX7" s="1196" t="s">
        <v>502</v>
      </c>
      <c r="AY7" s="1197"/>
      <c r="AZ7" s="1197"/>
      <c r="BA7" s="1197"/>
      <c r="BB7" s="1197"/>
      <c r="BC7" s="1197"/>
      <c r="BD7" s="1197"/>
      <c r="BE7" s="1197"/>
      <c r="BF7" s="1197"/>
      <c r="BG7" s="1197"/>
      <c r="BH7" s="1197"/>
      <c r="BI7" s="1197"/>
      <c r="BJ7" s="1198"/>
      <c r="BK7" s="1196" t="s">
        <v>571</v>
      </c>
      <c r="BL7" s="1197"/>
      <c r="BM7" s="1197"/>
      <c r="BN7" s="1197"/>
      <c r="BO7" s="1197"/>
      <c r="BP7" s="1197"/>
      <c r="BQ7" s="1197"/>
      <c r="BR7" s="1197"/>
      <c r="BS7" s="1197"/>
      <c r="BT7" s="1197"/>
      <c r="BU7" s="1197"/>
      <c r="BV7" s="1197"/>
      <c r="BW7" s="1197"/>
      <c r="BX7" s="1197"/>
      <c r="BY7" s="1197"/>
      <c r="BZ7" s="1197"/>
      <c r="CA7" s="1197"/>
      <c r="CB7" s="1197"/>
      <c r="CC7" s="1197"/>
      <c r="CD7" s="1198"/>
      <c r="CE7" s="1196" t="s">
        <v>475</v>
      </c>
      <c r="CF7" s="1197"/>
      <c r="CG7" s="1197"/>
      <c r="CH7" s="1197"/>
      <c r="CI7" s="1197"/>
      <c r="CJ7" s="1197"/>
      <c r="CK7" s="1197"/>
      <c r="CL7" s="1197"/>
      <c r="CM7" s="1197"/>
      <c r="CN7" s="1197"/>
      <c r="CO7" s="1197"/>
      <c r="CP7" s="1198"/>
      <c r="CQ7" s="1505" t="s">
        <v>572</v>
      </c>
      <c r="CR7" s="1506"/>
      <c r="CS7" s="1506"/>
      <c r="CT7" s="1506"/>
      <c r="CU7" s="1506"/>
      <c r="CV7" s="1506"/>
      <c r="CW7" s="1506"/>
      <c r="CX7" s="1506"/>
      <c r="CY7" s="1506"/>
      <c r="CZ7" s="1506"/>
      <c r="DA7" s="1506"/>
      <c r="DB7" s="1506"/>
      <c r="DC7" s="1506"/>
      <c r="DD7" s="1506"/>
      <c r="DE7" s="1506"/>
      <c r="DF7" s="1506"/>
      <c r="DG7" s="1506"/>
      <c r="DH7" s="1506"/>
      <c r="DI7" s="1506"/>
      <c r="DJ7" s="1506"/>
      <c r="DK7" s="1506"/>
      <c r="DL7" s="1506"/>
      <c r="DM7" s="1506"/>
      <c r="DN7" s="1506"/>
      <c r="DO7" s="1506"/>
      <c r="DP7" s="1506"/>
      <c r="DQ7" s="1506"/>
      <c r="DR7" s="1506"/>
      <c r="DS7" s="1506"/>
      <c r="DT7" s="1506"/>
      <c r="DU7" s="1506"/>
      <c r="DV7" s="1506"/>
      <c r="DW7" s="1506"/>
      <c r="DX7" s="1506"/>
      <c r="DY7" s="1507"/>
      <c r="DZ7" s="1196" t="s">
        <v>573</v>
      </c>
      <c r="EA7" s="1197"/>
      <c r="EB7" s="1197"/>
      <c r="EC7" s="1197"/>
      <c r="ED7" s="1197"/>
      <c r="EE7" s="1197"/>
      <c r="EF7" s="1197"/>
      <c r="EG7" s="1197"/>
      <c r="EH7" s="1197"/>
      <c r="EI7" s="1197"/>
      <c r="EJ7" s="1197"/>
      <c r="EK7" s="1197"/>
      <c r="EL7" s="1197"/>
      <c r="EM7" s="1197"/>
      <c r="EN7" s="1197"/>
      <c r="EO7" s="1197"/>
      <c r="EP7" s="1197"/>
      <c r="EQ7" s="1197"/>
      <c r="ER7" s="1197"/>
      <c r="ES7" s="1198"/>
      <c r="ET7" s="1196" t="s">
        <v>574</v>
      </c>
      <c r="EU7" s="1197"/>
      <c r="EV7" s="1197"/>
      <c r="EW7" s="1197"/>
      <c r="EX7" s="1197"/>
      <c r="EY7" s="1197"/>
      <c r="EZ7" s="1197"/>
      <c r="FA7" s="1197"/>
      <c r="FB7" s="1197"/>
      <c r="FC7" s="1197"/>
      <c r="FD7" s="1197"/>
      <c r="FE7" s="1197"/>
      <c r="FF7" s="1197"/>
      <c r="FG7" s="1197"/>
      <c r="FH7" s="1198"/>
      <c r="FI7" s="1195" t="s">
        <v>575</v>
      </c>
      <c r="FJ7" s="1190"/>
      <c r="FK7" s="1190"/>
      <c r="FL7" s="1190"/>
      <c r="FM7" s="1190"/>
      <c r="FN7" s="1190"/>
      <c r="FO7" s="1190"/>
      <c r="FP7" s="1190"/>
      <c r="FQ7" s="1190"/>
      <c r="FR7" s="1190"/>
      <c r="FS7" s="1190"/>
      <c r="FT7" s="1190"/>
      <c r="FU7" s="1191"/>
      <c r="FV7" s="1195" t="s">
        <v>571</v>
      </c>
      <c r="FW7" s="1190"/>
      <c r="FX7" s="1190"/>
      <c r="FY7" s="1190"/>
      <c r="FZ7" s="1190"/>
      <c r="GA7" s="1190"/>
      <c r="GB7" s="1190"/>
      <c r="GC7" s="1190"/>
      <c r="GD7" s="1190"/>
      <c r="GE7" s="1190"/>
      <c r="GF7" s="1190"/>
      <c r="GG7" s="1190"/>
      <c r="GH7" s="1190"/>
      <c r="GI7" s="1190"/>
      <c r="GJ7" s="1190"/>
      <c r="GK7" s="1190"/>
      <c r="GL7" s="1190"/>
      <c r="GM7" s="1190"/>
      <c r="GN7" s="1190"/>
      <c r="GO7" s="1191"/>
    </row>
    <row r="8" spans="1:197" s="315" customFormat="1" ht="63.75" customHeight="1" thickBot="1">
      <c r="A8" s="1183"/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5"/>
      <c r="U8" s="1175"/>
      <c r="V8" s="1175"/>
      <c r="W8" s="1178"/>
      <c r="X8" s="1181"/>
      <c r="Y8" s="1173"/>
      <c r="Z8" s="1173"/>
      <c r="AA8" s="1173"/>
      <c r="AB8" s="1173"/>
      <c r="AC8" s="1173"/>
      <c r="AD8" s="1173"/>
      <c r="AE8" s="1173"/>
      <c r="AF8" s="1173"/>
      <c r="AG8" s="1173"/>
      <c r="AH8" s="1173"/>
      <c r="AI8" s="1173"/>
      <c r="AJ8" s="1173"/>
      <c r="AK8" s="1173"/>
      <c r="AL8" s="1173"/>
      <c r="AM8" s="1173"/>
      <c r="AN8" s="1173"/>
      <c r="AO8" s="1173"/>
      <c r="AP8" s="1173"/>
      <c r="AQ8" s="1173"/>
      <c r="AR8" s="1173"/>
      <c r="AS8" s="1173"/>
      <c r="AT8" s="1173"/>
      <c r="AU8" s="1173"/>
      <c r="AV8" s="1173"/>
      <c r="AW8" s="1182"/>
      <c r="AX8" s="1502"/>
      <c r="AY8" s="1503"/>
      <c r="AZ8" s="1503"/>
      <c r="BA8" s="1503"/>
      <c r="BB8" s="1503"/>
      <c r="BC8" s="1503"/>
      <c r="BD8" s="1503"/>
      <c r="BE8" s="1503"/>
      <c r="BF8" s="1503"/>
      <c r="BG8" s="1503"/>
      <c r="BH8" s="1503"/>
      <c r="BI8" s="1503"/>
      <c r="BJ8" s="1504"/>
      <c r="BK8" s="1502"/>
      <c r="BL8" s="1503"/>
      <c r="BM8" s="1503"/>
      <c r="BN8" s="1503"/>
      <c r="BO8" s="1503"/>
      <c r="BP8" s="1503"/>
      <c r="BQ8" s="1503"/>
      <c r="BR8" s="1503"/>
      <c r="BS8" s="1503"/>
      <c r="BT8" s="1503"/>
      <c r="BU8" s="1503"/>
      <c r="BV8" s="1503"/>
      <c r="BW8" s="1503"/>
      <c r="BX8" s="1503"/>
      <c r="BY8" s="1503"/>
      <c r="BZ8" s="1503"/>
      <c r="CA8" s="1503"/>
      <c r="CB8" s="1503"/>
      <c r="CC8" s="1503"/>
      <c r="CD8" s="1504"/>
      <c r="CE8" s="1502"/>
      <c r="CF8" s="1503"/>
      <c r="CG8" s="1503"/>
      <c r="CH8" s="1503"/>
      <c r="CI8" s="1503"/>
      <c r="CJ8" s="1503"/>
      <c r="CK8" s="1503"/>
      <c r="CL8" s="1503"/>
      <c r="CM8" s="1503"/>
      <c r="CN8" s="1503"/>
      <c r="CO8" s="1503"/>
      <c r="CP8" s="1504"/>
      <c r="CQ8" s="1508" t="s">
        <v>575</v>
      </c>
      <c r="CR8" s="1509"/>
      <c r="CS8" s="1509"/>
      <c r="CT8" s="1509"/>
      <c r="CU8" s="1509"/>
      <c r="CV8" s="1509"/>
      <c r="CW8" s="1509"/>
      <c r="CX8" s="1509"/>
      <c r="CY8" s="1509"/>
      <c r="CZ8" s="1509"/>
      <c r="DA8" s="1509"/>
      <c r="DB8" s="1509"/>
      <c r="DC8" s="1509"/>
      <c r="DD8" s="1510"/>
      <c r="DE8" s="1508" t="s">
        <v>571</v>
      </c>
      <c r="DF8" s="1509"/>
      <c r="DG8" s="1509"/>
      <c r="DH8" s="1509"/>
      <c r="DI8" s="1509"/>
      <c r="DJ8" s="1509"/>
      <c r="DK8" s="1509"/>
      <c r="DL8" s="1509"/>
      <c r="DM8" s="1509"/>
      <c r="DN8" s="1509"/>
      <c r="DO8" s="1509"/>
      <c r="DP8" s="1509"/>
      <c r="DQ8" s="1509"/>
      <c r="DR8" s="1509"/>
      <c r="DS8" s="1509"/>
      <c r="DT8" s="1509"/>
      <c r="DU8" s="1509"/>
      <c r="DV8" s="1509"/>
      <c r="DW8" s="1509"/>
      <c r="DX8" s="1509"/>
      <c r="DY8" s="1510"/>
      <c r="DZ8" s="1502"/>
      <c r="EA8" s="1503"/>
      <c r="EB8" s="1503"/>
      <c r="EC8" s="1503"/>
      <c r="ED8" s="1503"/>
      <c r="EE8" s="1503"/>
      <c r="EF8" s="1503"/>
      <c r="EG8" s="1503"/>
      <c r="EH8" s="1503"/>
      <c r="EI8" s="1503"/>
      <c r="EJ8" s="1503"/>
      <c r="EK8" s="1503"/>
      <c r="EL8" s="1503"/>
      <c r="EM8" s="1503"/>
      <c r="EN8" s="1503"/>
      <c r="EO8" s="1503"/>
      <c r="EP8" s="1503"/>
      <c r="EQ8" s="1503"/>
      <c r="ER8" s="1503"/>
      <c r="ES8" s="1504"/>
      <c r="ET8" s="1502"/>
      <c r="EU8" s="1503"/>
      <c r="EV8" s="1503"/>
      <c r="EW8" s="1503"/>
      <c r="EX8" s="1503"/>
      <c r="EY8" s="1503"/>
      <c r="EZ8" s="1503"/>
      <c r="FA8" s="1503"/>
      <c r="FB8" s="1503"/>
      <c r="FC8" s="1503"/>
      <c r="FD8" s="1503"/>
      <c r="FE8" s="1503"/>
      <c r="FF8" s="1503"/>
      <c r="FG8" s="1503"/>
      <c r="FH8" s="1504"/>
      <c r="FI8" s="1343"/>
      <c r="FJ8" s="1344"/>
      <c r="FK8" s="1344"/>
      <c r="FL8" s="1344"/>
      <c r="FM8" s="1344"/>
      <c r="FN8" s="1344"/>
      <c r="FO8" s="1344"/>
      <c r="FP8" s="1344"/>
      <c r="FQ8" s="1344"/>
      <c r="FR8" s="1344"/>
      <c r="FS8" s="1344"/>
      <c r="FT8" s="1344"/>
      <c r="FU8" s="1345"/>
      <c r="FV8" s="1343"/>
      <c r="FW8" s="1344"/>
      <c r="FX8" s="1344"/>
      <c r="FY8" s="1344"/>
      <c r="FZ8" s="1344"/>
      <c r="GA8" s="1344"/>
      <c r="GB8" s="1344"/>
      <c r="GC8" s="1344"/>
      <c r="GD8" s="1344"/>
      <c r="GE8" s="1344"/>
      <c r="GF8" s="1344"/>
      <c r="GG8" s="1344"/>
      <c r="GH8" s="1344"/>
      <c r="GI8" s="1344"/>
      <c r="GJ8" s="1344"/>
      <c r="GK8" s="1344"/>
      <c r="GL8" s="1344"/>
      <c r="GM8" s="1344"/>
      <c r="GN8" s="1344"/>
      <c r="GO8" s="1345"/>
    </row>
    <row r="9" spans="1:197" s="315" customFormat="1" ht="13.5" customHeight="1">
      <c r="A9" s="311"/>
      <c r="B9" s="1200" t="s">
        <v>576</v>
      </c>
      <c r="C9" s="1200"/>
      <c r="D9" s="1200"/>
      <c r="E9" s="1200"/>
      <c r="F9" s="1200"/>
      <c r="G9" s="1200"/>
      <c r="H9" s="1200"/>
      <c r="I9" s="1200"/>
      <c r="J9" s="1200"/>
      <c r="K9" s="1200"/>
      <c r="L9" s="1200"/>
      <c r="M9" s="1200"/>
      <c r="N9" s="1200"/>
      <c r="O9" s="1200"/>
      <c r="P9" s="1200"/>
      <c r="Q9" s="1200"/>
      <c r="R9" s="1200"/>
      <c r="S9" s="1200"/>
      <c r="T9" s="1200"/>
      <c r="U9" s="1200"/>
      <c r="V9" s="1200"/>
      <c r="W9" s="1260">
        <v>5301</v>
      </c>
      <c r="X9" s="1357" t="s">
        <v>305</v>
      </c>
      <c r="Y9" s="1227"/>
      <c r="Z9" s="1227"/>
      <c r="AA9" s="1227"/>
      <c r="AB9" s="1227"/>
      <c r="AC9" s="1227"/>
      <c r="AD9" s="1228" t="s">
        <v>219</v>
      </c>
      <c r="AE9" s="1228"/>
      <c r="AF9" s="1228"/>
      <c r="AG9" s="361"/>
      <c r="AH9" s="1229" t="s">
        <v>484</v>
      </c>
      <c r="AI9" s="1229"/>
      <c r="AJ9" s="1229"/>
      <c r="AK9" s="1229"/>
      <c r="AL9" s="1229"/>
      <c r="AM9" s="1229"/>
      <c r="AN9" s="1229"/>
      <c r="AO9" s="1229"/>
      <c r="AP9" s="1229"/>
      <c r="AQ9" s="1229"/>
      <c r="AR9" s="1229"/>
      <c r="AS9" s="1229"/>
      <c r="AT9" s="1229"/>
      <c r="AU9" s="1229"/>
      <c r="AV9" s="1229"/>
      <c r="AW9" s="1429"/>
      <c r="AX9" s="1205">
        <f>+AX14+AX18+AX22</f>
        <v>430916</v>
      </c>
      <c r="AY9" s="1206"/>
      <c r="AZ9" s="1206"/>
      <c r="BA9" s="1206"/>
      <c r="BB9" s="1206"/>
      <c r="BC9" s="1206"/>
      <c r="BD9" s="1206"/>
      <c r="BE9" s="1206"/>
      <c r="BF9" s="1206"/>
      <c r="BG9" s="1206"/>
      <c r="BH9" s="1206"/>
      <c r="BI9" s="1206"/>
      <c r="BJ9" s="1219"/>
      <c r="BK9" s="1747">
        <v>-367432</v>
      </c>
      <c r="BL9" s="1747"/>
      <c r="BM9" s="1747"/>
      <c r="BN9" s="1747"/>
      <c r="BO9" s="1747"/>
      <c r="BP9" s="1747"/>
      <c r="BQ9" s="1747"/>
      <c r="BR9" s="1747"/>
      <c r="BS9" s="1747"/>
      <c r="BT9" s="1747"/>
      <c r="BU9" s="1747"/>
      <c r="BV9" s="1747"/>
      <c r="BW9" s="1747"/>
      <c r="BX9" s="1747"/>
      <c r="BY9" s="1747"/>
      <c r="BZ9" s="1747"/>
      <c r="CA9" s="1747"/>
      <c r="CB9" s="1747"/>
      <c r="CC9" s="1747"/>
      <c r="CD9" s="1748"/>
      <c r="CE9" s="1218">
        <f>+CE14+CE18+CE22</f>
        <v>0</v>
      </c>
      <c r="CF9" s="1206"/>
      <c r="CG9" s="1206"/>
      <c r="CH9" s="1206"/>
      <c r="CI9" s="1206"/>
      <c r="CJ9" s="1206"/>
      <c r="CK9" s="1206"/>
      <c r="CL9" s="1206"/>
      <c r="CM9" s="1206"/>
      <c r="CN9" s="1206"/>
      <c r="CO9" s="1206"/>
      <c r="CP9" s="1219"/>
      <c r="CQ9" s="1210" t="s">
        <v>128</v>
      </c>
      <c r="CR9" s="1210"/>
      <c r="CS9" s="1206">
        <f>+CS14+CS18+CS22</f>
        <v>0</v>
      </c>
      <c r="CT9" s="1206"/>
      <c r="CU9" s="1206"/>
      <c r="CV9" s="1206"/>
      <c r="CW9" s="1206"/>
      <c r="CX9" s="1206"/>
      <c r="CY9" s="1206"/>
      <c r="CZ9" s="1206"/>
      <c r="DA9" s="1206"/>
      <c r="DB9" s="1206"/>
      <c r="DC9" s="1214" t="s">
        <v>129</v>
      </c>
      <c r="DD9" s="1214"/>
      <c r="DE9" s="1218">
        <f>+DE14+DE18+DE22</f>
        <v>0</v>
      </c>
      <c r="DF9" s="1206"/>
      <c r="DG9" s="1206"/>
      <c r="DH9" s="1206"/>
      <c r="DI9" s="1206"/>
      <c r="DJ9" s="1206"/>
      <c r="DK9" s="1206"/>
      <c r="DL9" s="1206"/>
      <c r="DM9" s="1206"/>
      <c r="DN9" s="1206"/>
      <c r="DO9" s="1206"/>
      <c r="DP9" s="1206"/>
      <c r="DQ9" s="1206"/>
      <c r="DR9" s="1206"/>
      <c r="DS9" s="1206"/>
      <c r="DT9" s="1206"/>
      <c r="DU9" s="1206"/>
      <c r="DV9" s="1206"/>
      <c r="DW9" s="1206"/>
      <c r="DX9" s="1206"/>
      <c r="DY9" s="1219"/>
      <c r="DZ9" s="1218">
        <f>+DZ14+DZ18+DZ22</f>
        <v>0</v>
      </c>
      <c r="EA9" s="1206"/>
      <c r="EB9" s="1206"/>
      <c r="EC9" s="1206"/>
      <c r="ED9" s="1206"/>
      <c r="EE9" s="1206"/>
      <c r="EF9" s="1206"/>
      <c r="EG9" s="1206"/>
      <c r="EH9" s="1206"/>
      <c r="EI9" s="1206"/>
      <c r="EJ9" s="1206"/>
      <c r="EK9" s="1206"/>
      <c r="EL9" s="1206"/>
      <c r="EM9" s="1206"/>
      <c r="EN9" s="1206"/>
      <c r="EO9" s="1206"/>
      <c r="EP9" s="1206"/>
      <c r="EQ9" s="1206"/>
      <c r="ER9" s="1206"/>
      <c r="ES9" s="1219"/>
      <c r="ET9" s="1218">
        <f>+ET14+ET18+ET22</f>
        <v>0</v>
      </c>
      <c r="EU9" s="1206"/>
      <c r="EV9" s="1206"/>
      <c r="EW9" s="1206"/>
      <c r="EX9" s="1206"/>
      <c r="EY9" s="1206"/>
      <c r="EZ9" s="1206"/>
      <c r="FA9" s="1206"/>
      <c r="FB9" s="1206"/>
      <c r="FC9" s="1206"/>
      <c r="FD9" s="1206"/>
      <c r="FE9" s="1206"/>
      <c r="FF9" s="1206"/>
      <c r="FG9" s="1206"/>
      <c r="FH9" s="1219"/>
      <c r="FI9" s="1218">
        <f>+FI14+FI18+FI22</f>
        <v>430916</v>
      </c>
      <c r="FJ9" s="1206"/>
      <c r="FK9" s="1206"/>
      <c r="FL9" s="1206"/>
      <c r="FM9" s="1206"/>
      <c r="FN9" s="1206"/>
      <c r="FO9" s="1206"/>
      <c r="FP9" s="1206"/>
      <c r="FQ9" s="1206"/>
      <c r="FR9" s="1206"/>
      <c r="FS9" s="1206"/>
      <c r="FT9" s="1206"/>
      <c r="FU9" s="1206"/>
      <c r="FV9" s="1749">
        <f>+FV14+FV18+FV22</f>
        <v>-367432</v>
      </c>
      <c r="FW9" s="1747"/>
      <c r="FX9" s="1747"/>
      <c r="FY9" s="1747"/>
      <c r="FZ9" s="1747"/>
      <c r="GA9" s="1747"/>
      <c r="GB9" s="1747"/>
      <c r="GC9" s="1747"/>
      <c r="GD9" s="1747"/>
      <c r="GE9" s="1747"/>
      <c r="GF9" s="1747"/>
      <c r="GG9" s="1747"/>
      <c r="GH9" s="1747"/>
      <c r="GI9" s="1747"/>
      <c r="GJ9" s="1747"/>
      <c r="GK9" s="1747"/>
      <c r="GL9" s="1747"/>
      <c r="GM9" s="1747"/>
      <c r="GN9" s="1747"/>
      <c r="GO9" s="1750"/>
    </row>
    <row r="10" spans="1:197" s="315" customFormat="1" ht="6" customHeight="1">
      <c r="A10" s="316"/>
      <c r="B10" s="1201"/>
      <c r="C10" s="1201"/>
      <c r="D10" s="1201"/>
      <c r="E10" s="1201"/>
      <c r="F10" s="1201"/>
      <c r="G10" s="1201"/>
      <c r="H10" s="1201"/>
      <c r="I10" s="1201"/>
      <c r="J10" s="1201"/>
      <c r="K10" s="1201"/>
      <c r="L10" s="1201"/>
      <c r="M10" s="1201"/>
      <c r="N10" s="1201"/>
      <c r="O10" s="1201"/>
      <c r="P10" s="1201"/>
      <c r="Q10" s="1201"/>
      <c r="R10" s="1201"/>
      <c r="S10" s="1201"/>
      <c r="T10" s="1201"/>
      <c r="U10" s="1201"/>
      <c r="V10" s="1201"/>
      <c r="W10" s="1261"/>
      <c r="X10" s="1382"/>
      <c r="Y10" s="1383"/>
      <c r="Z10" s="1383"/>
      <c r="AA10" s="1383"/>
      <c r="AB10" s="1383"/>
      <c r="AC10" s="1383"/>
      <c r="AD10" s="1383"/>
      <c r="AE10" s="1383"/>
      <c r="AF10" s="1383"/>
      <c r="AG10" s="1383"/>
      <c r="AH10" s="1383"/>
      <c r="AI10" s="1383"/>
      <c r="AJ10" s="1383"/>
      <c r="AK10" s="1383"/>
      <c r="AL10" s="1383"/>
      <c r="AM10" s="1383"/>
      <c r="AN10" s="1383"/>
      <c r="AO10" s="1383"/>
      <c r="AP10" s="1383"/>
      <c r="AQ10" s="1383"/>
      <c r="AR10" s="1383"/>
      <c r="AS10" s="1383"/>
      <c r="AT10" s="1383"/>
      <c r="AU10" s="1383"/>
      <c r="AV10" s="1383"/>
      <c r="AW10" s="1384"/>
      <c r="AX10" s="1207"/>
      <c r="AY10" s="1208"/>
      <c r="AZ10" s="1208"/>
      <c r="BA10" s="1208"/>
      <c r="BB10" s="1208"/>
      <c r="BC10" s="1208"/>
      <c r="BD10" s="1208"/>
      <c r="BE10" s="1208"/>
      <c r="BF10" s="1208"/>
      <c r="BG10" s="1208"/>
      <c r="BH10" s="1208"/>
      <c r="BI10" s="1208"/>
      <c r="BJ10" s="1221"/>
      <c r="BK10" s="1739"/>
      <c r="BL10" s="1739"/>
      <c r="BM10" s="1739"/>
      <c r="BN10" s="1739"/>
      <c r="BO10" s="1739"/>
      <c r="BP10" s="1739"/>
      <c r="BQ10" s="1739"/>
      <c r="BR10" s="1739"/>
      <c r="BS10" s="1739"/>
      <c r="BT10" s="1739"/>
      <c r="BU10" s="1739"/>
      <c r="BV10" s="1739"/>
      <c r="BW10" s="1739"/>
      <c r="BX10" s="1739"/>
      <c r="BY10" s="1739"/>
      <c r="BZ10" s="1739"/>
      <c r="CA10" s="1739"/>
      <c r="CB10" s="1739"/>
      <c r="CC10" s="1739"/>
      <c r="CD10" s="1740"/>
      <c r="CE10" s="1220"/>
      <c r="CF10" s="1208"/>
      <c r="CG10" s="1208"/>
      <c r="CH10" s="1208"/>
      <c r="CI10" s="1208"/>
      <c r="CJ10" s="1208"/>
      <c r="CK10" s="1208"/>
      <c r="CL10" s="1208"/>
      <c r="CM10" s="1208"/>
      <c r="CN10" s="1208"/>
      <c r="CO10" s="1208"/>
      <c r="CP10" s="1221"/>
      <c r="CQ10" s="1212"/>
      <c r="CR10" s="1212"/>
      <c r="CS10" s="1213"/>
      <c r="CT10" s="1213"/>
      <c r="CU10" s="1213"/>
      <c r="CV10" s="1213"/>
      <c r="CW10" s="1213"/>
      <c r="CX10" s="1213"/>
      <c r="CY10" s="1213"/>
      <c r="CZ10" s="1213"/>
      <c r="DA10" s="1213"/>
      <c r="DB10" s="1213"/>
      <c r="DC10" s="1216"/>
      <c r="DD10" s="1216"/>
      <c r="DE10" s="1220"/>
      <c r="DF10" s="1208"/>
      <c r="DG10" s="1208"/>
      <c r="DH10" s="1208"/>
      <c r="DI10" s="1208"/>
      <c r="DJ10" s="1208"/>
      <c r="DK10" s="1208"/>
      <c r="DL10" s="1208"/>
      <c r="DM10" s="1208"/>
      <c r="DN10" s="1208"/>
      <c r="DO10" s="1208"/>
      <c r="DP10" s="1208"/>
      <c r="DQ10" s="1208"/>
      <c r="DR10" s="1208"/>
      <c r="DS10" s="1208"/>
      <c r="DT10" s="1208"/>
      <c r="DU10" s="1208"/>
      <c r="DV10" s="1208"/>
      <c r="DW10" s="1208"/>
      <c r="DX10" s="1208"/>
      <c r="DY10" s="1221"/>
      <c r="DZ10" s="1220"/>
      <c r="EA10" s="1208"/>
      <c r="EB10" s="1208"/>
      <c r="EC10" s="1208"/>
      <c r="ED10" s="1208"/>
      <c r="EE10" s="1208"/>
      <c r="EF10" s="1208"/>
      <c r="EG10" s="1208"/>
      <c r="EH10" s="1208"/>
      <c r="EI10" s="1208"/>
      <c r="EJ10" s="1208"/>
      <c r="EK10" s="1208"/>
      <c r="EL10" s="1208"/>
      <c r="EM10" s="1208"/>
      <c r="EN10" s="1208"/>
      <c r="EO10" s="1208"/>
      <c r="EP10" s="1208"/>
      <c r="EQ10" s="1208"/>
      <c r="ER10" s="1208"/>
      <c r="ES10" s="1221"/>
      <c r="ET10" s="1220"/>
      <c r="EU10" s="1208"/>
      <c r="EV10" s="1208"/>
      <c r="EW10" s="1208"/>
      <c r="EX10" s="1208"/>
      <c r="EY10" s="1208"/>
      <c r="EZ10" s="1208"/>
      <c r="FA10" s="1208"/>
      <c r="FB10" s="1208"/>
      <c r="FC10" s="1208"/>
      <c r="FD10" s="1208"/>
      <c r="FE10" s="1208"/>
      <c r="FF10" s="1208"/>
      <c r="FG10" s="1208"/>
      <c r="FH10" s="1221"/>
      <c r="FI10" s="1220"/>
      <c r="FJ10" s="1208"/>
      <c r="FK10" s="1208"/>
      <c r="FL10" s="1208"/>
      <c r="FM10" s="1208"/>
      <c r="FN10" s="1208"/>
      <c r="FO10" s="1208"/>
      <c r="FP10" s="1208"/>
      <c r="FQ10" s="1208"/>
      <c r="FR10" s="1208"/>
      <c r="FS10" s="1208"/>
      <c r="FT10" s="1208"/>
      <c r="FU10" s="1208"/>
      <c r="FV10" s="1746"/>
      <c r="FW10" s="1739"/>
      <c r="FX10" s="1739"/>
      <c r="FY10" s="1739"/>
      <c r="FZ10" s="1739"/>
      <c r="GA10" s="1739"/>
      <c r="GB10" s="1739"/>
      <c r="GC10" s="1739"/>
      <c r="GD10" s="1739"/>
      <c r="GE10" s="1739"/>
      <c r="GF10" s="1739"/>
      <c r="GG10" s="1739"/>
      <c r="GH10" s="1739"/>
      <c r="GI10" s="1739"/>
      <c r="GJ10" s="1739"/>
      <c r="GK10" s="1739"/>
      <c r="GL10" s="1739"/>
      <c r="GM10" s="1739"/>
      <c r="GN10" s="1739"/>
      <c r="GO10" s="1751"/>
    </row>
    <row r="11" spans="1:197" s="315" customFormat="1" ht="13.5" customHeight="1">
      <c r="A11" s="316"/>
      <c r="B11" s="1201"/>
      <c r="C11" s="1201"/>
      <c r="D11" s="1201"/>
      <c r="E11" s="1201"/>
      <c r="F11" s="1201"/>
      <c r="G11" s="1201"/>
      <c r="H11" s="1201"/>
      <c r="I11" s="1201"/>
      <c r="J11" s="1201"/>
      <c r="K11" s="1201"/>
      <c r="L11" s="1201"/>
      <c r="M11" s="1201"/>
      <c r="N11" s="1201"/>
      <c r="O11" s="1201"/>
      <c r="P11" s="1201"/>
      <c r="Q11" s="1201"/>
      <c r="R11" s="1201"/>
      <c r="S11" s="1201"/>
      <c r="T11" s="1201"/>
      <c r="U11" s="1201"/>
      <c r="V11" s="1201"/>
      <c r="W11" s="1260">
        <v>5311</v>
      </c>
      <c r="X11" s="1357" t="s">
        <v>305</v>
      </c>
      <c r="Y11" s="1227"/>
      <c r="Z11" s="1227"/>
      <c r="AA11" s="1227"/>
      <c r="AB11" s="1227"/>
      <c r="AC11" s="1227"/>
      <c r="AD11" s="1228" t="s">
        <v>296</v>
      </c>
      <c r="AE11" s="1228"/>
      <c r="AF11" s="1228"/>
      <c r="AG11" s="361"/>
      <c r="AH11" s="1229" t="s">
        <v>485</v>
      </c>
      <c r="AI11" s="1229"/>
      <c r="AJ11" s="1229"/>
      <c r="AK11" s="1229"/>
      <c r="AL11" s="1229"/>
      <c r="AM11" s="1229"/>
      <c r="AN11" s="1229"/>
      <c r="AO11" s="1229"/>
      <c r="AP11" s="1229"/>
      <c r="AQ11" s="1229"/>
      <c r="AR11" s="1229"/>
      <c r="AS11" s="1229"/>
      <c r="AT11" s="1229"/>
      <c r="AU11" s="1229"/>
      <c r="AV11" s="1229"/>
      <c r="AW11" s="1429"/>
      <c r="AX11" s="1230">
        <f>+AX16+AX20+AX24</f>
        <v>430916</v>
      </c>
      <c r="AY11" s="1231"/>
      <c r="AZ11" s="1231"/>
      <c r="BA11" s="1231"/>
      <c r="BB11" s="1231"/>
      <c r="BC11" s="1231"/>
      <c r="BD11" s="1231"/>
      <c r="BE11" s="1231"/>
      <c r="BF11" s="1231"/>
      <c r="BG11" s="1231"/>
      <c r="BH11" s="1231"/>
      <c r="BI11" s="1231"/>
      <c r="BJ11" s="1232"/>
      <c r="BK11" s="1741">
        <v>-367432</v>
      </c>
      <c r="BL11" s="1741"/>
      <c r="BM11" s="1741"/>
      <c r="BN11" s="1741"/>
      <c r="BO11" s="1741"/>
      <c r="BP11" s="1741"/>
      <c r="BQ11" s="1741"/>
      <c r="BR11" s="1741"/>
      <c r="BS11" s="1741"/>
      <c r="BT11" s="1741"/>
      <c r="BU11" s="1741"/>
      <c r="BV11" s="1741"/>
      <c r="BW11" s="1741"/>
      <c r="BX11" s="1741"/>
      <c r="BY11" s="1741"/>
      <c r="BZ11" s="1741"/>
      <c r="CA11" s="1741"/>
      <c r="CB11" s="1741"/>
      <c r="CC11" s="1741"/>
      <c r="CD11" s="1742"/>
      <c r="CE11" s="1237">
        <f>+CE16+CE20+CE24</f>
        <v>0</v>
      </c>
      <c r="CF11" s="1231"/>
      <c r="CG11" s="1231"/>
      <c r="CH11" s="1231"/>
      <c r="CI11" s="1231"/>
      <c r="CJ11" s="1231"/>
      <c r="CK11" s="1231"/>
      <c r="CL11" s="1231"/>
      <c r="CM11" s="1231"/>
      <c r="CN11" s="1231"/>
      <c r="CO11" s="1231"/>
      <c r="CP11" s="1232"/>
      <c r="CQ11" s="1234" t="s">
        <v>128</v>
      </c>
      <c r="CR11" s="1234"/>
      <c r="CS11" s="1231">
        <f>+CS16+CS20+CS24</f>
        <v>0</v>
      </c>
      <c r="CT11" s="1231"/>
      <c r="CU11" s="1231"/>
      <c r="CV11" s="1231"/>
      <c r="CW11" s="1231"/>
      <c r="CX11" s="1231"/>
      <c r="CY11" s="1231"/>
      <c r="CZ11" s="1231"/>
      <c r="DA11" s="1231"/>
      <c r="DB11" s="1231"/>
      <c r="DC11" s="1235" t="s">
        <v>129</v>
      </c>
      <c r="DD11" s="1235"/>
      <c r="DE11" s="1237">
        <f>+DE16+DE20+DE24</f>
        <v>0</v>
      </c>
      <c r="DF11" s="1231"/>
      <c r="DG11" s="1231"/>
      <c r="DH11" s="1231"/>
      <c r="DI11" s="1231"/>
      <c r="DJ11" s="1231"/>
      <c r="DK11" s="1231"/>
      <c r="DL11" s="1231"/>
      <c r="DM11" s="1231"/>
      <c r="DN11" s="1231"/>
      <c r="DO11" s="1231"/>
      <c r="DP11" s="1231"/>
      <c r="DQ11" s="1231"/>
      <c r="DR11" s="1231"/>
      <c r="DS11" s="1231"/>
      <c r="DT11" s="1231"/>
      <c r="DU11" s="1231"/>
      <c r="DV11" s="1231"/>
      <c r="DW11" s="1231"/>
      <c r="DX11" s="1231"/>
      <c r="DY11" s="1232"/>
      <c r="DZ11" s="1237">
        <f>+DZ16+DZ20+DZ24</f>
        <v>0</v>
      </c>
      <c r="EA11" s="1231"/>
      <c r="EB11" s="1231"/>
      <c r="EC11" s="1231"/>
      <c r="ED11" s="1231"/>
      <c r="EE11" s="1231"/>
      <c r="EF11" s="1231"/>
      <c r="EG11" s="1231"/>
      <c r="EH11" s="1231"/>
      <c r="EI11" s="1231"/>
      <c r="EJ11" s="1231"/>
      <c r="EK11" s="1231"/>
      <c r="EL11" s="1231"/>
      <c r="EM11" s="1231"/>
      <c r="EN11" s="1231"/>
      <c r="EO11" s="1231"/>
      <c r="EP11" s="1231"/>
      <c r="EQ11" s="1231"/>
      <c r="ER11" s="1231"/>
      <c r="ES11" s="1232"/>
      <c r="ET11" s="1237">
        <f>+ET16+ET20+ET24</f>
        <v>0</v>
      </c>
      <c r="EU11" s="1231"/>
      <c r="EV11" s="1231"/>
      <c r="EW11" s="1231"/>
      <c r="EX11" s="1231"/>
      <c r="EY11" s="1231"/>
      <c r="EZ11" s="1231"/>
      <c r="FA11" s="1231"/>
      <c r="FB11" s="1231"/>
      <c r="FC11" s="1231"/>
      <c r="FD11" s="1231"/>
      <c r="FE11" s="1231"/>
      <c r="FF11" s="1231"/>
      <c r="FG11" s="1231"/>
      <c r="FH11" s="1232"/>
      <c r="FI11" s="1237">
        <f>+FI16+FI20+FI24</f>
        <v>430916</v>
      </c>
      <c r="FJ11" s="1231"/>
      <c r="FK11" s="1231"/>
      <c r="FL11" s="1231"/>
      <c r="FM11" s="1231"/>
      <c r="FN11" s="1231"/>
      <c r="FO11" s="1231"/>
      <c r="FP11" s="1231"/>
      <c r="FQ11" s="1231"/>
      <c r="FR11" s="1231"/>
      <c r="FS11" s="1231"/>
      <c r="FT11" s="1231"/>
      <c r="FU11" s="1231"/>
      <c r="FV11" s="1752">
        <v>-367432</v>
      </c>
      <c r="FW11" s="1741"/>
      <c r="FX11" s="1741"/>
      <c r="FY11" s="1741"/>
      <c r="FZ11" s="1741"/>
      <c r="GA11" s="1741"/>
      <c r="GB11" s="1741"/>
      <c r="GC11" s="1741"/>
      <c r="GD11" s="1741"/>
      <c r="GE11" s="1741"/>
      <c r="GF11" s="1741"/>
      <c r="GG11" s="1741"/>
      <c r="GH11" s="1741"/>
      <c r="GI11" s="1741"/>
      <c r="GJ11" s="1741"/>
      <c r="GK11" s="1741"/>
      <c r="GL11" s="1741"/>
      <c r="GM11" s="1741"/>
      <c r="GN11" s="1741"/>
      <c r="GO11" s="1753"/>
    </row>
    <row r="12" spans="1:197" s="315" customFormat="1" ht="6" customHeight="1">
      <c r="A12" s="336"/>
      <c r="B12" s="1351"/>
      <c r="C12" s="1351"/>
      <c r="D12" s="1351"/>
      <c r="E12" s="1351"/>
      <c r="F12" s="1351"/>
      <c r="G12" s="1351"/>
      <c r="H12" s="1351"/>
      <c r="I12" s="1351"/>
      <c r="J12" s="1351"/>
      <c r="K12" s="1351"/>
      <c r="L12" s="1351"/>
      <c r="M12" s="1351"/>
      <c r="N12" s="1351"/>
      <c r="O12" s="1351"/>
      <c r="P12" s="1351"/>
      <c r="Q12" s="1351"/>
      <c r="R12" s="1351"/>
      <c r="S12" s="1351"/>
      <c r="T12" s="1351"/>
      <c r="U12" s="1351"/>
      <c r="V12" s="1351"/>
      <c r="W12" s="1261"/>
      <c r="X12" s="1295"/>
      <c r="Y12" s="1293"/>
      <c r="Z12" s="1293"/>
      <c r="AA12" s="1293"/>
      <c r="AB12" s="1293"/>
      <c r="AC12" s="1293"/>
      <c r="AD12" s="1293"/>
      <c r="AE12" s="1293"/>
      <c r="AF12" s="1293"/>
      <c r="AG12" s="1293"/>
      <c r="AH12" s="1293"/>
      <c r="AI12" s="1293"/>
      <c r="AJ12" s="1293"/>
      <c r="AK12" s="1293"/>
      <c r="AL12" s="1293"/>
      <c r="AM12" s="1293"/>
      <c r="AN12" s="1293"/>
      <c r="AO12" s="1293"/>
      <c r="AP12" s="1293"/>
      <c r="AQ12" s="1293"/>
      <c r="AR12" s="1293"/>
      <c r="AS12" s="1293"/>
      <c r="AT12" s="1293"/>
      <c r="AU12" s="1293"/>
      <c r="AV12" s="1293"/>
      <c r="AW12" s="1511"/>
      <c r="AX12" s="1252"/>
      <c r="AY12" s="1213"/>
      <c r="AZ12" s="1213"/>
      <c r="BA12" s="1213"/>
      <c r="BB12" s="1213"/>
      <c r="BC12" s="1213"/>
      <c r="BD12" s="1213"/>
      <c r="BE12" s="1213"/>
      <c r="BF12" s="1213"/>
      <c r="BG12" s="1213"/>
      <c r="BH12" s="1213"/>
      <c r="BI12" s="1213"/>
      <c r="BJ12" s="1239"/>
      <c r="BK12" s="1737"/>
      <c r="BL12" s="1737"/>
      <c r="BM12" s="1737"/>
      <c r="BN12" s="1737"/>
      <c r="BO12" s="1737"/>
      <c r="BP12" s="1737"/>
      <c r="BQ12" s="1737"/>
      <c r="BR12" s="1737"/>
      <c r="BS12" s="1737"/>
      <c r="BT12" s="1737"/>
      <c r="BU12" s="1737"/>
      <c r="BV12" s="1737"/>
      <c r="BW12" s="1737"/>
      <c r="BX12" s="1737"/>
      <c r="BY12" s="1737"/>
      <c r="BZ12" s="1737"/>
      <c r="CA12" s="1737"/>
      <c r="CB12" s="1737"/>
      <c r="CC12" s="1737"/>
      <c r="CD12" s="1738"/>
      <c r="CE12" s="1238"/>
      <c r="CF12" s="1213"/>
      <c r="CG12" s="1213"/>
      <c r="CH12" s="1213"/>
      <c r="CI12" s="1213"/>
      <c r="CJ12" s="1213"/>
      <c r="CK12" s="1213"/>
      <c r="CL12" s="1213"/>
      <c r="CM12" s="1213"/>
      <c r="CN12" s="1213"/>
      <c r="CO12" s="1213"/>
      <c r="CP12" s="1239"/>
      <c r="CQ12" s="1212"/>
      <c r="CR12" s="1212"/>
      <c r="CS12" s="1213"/>
      <c r="CT12" s="1213"/>
      <c r="CU12" s="1213"/>
      <c r="CV12" s="1213"/>
      <c r="CW12" s="1213"/>
      <c r="CX12" s="1213"/>
      <c r="CY12" s="1213"/>
      <c r="CZ12" s="1213"/>
      <c r="DA12" s="1213"/>
      <c r="DB12" s="1213"/>
      <c r="DC12" s="1216"/>
      <c r="DD12" s="1216"/>
      <c r="DE12" s="1238"/>
      <c r="DF12" s="1213"/>
      <c r="DG12" s="1213"/>
      <c r="DH12" s="1213"/>
      <c r="DI12" s="1213"/>
      <c r="DJ12" s="1213"/>
      <c r="DK12" s="1213"/>
      <c r="DL12" s="1213"/>
      <c r="DM12" s="1213"/>
      <c r="DN12" s="1213"/>
      <c r="DO12" s="1213"/>
      <c r="DP12" s="1213"/>
      <c r="DQ12" s="1213"/>
      <c r="DR12" s="1213"/>
      <c r="DS12" s="1213"/>
      <c r="DT12" s="1213"/>
      <c r="DU12" s="1213"/>
      <c r="DV12" s="1213"/>
      <c r="DW12" s="1213"/>
      <c r="DX12" s="1213"/>
      <c r="DY12" s="1239"/>
      <c r="DZ12" s="1238"/>
      <c r="EA12" s="1213"/>
      <c r="EB12" s="1213"/>
      <c r="EC12" s="1213"/>
      <c r="ED12" s="1213"/>
      <c r="EE12" s="1213"/>
      <c r="EF12" s="1213"/>
      <c r="EG12" s="1213"/>
      <c r="EH12" s="1213"/>
      <c r="EI12" s="1213"/>
      <c r="EJ12" s="1213"/>
      <c r="EK12" s="1213"/>
      <c r="EL12" s="1213"/>
      <c r="EM12" s="1213"/>
      <c r="EN12" s="1213"/>
      <c r="EO12" s="1213"/>
      <c r="EP12" s="1213"/>
      <c r="EQ12" s="1213"/>
      <c r="ER12" s="1213"/>
      <c r="ES12" s="1239"/>
      <c r="ET12" s="1238"/>
      <c r="EU12" s="1213"/>
      <c r="EV12" s="1213"/>
      <c r="EW12" s="1213"/>
      <c r="EX12" s="1213"/>
      <c r="EY12" s="1213"/>
      <c r="EZ12" s="1213"/>
      <c r="FA12" s="1213"/>
      <c r="FB12" s="1213"/>
      <c r="FC12" s="1213"/>
      <c r="FD12" s="1213"/>
      <c r="FE12" s="1213"/>
      <c r="FF12" s="1213"/>
      <c r="FG12" s="1213"/>
      <c r="FH12" s="1239"/>
      <c r="FI12" s="1238"/>
      <c r="FJ12" s="1213"/>
      <c r="FK12" s="1213"/>
      <c r="FL12" s="1213"/>
      <c r="FM12" s="1213"/>
      <c r="FN12" s="1213"/>
      <c r="FO12" s="1213"/>
      <c r="FP12" s="1213"/>
      <c r="FQ12" s="1213"/>
      <c r="FR12" s="1213"/>
      <c r="FS12" s="1213"/>
      <c r="FT12" s="1213"/>
      <c r="FU12" s="1213"/>
      <c r="FV12" s="1745"/>
      <c r="FW12" s="1737"/>
      <c r="FX12" s="1737"/>
      <c r="FY12" s="1737"/>
      <c r="FZ12" s="1737"/>
      <c r="GA12" s="1737"/>
      <c r="GB12" s="1737"/>
      <c r="GC12" s="1737"/>
      <c r="GD12" s="1737"/>
      <c r="GE12" s="1737"/>
      <c r="GF12" s="1737"/>
      <c r="GG12" s="1737"/>
      <c r="GH12" s="1737"/>
      <c r="GI12" s="1737"/>
      <c r="GJ12" s="1737"/>
      <c r="GK12" s="1737"/>
      <c r="GL12" s="1737"/>
      <c r="GM12" s="1737"/>
      <c r="GN12" s="1737"/>
      <c r="GO12" s="1754"/>
    </row>
    <row r="13" spans="1:197" s="315" customFormat="1" ht="13.5" customHeight="1">
      <c r="A13" s="311"/>
      <c r="B13" s="1241" t="s">
        <v>69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378"/>
      <c r="W13" s="400"/>
      <c r="X13" s="1357"/>
      <c r="Y13" s="1227"/>
      <c r="Z13" s="1227"/>
      <c r="AA13" s="1227"/>
      <c r="AB13" s="1227"/>
      <c r="AC13" s="1227"/>
      <c r="AD13" s="1359"/>
      <c r="AE13" s="1359"/>
      <c r="AF13" s="1359"/>
      <c r="AG13" s="361"/>
      <c r="AH13" s="1229"/>
      <c r="AI13" s="1229"/>
      <c r="AJ13" s="1229"/>
      <c r="AK13" s="1229"/>
      <c r="AL13" s="1229"/>
      <c r="AM13" s="1229"/>
      <c r="AN13" s="1229"/>
      <c r="AO13" s="1229"/>
      <c r="AP13" s="1229"/>
      <c r="AQ13" s="1229"/>
      <c r="AR13" s="1229"/>
      <c r="AS13" s="1229"/>
      <c r="AT13" s="1229"/>
      <c r="AU13" s="1229"/>
      <c r="AV13" s="1229"/>
      <c r="AW13" s="1429"/>
      <c r="AX13" s="373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5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5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5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5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5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4"/>
      <c r="EL13" s="374"/>
      <c r="EM13" s="374"/>
      <c r="EN13" s="374"/>
      <c r="EO13" s="374"/>
      <c r="EP13" s="374"/>
      <c r="EQ13" s="374"/>
      <c r="ER13" s="374"/>
      <c r="ES13" s="374"/>
      <c r="ET13" s="375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  <c r="FH13" s="374"/>
      <c r="FI13" s="375"/>
      <c r="FJ13" s="374"/>
      <c r="FK13" s="374"/>
      <c r="FL13" s="374"/>
      <c r="FM13" s="374"/>
      <c r="FN13" s="374"/>
      <c r="FO13" s="374"/>
      <c r="FP13" s="374"/>
      <c r="FQ13" s="374"/>
      <c r="FR13" s="374"/>
      <c r="FS13" s="374"/>
      <c r="FT13" s="374"/>
      <c r="FU13" s="374"/>
      <c r="FV13" s="375"/>
      <c r="FW13" s="374"/>
      <c r="FX13" s="374"/>
      <c r="FY13" s="374"/>
      <c r="FZ13" s="374"/>
      <c r="GA13" s="374"/>
      <c r="GB13" s="374"/>
      <c r="GC13" s="374"/>
      <c r="GD13" s="374"/>
      <c r="GE13" s="374"/>
      <c r="GF13" s="374"/>
      <c r="GG13" s="374"/>
      <c r="GH13" s="374"/>
      <c r="GI13" s="374"/>
      <c r="GJ13" s="374"/>
      <c r="GK13" s="374"/>
      <c r="GL13" s="374"/>
      <c r="GM13" s="374"/>
      <c r="GN13" s="374"/>
      <c r="GO13" s="377"/>
    </row>
    <row r="14" spans="1:197" s="315" customFormat="1" ht="13.5" customHeight="1">
      <c r="A14" s="316"/>
      <c r="B14" s="1242" t="s">
        <v>577</v>
      </c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  <c r="Q14" s="1242"/>
      <c r="R14" s="1242"/>
      <c r="S14" s="1242"/>
      <c r="T14" s="1242"/>
      <c r="U14" s="1242"/>
      <c r="V14" s="1243"/>
      <c r="W14" s="1262">
        <v>5302</v>
      </c>
      <c r="X14" s="1248" t="s">
        <v>305</v>
      </c>
      <c r="Y14" s="1202"/>
      <c r="Z14" s="1202"/>
      <c r="AA14" s="1202"/>
      <c r="AB14" s="1202"/>
      <c r="AC14" s="1202"/>
      <c r="AD14" s="1203" t="s">
        <v>219</v>
      </c>
      <c r="AE14" s="1203"/>
      <c r="AF14" s="1203"/>
      <c r="AG14" s="335"/>
      <c r="AH14" s="1204" t="s">
        <v>484</v>
      </c>
      <c r="AI14" s="1204"/>
      <c r="AJ14" s="1204"/>
      <c r="AK14" s="1204"/>
      <c r="AL14" s="1204"/>
      <c r="AM14" s="1204"/>
      <c r="AN14" s="1204"/>
      <c r="AO14" s="1204"/>
      <c r="AP14" s="1204"/>
      <c r="AQ14" s="1204"/>
      <c r="AR14" s="1204"/>
      <c r="AS14" s="1204"/>
      <c r="AT14" s="1204"/>
      <c r="AU14" s="1204"/>
      <c r="AV14" s="1204"/>
      <c r="AW14" s="1428"/>
      <c r="AX14" s="1252"/>
      <c r="AY14" s="1213"/>
      <c r="AZ14" s="1213"/>
      <c r="BA14" s="1213"/>
      <c r="BB14" s="1213"/>
      <c r="BC14" s="1213"/>
      <c r="BD14" s="1213"/>
      <c r="BE14" s="1213"/>
      <c r="BF14" s="1213"/>
      <c r="BG14" s="1213"/>
      <c r="BH14" s="1213"/>
      <c r="BI14" s="1213"/>
      <c r="BJ14" s="1213"/>
      <c r="BK14" s="1238"/>
      <c r="BL14" s="1213"/>
      <c r="BM14" s="1213"/>
      <c r="BN14" s="1213"/>
      <c r="BO14" s="1213"/>
      <c r="BP14" s="1213"/>
      <c r="BQ14" s="1213"/>
      <c r="BR14" s="1213"/>
      <c r="BS14" s="1213"/>
      <c r="BT14" s="1213"/>
      <c r="BU14" s="1213"/>
      <c r="BV14" s="1213"/>
      <c r="BW14" s="1213"/>
      <c r="BX14" s="1213"/>
      <c r="BY14" s="1213"/>
      <c r="BZ14" s="1213"/>
      <c r="CA14" s="1213"/>
      <c r="CB14" s="1213"/>
      <c r="CC14" s="1213"/>
      <c r="CD14" s="1213"/>
      <c r="CE14" s="1238"/>
      <c r="CF14" s="1213"/>
      <c r="CG14" s="1213"/>
      <c r="CH14" s="1213"/>
      <c r="CI14" s="1213"/>
      <c r="CJ14" s="1213"/>
      <c r="CK14" s="1213"/>
      <c r="CL14" s="1213"/>
      <c r="CM14" s="1213"/>
      <c r="CN14" s="1213"/>
      <c r="CO14" s="1213"/>
      <c r="CP14" s="1213"/>
      <c r="CQ14" s="1211" t="s">
        <v>128</v>
      </c>
      <c r="CR14" s="1212"/>
      <c r="CS14" s="1213"/>
      <c r="CT14" s="1213"/>
      <c r="CU14" s="1213"/>
      <c r="CV14" s="1213"/>
      <c r="CW14" s="1213"/>
      <c r="CX14" s="1213"/>
      <c r="CY14" s="1213"/>
      <c r="CZ14" s="1213"/>
      <c r="DA14" s="1213"/>
      <c r="DB14" s="1213"/>
      <c r="DC14" s="1216" t="s">
        <v>129</v>
      </c>
      <c r="DD14" s="1216"/>
      <c r="DE14" s="1238"/>
      <c r="DF14" s="1213"/>
      <c r="DG14" s="1213"/>
      <c r="DH14" s="1213"/>
      <c r="DI14" s="1213"/>
      <c r="DJ14" s="1213"/>
      <c r="DK14" s="1213"/>
      <c r="DL14" s="1213"/>
      <c r="DM14" s="1213"/>
      <c r="DN14" s="1213"/>
      <c r="DO14" s="1213"/>
      <c r="DP14" s="1213"/>
      <c r="DQ14" s="1213"/>
      <c r="DR14" s="1213"/>
      <c r="DS14" s="1213"/>
      <c r="DT14" s="1213"/>
      <c r="DU14" s="1213"/>
      <c r="DV14" s="1213"/>
      <c r="DW14" s="1213"/>
      <c r="DX14" s="1213"/>
      <c r="DY14" s="1213"/>
      <c r="DZ14" s="1238"/>
      <c r="EA14" s="1213"/>
      <c r="EB14" s="1213"/>
      <c r="EC14" s="1213"/>
      <c r="ED14" s="1213"/>
      <c r="EE14" s="1213"/>
      <c r="EF14" s="1213"/>
      <c r="EG14" s="1213"/>
      <c r="EH14" s="1213"/>
      <c r="EI14" s="1213"/>
      <c r="EJ14" s="1213"/>
      <c r="EK14" s="1213"/>
      <c r="EL14" s="1213"/>
      <c r="EM14" s="1213"/>
      <c r="EN14" s="1213"/>
      <c r="EO14" s="1213"/>
      <c r="EP14" s="1213"/>
      <c r="EQ14" s="1213"/>
      <c r="ER14" s="1213"/>
      <c r="ES14" s="1213"/>
      <c r="ET14" s="1238"/>
      <c r="EU14" s="1213"/>
      <c r="EV14" s="1213"/>
      <c r="EW14" s="1213"/>
      <c r="EX14" s="1213"/>
      <c r="EY14" s="1213"/>
      <c r="EZ14" s="1213"/>
      <c r="FA14" s="1213"/>
      <c r="FB14" s="1213"/>
      <c r="FC14" s="1213"/>
      <c r="FD14" s="1213"/>
      <c r="FE14" s="1213"/>
      <c r="FF14" s="1213"/>
      <c r="FG14" s="1213"/>
      <c r="FH14" s="1213"/>
      <c r="FI14" s="1238"/>
      <c r="FJ14" s="1213"/>
      <c r="FK14" s="1213"/>
      <c r="FL14" s="1213"/>
      <c r="FM14" s="1213"/>
      <c r="FN14" s="1213"/>
      <c r="FO14" s="1213"/>
      <c r="FP14" s="1213"/>
      <c r="FQ14" s="1213"/>
      <c r="FR14" s="1213"/>
      <c r="FS14" s="1213"/>
      <c r="FT14" s="1213"/>
      <c r="FU14" s="1213"/>
      <c r="FV14" s="1238"/>
      <c r="FW14" s="1213"/>
      <c r="FX14" s="1213"/>
      <c r="FY14" s="1213"/>
      <c r="FZ14" s="1213"/>
      <c r="GA14" s="1213"/>
      <c r="GB14" s="1213"/>
      <c r="GC14" s="1213"/>
      <c r="GD14" s="1213"/>
      <c r="GE14" s="1213"/>
      <c r="GF14" s="1213"/>
      <c r="GG14" s="1213"/>
      <c r="GH14" s="1213"/>
      <c r="GI14" s="1213"/>
      <c r="GJ14" s="1213"/>
      <c r="GK14" s="1213"/>
      <c r="GL14" s="1213"/>
      <c r="GM14" s="1213"/>
      <c r="GN14" s="1213"/>
      <c r="GO14" s="1370"/>
    </row>
    <row r="15" spans="1:197" s="315" customFormat="1" ht="6" customHeight="1">
      <c r="A15" s="316"/>
      <c r="B15" s="1242"/>
      <c r="C15" s="1242"/>
      <c r="D15" s="1242"/>
      <c r="E15" s="1242"/>
      <c r="F15" s="1242"/>
      <c r="G15" s="1242"/>
      <c r="H15" s="1242"/>
      <c r="I15" s="1242"/>
      <c r="J15" s="1242"/>
      <c r="K15" s="1242"/>
      <c r="L15" s="1242"/>
      <c r="M15" s="1242"/>
      <c r="N15" s="1242"/>
      <c r="O15" s="1242"/>
      <c r="P15" s="1242"/>
      <c r="Q15" s="1242"/>
      <c r="R15" s="1242"/>
      <c r="S15" s="1242"/>
      <c r="T15" s="1242"/>
      <c r="U15" s="1242"/>
      <c r="V15" s="1243"/>
      <c r="W15" s="1261"/>
      <c r="X15" s="1382"/>
      <c r="Y15" s="1383"/>
      <c r="Z15" s="1383"/>
      <c r="AA15" s="1383"/>
      <c r="AB15" s="1383"/>
      <c r="AC15" s="1383"/>
      <c r="AD15" s="1383"/>
      <c r="AE15" s="1383"/>
      <c r="AF15" s="1383"/>
      <c r="AG15" s="1383"/>
      <c r="AH15" s="1383"/>
      <c r="AI15" s="1383"/>
      <c r="AJ15" s="1383"/>
      <c r="AK15" s="1383"/>
      <c r="AL15" s="1383"/>
      <c r="AM15" s="1383"/>
      <c r="AN15" s="1383"/>
      <c r="AO15" s="1383"/>
      <c r="AP15" s="1383"/>
      <c r="AQ15" s="1383"/>
      <c r="AR15" s="1383"/>
      <c r="AS15" s="1383"/>
      <c r="AT15" s="1383"/>
      <c r="AU15" s="1383"/>
      <c r="AV15" s="1383"/>
      <c r="AW15" s="1384"/>
      <c r="AX15" s="1207"/>
      <c r="AY15" s="1208"/>
      <c r="AZ15" s="1208"/>
      <c r="BA15" s="1208"/>
      <c r="BB15" s="1208"/>
      <c r="BC15" s="1208"/>
      <c r="BD15" s="1208"/>
      <c r="BE15" s="1208"/>
      <c r="BF15" s="1208"/>
      <c r="BG15" s="1208"/>
      <c r="BH15" s="1208"/>
      <c r="BI15" s="1208"/>
      <c r="BJ15" s="1208"/>
      <c r="BK15" s="1220"/>
      <c r="BL15" s="1208"/>
      <c r="BM15" s="1208"/>
      <c r="BN15" s="1208"/>
      <c r="BO15" s="1208"/>
      <c r="BP15" s="1208"/>
      <c r="BQ15" s="1208"/>
      <c r="BR15" s="1208"/>
      <c r="BS15" s="1208"/>
      <c r="BT15" s="1208"/>
      <c r="BU15" s="1208"/>
      <c r="BV15" s="1208"/>
      <c r="BW15" s="1208"/>
      <c r="BX15" s="1208"/>
      <c r="BY15" s="1208"/>
      <c r="BZ15" s="1208"/>
      <c r="CA15" s="1208"/>
      <c r="CB15" s="1208"/>
      <c r="CC15" s="1208"/>
      <c r="CD15" s="1208"/>
      <c r="CE15" s="1220"/>
      <c r="CF15" s="1208"/>
      <c r="CG15" s="1208"/>
      <c r="CH15" s="1208"/>
      <c r="CI15" s="1208"/>
      <c r="CJ15" s="1208"/>
      <c r="CK15" s="1208"/>
      <c r="CL15" s="1208"/>
      <c r="CM15" s="1208"/>
      <c r="CN15" s="1208"/>
      <c r="CO15" s="1208"/>
      <c r="CP15" s="1208"/>
      <c r="CQ15" s="1253"/>
      <c r="CR15" s="1254"/>
      <c r="CS15" s="1208"/>
      <c r="CT15" s="1208"/>
      <c r="CU15" s="1208"/>
      <c r="CV15" s="1208"/>
      <c r="CW15" s="1208"/>
      <c r="CX15" s="1208"/>
      <c r="CY15" s="1208"/>
      <c r="CZ15" s="1208"/>
      <c r="DA15" s="1208"/>
      <c r="DB15" s="1208"/>
      <c r="DC15" s="1255"/>
      <c r="DD15" s="1255"/>
      <c r="DE15" s="1220"/>
      <c r="DF15" s="1208"/>
      <c r="DG15" s="1208"/>
      <c r="DH15" s="1208"/>
      <c r="DI15" s="1208"/>
      <c r="DJ15" s="1208"/>
      <c r="DK15" s="1208"/>
      <c r="DL15" s="1208"/>
      <c r="DM15" s="1208"/>
      <c r="DN15" s="1208"/>
      <c r="DO15" s="1208"/>
      <c r="DP15" s="1208"/>
      <c r="DQ15" s="1208"/>
      <c r="DR15" s="1208"/>
      <c r="DS15" s="1208"/>
      <c r="DT15" s="1208"/>
      <c r="DU15" s="1208"/>
      <c r="DV15" s="1208"/>
      <c r="DW15" s="1208"/>
      <c r="DX15" s="1208"/>
      <c r="DY15" s="1208"/>
      <c r="DZ15" s="1220"/>
      <c r="EA15" s="1208"/>
      <c r="EB15" s="1208"/>
      <c r="EC15" s="1208"/>
      <c r="ED15" s="1208"/>
      <c r="EE15" s="1208"/>
      <c r="EF15" s="1208"/>
      <c r="EG15" s="1208"/>
      <c r="EH15" s="1208"/>
      <c r="EI15" s="1208"/>
      <c r="EJ15" s="1208"/>
      <c r="EK15" s="1208"/>
      <c r="EL15" s="1208"/>
      <c r="EM15" s="1208"/>
      <c r="EN15" s="1208"/>
      <c r="EO15" s="1208"/>
      <c r="EP15" s="1208"/>
      <c r="EQ15" s="1208"/>
      <c r="ER15" s="1208"/>
      <c r="ES15" s="1208"/>
      <c r="ET15" s="1220"/>
      <c r="EU15" s="1208"/>
      <c r="EV15" s="1208"/>
      <c r="EW15" s="1208"/>
      <c r="EX15" s="1208"/>
      <c r="EY15" s="1208"/>
      <c r="EZ15" s="1208"/>
      <c r="FA15" s="1208"/>
      <c r="FB15" s="1208"/>
      <c r="FC15" s="1208"/>
      <c r="FD15" s="1208"/>
      <c r="FE15" s="1208"/>
      <c r="FF15" s="1208"/>
      <c r="FG15" s="1208"/>
      <c r="FH15" s="1208"/>
      <c r="FI15" s="1220"/>
      <c r="FJ15" s="1208"/>
      <c r="FK15" s="1208"/>
      <c r="FL15" s="1208"/>
      <c r="FM15" s="1208"/>
      <c r="FN15" s="1208"/>
      <c r="FO15" s="1208"/>
      <c r="FP15" s="1208"/>
      <c r="FQ15" s="1208"/>
      <c r="FR15" s="1208"/>
      <c r="FS15" s="1208"/>
      <c r="FT15" s="1208"/>
      <c r="FU15" s="1208"/>
      <c r="FV15" s="1220"/>
      <c r="FW15" s="1208"/>
      <c r="FX15" s="1208"/>
      <c r="FY15" s="1208"/>
      <c r="FZ15" s="1208"/>
      <c r="GA15" s="1208"/>
      <c r="GB15" s="1208"/>
      <c r="GC15" s="1208"/>
      <c r="GD15" s="1208"/>
      <c r="GE15" s="1208"/>
      <c r="GF15" s="1208"/>
      <c r="GG15" s="1208"/>
      <c r="GH15" s="1208"/>
      <c r="GI15" s="1208"/>
      <c r="GJ15" s="1208"/>
      <c r="GK15" s="1208"/>
      <c r="GL15" s="1208"/>
      <c r="GM15" s="1208"/>
      <c r="GN15" s="1208"/>
      <c r="GO15" s="1368"/>
    </row>
    <row r="16" spans="1:197" s="315" customFormat="1" ht="12.75">
      <c r="A16" s="316"/>
      <c r="B16" s="1242"/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2"/>
      <c r="N16" s="1242"/>
      <c r="O16" s="1242"/>
      <c r="P16" s="1242"/>
      <c r="Q16" s="1242"/>
      <c r="R16" s="1242"/>
      <c r="S16" s="1242"/>
      <c r="T16" s="1242"/>
      <c r="U16" s="1242"/>
      <c r="V16" s="1243"/>
      <c r="W16" s="1260">
        <v>5312</v>
      </c>
      <c r="X16" s="1248" t="s">
        <v>305</v>
      </c>
      <c r="Y16" s="1202"/>
      <c r="Z16" s="1202"/>
      <c r="AA16" s="1202"/>
      <c r="AB16" s="1202"/>
      <c r="AC16" s="1202"/>
      <c r="AD16" s="1203" t="s">
        <v>296</v>
      </c>
      <c r="AE16" s="1203"/>
      <c r="AF16" s="1203"/>
      <c r="AG16" s="335"/>
      <c r="AH16" s="1204" t="s">
        <v>485</v>
      </c>
      <c r="AI16" s="1204"/>
      <c r="AJ16" s="1204"/>
      <c r="AK16" s="1204"/>
      <c r="AL16" s="1204"/>
      <c r="AM16" s="1204"/>
      <c r="AN16" s="1204"/>
      <c r="AO16" s="1204"/>
      <c r="AP16" s="1204"/>
      <c r="AQ16" s="1204"/>
      <c r="AR16" s="1204"/>
      <c r="AS16" s="1204"/>
      <c r="AT16" s="1204"/>
      <c r="AU16" s="1204"/>
      <c r="AV16" s="1204"/>
      <c r="AW16" s="1428"/>
      <c r="AX16" s="1252"/>
      <c r="AY16" s="1213"/>
      <c r="AZ16" s="1213"/>
      <c r="BA16" s="1213"/>
      <c r="BB16" s="1213"/>
      <c r="BC16" s="1213"/>
      <c r="BD16" s="1213"/>
      <c r="BE16" s="1213"/>
      <c r="BF16" s="1213"/>
      <c r="BG16" s="1213"/>
      <c r="BH16" s="1213"/>
      <c r="BI16" s="1213"/>
      <c r="BJ16" s="1239"/>
      <c r="BK16" s="1213"/>
      <c r="BL16" s="1213"/>
      <c r="BM16" s="1213"/>
      <c r="BN16" s="1213"/>
      <c r="BO16" s="1213"/>
      <c r="BP16" s="1213"/>
      <c r="BQ16" s="1213"/>
      <c r="BR16" s="1213"/>
      <c r="BS16" s="1213"/>
      <c r="BT16" s="1213"/>
      <c r="BU16" s="1213"/>
      <c r="BV16" s="1213"/>
      <c r="BW16" s="1213"/>
      <c r="BX16" s="1213"/>
      <c r="BY16" s="1213"/>
      <c r="BZ16" s="1213"/>
      <c r="CA16" s="1213"/>
      <c r="CB16" s="1213"/>
      <c r="CC16" s="1213"/>
      <c r="CD16" s="1239"/>
      <c r="CE16" s="1238"/>
      <c r="CF16" s="1213"/>
      <c r="CG16" s="1213"/>
      <c r="CH16" s="1213"/>
      <c r="CI16" s="1213"/>
      <c r="CJ16" s="1213"/>
      <c r="CK16" s="1213"/>
      <c r="CL16" s="1213"/>
      <c r="CM16" s="1213"/>
      <c r="CN16" s="1213"/>
      <c r="CO16" s="1213"/>
      <c r="CP16" s="1239"/>
      <c r="CQ16" s="1212" t="s">
        <v>128</v>
      </c>
      <c r="CR16" s="1212"/>
      <c r="CS16" s="1213"/>
      <c r="CT16" s="1213"/>
      <c r="CU16" s="1213"/>
      <c r="CV16" s="1213"/>
      <c r="CW16" s="1213"/>
      <c r="CX16" s="1213"/>
      <c r="CY16" s="1213"/>
      <c r="CZ16" s="1213"/>
      <c r="DA16" s="1213"/>
      <c r="DB16" s="1213"/>
      <c r="DC16" s="1216" t="s">
        <v>129</v>
      </c>
      <c r="DD16" s="1216"/>
      <c r="DE16" s="1238"/>
      <c r="DF16" s="1213"/>
      <c r="DG16" s="1213"/>
      <c r="DH16" s="1213"/>
      <c r="DI16" s="1213"/>
      <c r="DJ16" s="1213"/>
      <c r="DK16" s="1213"/>
      <c r="DL16" s="1213"/>
      <c r="DM16" s="1213"/>
      <c r="DN16" s="1213"/>
      <c r="DO16" s="1213"/>
      <c r="DP16" s="1213"/>
      <c r="DQ16" s="1213"/>
      <c r="DR16" s="1213"/>
      <c r="DS16" s="1213"/>
      <c r="DT16" s="1213"/>
      <c r="DU16" s="1213"/>
      <c r="DV16" s="1213"/>
      <c r="DW16" s="1213"/>
      <c r="DX16" s="1213"/>
      <c r="DY16" s="1239"/>
      <c r="DZ16" s="1238"/>
      <c r="EA16" s="1213"/>
      <c r="EB16" s="1213"/>
      <c r="EC16" s="1213"/>
      <c r="ED16" s="1213"/>
      <c r="EE16" s="1213"/>
      <c r="EF16" s="1213"/>
      <c r="EG16" s="1213"/>
      <c r="EH16" s="1213"/>
      <c r="EI16" s="1213"/>
      <c r="EJ16" s="1213"/>
      <c r="EK16" s="1213"/>
      <c r="EL16" s="1213"/>
      <c r="EM16" s="1213"/>
      <c r="EN16" s="1213"/>
      <c r="EO16" s="1213"/>
      <c r="EP16" s="1213"/>
      <c r="EQ16" s="1213"/>
      <c r="ER16" s="1213"/>
      <c r="ES16" s="1239"/>
      <c r="ET16" s="1238"/>
      <c r="EU16" s="1213"/>
      <c r="EV16" s="1213"/>
      <c r="EW16" s="1213"/>
      <c r="EX16" s="1213"/>
      <c r="EY16" s="1213"/>
      <c r="EZ16" s="1213"/>
      <c r="FA16" s="1213"/>
      <c r="FB16" s="1213"/>
      <c r="FC16" s="1213"/>
      <c r="FD16" s="1213"/>
      <c r="FE16" s="1213"/>
      <c r="FF16" s="1213"/>
      <c r="FG16" s="1213"/>
      <c r="FH16" s="1239"/>
      <c r="FI16" s="1238"/>
      <c r="FJ16" s="1213"/>
      <c r="FK16" s="1213"/>
      <c r="FL16" s="1213"/>
      <c r="FM16" s="1213"/>
      <c r="FN16" s="1213"/>
      <c r="FO16" s="1213"/>
      <c r="FP16" s="1213"/>
      <c r="FQ16" s="1213"/>
      <c r="FR16" s="1213"/>
      <c r="FS16" s="1213"/>
      <c r="FT16" s="1213"/>
      <c r="FU16" s="1213"/>
      <c r="FV16" s="1238"/>
      <c r="FW16" s="1213"/>
      <c r="FX16" s="1213"/>
      <c r="FY16" s="1213"/>
      <c r="FZ16" s="1213"/>
      <c r="GA16" s="1213"/>
      <c r="GB16" s="1213"/>
      <c r="GC16" s="1213"/>
      <c r="GD16" s="1213"/>
      <c r="GE16" s="1213"/>
      <c r="GF16" s="1213"/>
      <c r="GG16" s="1213"/>
      <c r="GH16" s="1213"/>
      <c r="GI16" s="1213"/>
      <c r="GJ16" s="1213"/>
      <c r="GK16" s="1213"/>
      <c r="GL16" s="1213"/>
      <c r="GM16" s="1213"/>
      <c r="GN16" s="1213"/>
      <c r="GO16" s="1370"/>
    </row>
    <row r="17" spans="1:197" s="315" customFormat="1" ht="6" customHeight="1">
      <c r="A17" s="336"/>
      <c r="B17" s="1244"/>
      <c r="C17" s="1244"/>
      <c r="D17" s="1244"/>
      <c r="E17" s="1244"/>
      <c r="F17" s="1244"/>
      <c r="G17" s="1244"/>
      <c r="H17" s="1244"/>
      <c r="I17" s="1244"/>
      <c r="J17" s="1244"/>
      <c r="K17" s="1244"/>
      <c r="L17" s="1244"/>
      <c r="M17" s="1244"/>
      <c r="N17" s="1244"/>
      <c r="O17" s="1244"/>
      <c r="P17" s="1244"/>
      <c r="Q17" s="1244"/>
      <c r="R17" s="1244"/>
      <c r="S17" s="1244"/>
      <c r="T17" s="1244"/>
      <c r="U17" s="1244"/>
      <c r="V17" s="1245"/>
      <c r="W17" s="1261"/>
      <c r="X17" s="1295"/>
      <c r="Y17" s="1293"/>
      <c r="Z17" s="1293"/>
      <c r="AA17" s="1293"/>
      <c r="AB17" s="1293"/>
      <c r="AC17" s="1293"/>
      <c r="AD17" s="1293"/>
      <c r="AE17" s="1293"/>
      <c r="AF17" s="1293"/>
      <c r="AG17" s="1293"/>
      <c r="AH17" s="1293"/>
      <c r="AI17" s="1293"/>
      <c r="AJ17" s="1293"/>
      <c r="AK17" s="1293"/>
      <c r="AL17" s="1293"/>
      <c r="AM17" s="1293"/>
      <c r="AN17" s="1293"/>
      <c r="AO17" s="1293"/>
      <c r="AP17" s="1293"/>
      <c r="AQ17" s="1293"/>
      <c r="AR17" s="1293"/>
      <c r="AS17" s="1293"/>
      <c r="AT17" s="1293"/>
      <c r="AU17" s="1293"/>
      <c r="AV17" s="1293"/>
      <c r="AW17" s="1511"/>
      <c r="AX17" s="1207"/>
      <c r="AY17" s="1208"/>
      <c r="AZ17" s="1208"/>
      <c r="BA17" s="1208"/>
      <c r="BB17" s="1208"/>
      <c r="BC17" s="1208"/>
      <c r="BD17" s="1208"/>
      <c r="BE17" s="1208"/>
      <c r="BF17" s="1208"/>
      <c r="BG17" s="1208"/>
      <c r="BH17" s="1208"/>
      <c r="BI17" s="1208"/>
      <c r="BJ17" s="1221"/>
      <c r="BK17" s="1208"/>
      <c r="BL17" s="1208"/>
      <c r="BM17" s="1208"/>
      <c r="BN17" s="1208"/>
      <c r="BO17" s="1208"/>
      <c r="BP17" s="1208"/>
      <c r="BQ17" s="1208"/>
      <c r="BR17" s="1208"/>
      <c r="BS17" s="1208"/>
      <c r="BT17" s="1208"/>
      <c r="BU17" s="1208"/>
      <c r="BV17" s="1208"/>
      <c r="BW17" s="1208"/>
      <c r="BX17" s="1208"/>
      <c r="BY17" s="1208"/>
      <c r="BZ17" s="1208"/>
      <c r="CA17" s="1208"/>
      <c r="CB17" s="1208"/>
      <c r="CC17" s="1208"/>
      <c r="CD17" s="1221"/>
      <c r="CE17" s="1220"/>
      <c r="CF17" s="1208"/>
      <c r="CG17" s="1208"/>
      <c r="CH17" s="1208"/>
      <c r="CI17" s="1208"/>
      <c r="CJ17" s="1208"/>
      <c r="CK17" s="1208"/>
      <c r="CL17" s="1208"/>
      <c r="CM17" s="1208"/>
      <c r="CN17" s="1208"/>
      <c r="CO17" s="1208"/>
      <c r="CP17" s="1221"/>
      <c r="CQ17" s="1254"/>
      <c r="CR17" s="1254"/>
      <c r="CS17" s="1208"/>
      <c r="CT17" s="1208"/>
      <c r="CU17" s="1208"/>
      <c r="CV17" s="1208"/>
      <c r="CW17" s="1208"/>
      <c r="CX17" s="1208"/>
      <c r="CY17" s="1208"/>
      <c r="CZ17" s="1208"/>
      <c r="DA17" s="1208"/>
      <c r="DB17" s="1208"/>
      <c r="DC17" s="1255"/>
      <c r="DD17" s="1255"/>
      <c r="DE17" s="1220"/>
      <c r="DF17" s="1208"/>
      <c r="DG17" s="1208"/>
      <c r="DH17" s="1208"/>
      <c r="DI17" s="1208"/>
      <c r="DJ17" s="1208"/>
      <c r="DK17" s="1208"/>
      <c r="DL17" s="1208"/>
      <c r="DM17" s="1208"/>
      <c r="DN17" s="1208"/>
      <c r="DO17" s="1208"/>
      <c r="DP17" s="1208"/>
      <c r="DQ17" s="1208"/>
      <c r="DR17" s="1208"/>
      <c r="DS17" s="1208"/>
      <c r="DT17" s="1208"/>
      <c r="DU17" s="1208"/>
      <c r="DV17" s="1208"/>
      <c r="DW17" s="1208"/>
      <c r="DX17" s="1208"/>
      <c r="DY17" s="1221"/>
      <c r="DZ17" s="1220"/>
      <c r="EA17" s="1208"/>
      <c r="EB17" s="1208"/>
      <c r="EC17" s="1208"/>
      <c r="ED17" s="1208"/>
      <c r="EE17" s="1208"/>
      <c r="EF17" s="1208"/>
      <c r="EG17" s="1208"/>
      <c r="EH17" s="1208"/>
      <c r="EI17" s="1208"/>
      <c r="EJ17" s="1208"/>
      <c r="EK17" s="1208"/>
      <c r="EL17" s="1208"/>
      <c r="EM17" s="1208"/>
      <c r="EN17" s="1208"/>
      <c r="EO17" s="1208"/>
      <c r="EP17" s="1208"/>
      <c r="EQ17" s="1208"/>
      <c r="ER17" s="1208"/>
      <c r="ES17" s="1221"/>
      <c r="ET17" s="1220"/>
      <c r="EU17" s="1208"/>
      <c r="EV17" s="1208"/>
      <c r="EW17" s="1208"/>
      <c r="EX17" s="1208"/>
      <c r="EY17" s="1208"/>
      <c r="EZ17" s="1208"/>
      <c r="FA17" s="1208"/>
      <c r="FB17" s="1208"/>
      <c r="FC17" s="1208"/>
      <c r="FD17" s="1208"/>
      <c r="FE17" s="1208"/>
      <c r="FF17" s="1208"/>
      <c r="FG17" s="1208"/>
      <c r="FH17" s="1221"/>
      <c r="FI17" s="1220"/>
      <c r="FJ17" s="1208"/>
      <c r="FK17" s="1208"/>
      <c r="FL17" s="1208"/>
      <c r="FM17" s="1208"/>
      <c r="FN17" s="1208"/>
      <c r="FO17" s="1208"/>
      <c r="FP17" s="1208"/>
      <c r="FQ17" s="1208"/>
      <c r="FR17" s="1208"/>
      <c r="FS17" s="1208"/>
      <c r="FT17" s="1208"/>
      <c r="FU17" s="1208"/>
      <c r="FV17" s="1220"/>
      <c r="FW17" s="1208"/>
      <c r="FX17" s="1208"/>
      <c r="FY17" s="1208"/>
      <c r="FZ17" s="1208"/>
      <c r="GA17" s="1208"/>
      <c r="GB17" s="1208"/>
      <c r="GC17" s="1208"/>
      <c r="GD17" s="1208"/>
      <c r="GE17" s="1208"/>
      <c r="GF17" s="1208"/>
      <c r="GG17" s="1208"/>
      <c r="GH17" s="1208"/>
      <c r="GI17" s="1208"/>
      <c r="GJ17" s="1208"/>
      <c r="GK17" s="1208"/>
      <c r="GL17" s="1208"/>
      <c r="GM17" s="1208"/>
      <c r="GN17" s="1208"/>
      <c r="GO17" s="1368"/>
    </row>
    <row r="18" spans="1:197" s="315" customFormat="1" ht="13.5" customHeight="1">
      <c r="A18" s="316"/>
      <c r="B18" s="1242" t="s">
        <v>578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1242"/>
      <c r="T18" s="1242"/>
      <c r="U18" s="1242"/>
      <c r="V18" s="1243"/>
      <c r="W18" s="1262">
        <v>5303</v>
      </c>
      <c r="X18" s="1357" t="s">
        <v>305</v>
      </c>
      <c r="Y18" s="1227"/>
      <c r="Z18" s="1227"/>
      <c r="AA18" s="1227"/>
      <c r="AB18" s="1227"/>
      <c r="AC18" s="1227"/>
      <c r="AD18" s="1228" t="s">
        <v>219</v>
      </c>
      <c r="AE18" s="1228"/>
      <c r="AF18" s="1228"/>
      <c r="AG18" s="361"/>
      <c r="AH18" s="1229" t="s">
        <v>484</v>
      </c>
      <c r="AI18" s="1229"/>
      <c r="AJ18" s="1229"/>
      <c r="AK18" s="1229"/>
      <c r="AL18" s="1229"/>
      <c r="AM18" s="1229"/>
      <c r="AN18" s="1229"/>
      <c r="AO18" s="1229"/>
      <c r="AP18" s="1229"/>
      <c r="AQ18" s="1229"/>
      <c r="AR18" s="1229"/>
      <c r="AS18" s="1229"/>
      <c r="AT18" s="1229"/>
      <c r="AU18" s="1229"/>
      <c r="AV18" s="1229"/>
      <c r="AW18" s="1429"/>
      <c r="AX18" s="1252"/>
      <c r="AY18" s="1213"/>
      <c r="AZ18" s="1213"/>
      <c r="BA18" s="1213"/>
      <c r="BB18" s="1213"/>
      <c r="BC18" s="1213"/>
      <c r="BD18" s="1213"/>
      <c r="BE18" s="1213"/>
      <c r="BF18" s="1213"/>
      <c r="BG18" s="1213"/>
      <c r="BH18" s="1213"/>
      <c r="BI18" s="1213"/>
      <c r="BJ18" s="1213"/>
      <c r="BK18" s="1238"/>
      <c r="BL18" s="1213"/>
      <c r="BM18" s="1213"/>
      <c r="BN18" s="1213"/>
      <c r="BO18" s="1213"/>
      <c r="BP18" s="1213"/>
      <c r="BQ18" s="1213"/>
      <c r="BR18" s="1213"/>
      <c r="BS18" s="1213"/>
      <c r="BT18" s="1213"/>
      <c r="BU18" s="1213"/>
      <c r="BV18" s="1213"/>
      <c r="BW18" s="1213"/>
      <c r="BX18" s="1213"/>
      <c r="BY18" s="1213"/>
      <c r="BZ18" s="1213"/>
      <c r="CA18" s="1213"/>
      <c r="CB18" s="1213"/>
      <c r="CC18" s="1213"/>
      <c r="CD18" s="1213"/>
      <c r="CE18" s="1238"/>
      <c r="CF18" s="1213"/>
      <c r="CG18" s="1213"/>
      <c r="CH18" s="1213"/>
      <c r="CI18" s="1213"/>
      <c r="CJ18" s="1213"/>
      <c r="CK18" s="1213"/>
      <c r="CL18" s="1213"/>
      <c r="CM18" s="1213"/>
      <c r="CN18" s="1213"/>
      <c r="CO18" s="1213"/>
      <c r="CP18" s="1213"/>
      <c r="CQ18" s="1211" t="s">
        <v>128</v>
      </c>
      <c r="CR18" s="1212"/>
      <c r="CS18" s="1213"/>
      <c r="CT18" s="1213"/>
      <c r="CU18" s="1213"/>
      <c r="CV18" s="1213"/>
      <c r="CW18" s="1213"/>
      <c r="CX18" s="1213"/>
      <c r="CY18" s="1213"/>
      <c r="CZ18" s="1213"/>
      <c r="DA18" s="1213"/>
      <c r="DB18" s="1213"/>
      <c r="DC18" s="1216" t="s">
        <v>129</v>
      </c>
      <c r="DD18" s="1216"/>
      <c r="DE18" s="1238"/>
      <c r="DF18" s="1213"/>
      <c r="DG18" s="1213"/>
      <c r="DH18" s="1213"/>
      <c r="DI18" s="1213"/>
      <c r="DJ18" s="1213"/>
      <c r="DK18" s="1213"/>
      <c r="DL18" s="1213"/>
      <c r="DM18" s="1213"/>
      <c r="DN18" s="1213"/>
      <c r="DO18" s="1213"/>
      <c r="DP18" s="1213"/>
      <c r="DQ18" s="1213"/>
      <c r="DR18" s="1213"/>
      <c r="DS18" s="1213"/>
      <c r="DT18" s="1213"/>
      <c r="DU18" s="1213"/>
      <c r="DV18" s="1213"/>
      <c r="DW18" s="1213"/>
      <c r="DX18" s="1213"/>
      <c r="DY18" s="1213"/>
      <c r="DZ18" s="1238"/>
      <c r="EA18" s="1213"/>
      <c r="EB18" s="1213"/>
      <c r="EC18" s="1213"/>
      <c r="ED18" s="1213"/>
      <c r="EE18" s="1213"/>
      <c r="EF18" s="1213"/>
      <c r="EG18" s="1213"/>
      <c r="EH18" s="1213"/>
      <c r="EI18" s="1213"/>
      <c r="EJ18" s="1213"/>
      <c r="EK18" s="1213"/>
      <c r="EL18" s="1213"/>
      <c r="EM18" s="1213"/>
      <c r="EN18" s="1213"/>
      <c r="EO18" s="1213"/>
      <c r="EP18" s="1213"/>
      <c r="EQ18" s="1213"/>
      <c r="ER18" s="1213"/>
      <c r="ES18" s="1213"/>
      <c r="ET18" s="1238"/>
      <c r="EU18" s="1213"/>
      <c r="EV18" s="1213"/>
      <c r="EW18" s="1213"/>
      <c r="EX18" s="1213"/>
      <c r="EY18" s="1213"/>
      <c r="EZ18" s="1213"/>
      <c r="FA18" s="1213"/>
      <c r="FB18" s="1213"/>
      <c r="FC18" s="1213"/>
      <c r="FD18" s="1213"/>
      <c r="FE18" s="1213"/>
      <c r="FF18" s="1213"/>
      <c r="FG18" s="1213"/>
      <c r="FH18" s="1213"/>
      <c r="FI18" s="1238"/>
      <c r="FJ18" s="1213"/>
      <c r="FK18" s="1213"/>
      <c r="FL18" s="1213"/>
      <c r="FM18" s="1213"/>
      <c r="FN18" s="1213"/>
      <c r="FO18" s="1213"/>
      <c r="FP18" s="1213"/>
      <c r="FQ18" s="1213"/>
      <c r="FR18" s="1213"/>
      <c r="FS18" s="1213"/>
      <c r="FT18" s="1213"/>
      <c r="FU18" s="1213"/>
      <c r="FV18" s="1238"/>
      <c r="FW18" s="1213"/>
      <c r="FX18" s="1213"/>
      <c r="FY18" s="1213"/>
      <c r="FZ18" s="1213"/>
      <c r="GA18" s="1213"/>
      <c r="GB18" s="1213"/>
      <c r="GC18" s="1213"/>
      <c r="GD18" s="1213"/>
      <c r="GE18" s="1213"/>
      <c r="GF18" s="1213"/>
      <c r="GG18" s="1213"/>
      <c r="GH18" s="1213"/>
      <c r="GI18" s="1213"/>
      <c r="GJ18" s="1213"/>
      <c r="GK18" s="1213"/>
      <c r="GL18" s="1213"/>
      <c r="GM18" s="1213"/>
      <c r="GN18" s="1213"/>
      <c r="GO18" s="1370"/>
    </row>
    <row r="19" spans="1:197" s="315" customFormat="1" ht="6" customHeight="1">
      <c r="A19" s="316"/>
      <c r="B19" s="1242"/>
      <c r="C19" s="1242"/>
      <c r="D19" s="1242"/>
      <c r="E19" s="1242"/>
      <c r="F19" s="1242"/>
      <c r="G19" s="1242"/>
      <c r="H19" s="1242"/>
      <c r="I19" s="1242"/>
      <c r="J19" s="1242"/>
      <c r="K19" s="1242"/>
      <c r="L19" s="1242"/>
      <c r="M19" s="1242"/>
      <c r="N19" s="1242"/>
      <c r="O19" s="1242"/>
      <c r="P19" s="1242"/>
      <c r="Q19" s="1242"/>
      <c r="R19" s="1242"/>
      <c r="S19" s="1242"/>
      <c r="T19" s="1242"/>
      <c r="U19" s="1242"/>
      <c r="V19" s="1243"/>
      <c r="W19" s="1261"/>
      <c r="X19" s="1382"/>
      <c r="Y19" s="1383"/>
      <c r="Z19" s="1383"/>
      <c r="AA19" s="1383"/>
      <c r="AB19" s="1383"/>
      <c r="AC19" s="1383"/>
      <c r="AD19" s="1383"/>
      <c r="AE19" s="1383"/>
      <c r="AF19" s="1383"/>
      <c r="AG19" s="1383"/>
      <c r="AH19" s="1383"/>
      <c r="AI19" s="1383"/>
      <c r="AJ19" s="1383"/>
      <c r="AK19" s="1383"/>
      <c r="AL19" s="1383"/>
      <c r="AM19" s="1383"/>
      <c r="AN19" s="1383"/>
      <c r="AO19" s="1383"/>
      <c r="AP19" s="1383"/>
      <c r="AQ19" s="1383"/>
      <c r="AR19" s="1383"/>
      <c r="AS19" s="1383"/>
      <c r="AT19" s="1383"/>
      <c r="AU19" s="1383"/>
      <c r="AV19" s="1383"/>
      <c r="AW19" s="1384"/>
      <c r="AX19" s="1207"/>
      <c r="AY19" s="1208"/>
      <c r="AZ19" s="1208"/>
      <c r="BA19" s="1208"/>
      <c r="BB19" s="1208"/>
      <c r="BC19" s="1208"/>
      <c r="BD19" s="1208"/>
      <c r="BE19" s="1208"/>
      <c r="BF19" s="1208"/>
      <c r="BG19" s="1208"/>
      <c r="BH19" s="1208"/>
      <c r="BI19" s="1208"/>
      <c r="BJ19" s="1208"/>
      <c r="BK19" s="1220"/>
      <c r="BL19" s="1208"/>
      <c r="BM19" s="1208"/>
      <c r="BN19" s="1208"/>
      <c r="BO19" s="1208"/>
      <c r="BP19" s="1208"/>
      <c r="BQ19" s="1208"/>
      <c r="BR19" s="1208"/>
      <c r="BS19" s="1208"/>
      <c r="BT19" s="1208"/>
      <c r="BU19" s="1208"/>
      <c r="BV19" s="1208"/>
      <c r="BW19" s="1208"/>
      <c r="BX19" s="1208"/>
      <c r="BY19" s="1208"/>
      <c r="BZ19" s="1208"/>
      <c r="CA19" s="1208"/>
      <c r="CB19" s="1208"/>
      <c r="CC19" s="1208"/>
      <c r="CD19" s="1208"/>
      <c r="CE19" s="1220"/>
      <c r="CF19" s="1208"/>
      <c r="CG19" s="1208"/>
      <c r="CH19" s="1208"/>
      <c r="CI19" s="1208"/>
      <c r="CJ19" s="1208"/>
      <c r="CK19" s="1208"/>
      <c r="CL19" s="1208"/>
      <c r="CM19" s="1208"/>
      <c r="CN19" s="1208"/>
      <c r="CO19" s="1208"/>
      <c r="CP19" s="1208"/>
      <c r="CQ19" s="1253"/>
      <c r="CR19" s="1254"/>
      <c r="CS19" s="1208"/>
      <c r="CT19" s="1208"/>
      <c r="CU19" s="1208"/>
      <c r="CV19" s="1208"/>
      <c r="CW19" s="1208"/>
      <c r="CX19" s="1208"/>
      <c r="CY19" s="1208"/>
      <c r="CZ19" s="1208"/>
      <c r="DA19" s="1208"/>
      <c r="DB19" s="1208"/>
      <c r="DC19" s="1255"/>
      <c r="DD19" s="1255"/>
      <c r="DE19" s="1220"/>
      <c r="DF19" s="1208"/>
      <c r="DG19" s="1208"/>
      <c r="DH19" s="1208"/>
      <c r="DI19" s="1208"/>
      <c r="DJ19" s="1208"/>
      <c r="DK19" s="1208"/>
      <c r="DL19" s="1208"/>
      <c r="DM19" s="1208"/>
      <c r="DN19" s="1208"/>
      <c r="DO19" s="1208"/>
      <c r="DP19" s="1208"/>
      <c r="DQ19" s="1208"/>
      <c r="DR19" s="1208"/>
      <c r="DS19" s="1208"/>
      <c r="DT19" s="1208"/>
      <c r="DU19" s="1208"/>
      <c r="DV19" s="1208"/>
      <c r="DW19" s="1208"/>
      <c r="DX19" s="1208"/>
      <c r="DY19" s="1208"/>
      <c r="DZ19" s="1220"/>
      <c r="EA19" s="1208"/>
      <c r="EB19" s="1208"/>
      <c r="EC19" s="1208"/>
      <c r="ED19" s="1208"/>
      <c r="EE19" s="1208"/>
      <c r="EF19" s="1208"/>
      <c r="EG19" s="1208"/>
      <c r="EH19" s="1208"/>
      <c r="EI19" s="1208"/>
      <c r="EJ19" s="1208"/>
      <c r="EK19" s="1208"/>
      <c r="EL19" s="1208"/>
      <c r="EM19" s="1208"/>
      <c r="EN19" s="1208"/>
      <c r="EO19" s="1208"/>
      <c r="EP19" s="1208"/>
      <c r="EQ19" s="1208"/>
      <c r="ER19" s="1208"/>
      <c r="ES19" s="1208"/>
      <c r="ET19" s="1220"/>
      <c r="EU19" s="1208"/>
      <c r="EV19" s="1208"/>
      <c r="EW19" s="1208"/>
      <c r="EX19" s="1208"/>
      <c r="EY19" s="1208"/>
      <c r="EZ19" s="1208"/>
      <c r="FA19" s="1208"/>
      <c r="FB19" s="1208"/>
      <c r="FC19" s="1208"/>
      <c r="FD19" s="1208"/>
      <c r="FE19" s="1208"/>
      <c r="FF19" s="1208"/>
      <c r="FG19" s="1208"/>
      <c r="FH19" s="1208"/>
      <c r="FI19" s="1220"/>
      <c r="FJ19" s="1208"/>
      <c r="FK19" s="1208"/>
      <c r="FL19" s="1208"/>
      <c r="FM19" s="1208"/>
      <c r="FN19" s="1208"/>
      <c r="FO19" s="1208"/>
      <c r="FP19" s="1208"/>
      <c r="FQ19" s="1208"/>
      <c r="FR19" s="1208"/>
      <c r="FS19" s="1208"/>
      <c r="FT19" s="1208"/>
      <c r="FU19" s="1208"/>
      <c r="FV19" s="1220"/>
      <c r="FW19" s="1208"/>
      <c r="FX19" s="1208"/>
      <c r="FY19" s="1208"/>
      <c r="FZ19" s="1208"/>
      <c r="GA19" s="1208"/>
      <c r="GB19" s="1208"/>
      <c r="GC19" s="1208"/>
      <c r="GD19" s="1208"/>
      <c r="GE19" s="1208"/>
      <c r="GF19" s="1208"/>
      <c r="GG19" s="1208"/>
      <c r="GH19" s="1208"/>
      <c r="GI19" s="1208"/>
      <c r="GJ19" s="1208"/>
      <c r="GK19" s="1208"/>
      <c r="GL19" s="1208"/>
      <c r="GM19" s="1208"/>
      <c r="GN19" s="1208"/>
      <c r="GO19" s="1368"/>
    </row>
    <row r="20" spans="1:197" s="315" customFormat="1" ht="12.75">
      <c r="A20" s="316"/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3"/>
      <c r="W20" s="1260">
        <v>5313</v>
      </c>
      <c r="X20" s="1248" t="s">
        <v>305</v>
      </c>
      <c r="Y20" s="1202"/>
      <c r="Z20" s="1202"/>
      <c r="AA20" s="1202"/>
      <c r="AB20" s="1202"/>
      <c r="AC20" s="1202"/>
      <c r="AD20" s="1203" t="s">
        <v>296</v>
      </c>
      <c r="AE20" s="1203"/>
      <c r="AF20" s="1203"/>
      <c r="AG20" s="335"/>
      <c r="AH20" s="1204" t="s">
        <v>485</v>
      </c>
      <c r="AI20" s="1204"/>
      <c r="AJ20" s="1204"/>
      <c r="AK20" s="1204"/>
      <c r="AL20" s="1204"/>
      <c r="AM20" s="1204"/>
      <c r="AN20" s="1204"/>
      <c r="AO20" s="1204"/>
      <c r="AP20" s="1204"/>
      <c r="AQ20" s="1204"/>
      <c r="AR20" s="1204"/>
      <c r="AS20" s="1204"/>
      <c r="AT20" s="1204"/>
      <c r="AU20" s="1204"/>
      <c r="AV20" s="1204"/>
      <c r="AW20" s="1428"/>
      <c r="AX20" s="1252"/>
      <c r="AY20" s="1213"/>
      <c r="AZ20" s="1213"/>
      <c r="BA20" s="1213"/>
      <c r="BB20" s="1213"/>
      <c r="BC20" s="1213"/>
      <c r="BD20" s="1213"/>
      <c r="BE20" s="1213"/>
      <c r="BF20" s="1213"/>
      <c r="BG20" s="1213"/>
      <c r="BH20" s="1213"/>
      <c r="BI20" s="1213"/>
      <c r="BJ20" s="1239"/>
      <c r="BK20" s="1213"/>
      <c r="BL20" s="1213"/>
      <c r="BM20" s="1213"/>
      <c r="BN20" s="1213"/>
      <c r="BO20" s="1213"/>
      <c r="BP20" s="1213"/>
      <c r="BQ20" s="1213"/>
      <c r="BR20" s="1213"/>
      <c r="BS20" s="1213"/>
      <c r="BT20" s="1213"/>
      <c r="BU20" s="1213"/>
      <c r="BV20" s="1213"/>
      <c r="BW20" s="1213"/>
      <c r="BX20" s="1213"/>
      <c r="BY20" s="1213"/>
      <c r="BZ20" s="1213"/>
      <c r="CA20" s="1213"/>
      <c r="CB20" s="1213"/>
      <c r="CC20" s="1213"/>
      <c r="CD20" s="1239"/>
      <c r="CE20" s="1238"/>
      <c r="CF20" s="1213"/>
      <c r="CG20" s="1213"/>
      <c r="CH20" s="1213"/>
      <c r="CI20" s="1213"/>
      <c r="CJ20" s="1213"/>
      <c r="CK20" s="1213"/>
      <c r="CL20" s="1213"/>
      <c r="CM20" s="1213"/>
      <c r="CN20" s="1213"/>
      <c r="CO20" s="1213"/>
      <c r="CP20" s="1239"/>
      <c r="CQ20" s="1212" t="s">
        <v>128</v>
      </c>
      <c r="CR20" s="1212"/>
      <c r="CS20" s="1213"/>
      <c r="CT20" s="1213"/>
      <c r="CU20" s="1213"/>
      <c r="CV20" s="1213"/>
      <c r="CW20" s="1213"/>
      <c r="CX20" s="1213"/>
      <c r="CY20" s="1213"/>
      <c r="CZ20" s="1213"/>
      <c r="DA20" s="1213"/>
      <c r="DB20" s="1213"/>
      <c r="DC20" s="1216" t="s">
        <v>129</v>
      </c>
      <c r="DD20" s="1216"/>
      <c r="DE20" s="1238"/>
      <c r="DF20" s="1213"/>
      <c r="DG20" s="1213"/>
      <c r="DH20" s="1213"/>
      <c r="DI20" s="1213"/>
      <c r="DJ20" s="1213"/>
      <c r="DK20" s="1213"/>
      <c r="DL20" s="1213"/>
      <c r="DM20" s="1213"/>
      <c r="DN20" s="1213"/>
      <c r="DO20" s="1213"/>
      <c r="DP20" s="1213"/>
      <c r="DQ20" s="1213"/>
      <c r="DR20" s="1213"/>
      <c r="DS20" s="1213"/>
      <c r="DT20" s="1213"/>
      <c r="DU20" s="1213"/>
      <c r="DV20" s="1213"/>
      <c r="DW20" s="1213"/>
      <c r="DX20" s="1213"/>
      <c r="DY20" s="1239"/>
      <c r="DZ20" s="1238"/>
      <c r="EA20" s="1213"/>
      <c r="EB20" s="1213"/>
      <c r="EC20" s="1213"/>
      <c r="ED20" s="1213"/>
      <c r="EE20" s="1213"/>
      <c r="EF20" s="1213"/>
      <c r="EG20" s="1213"/>
      <c r="EH20" s="1213"/>
      <c r="EI20" s="1213"/>
      <c r="EJ20" s="1213"/>
      <c r="EK20" s="1213"/>
      <c r="EL20" s="1213"/>
      <c r="EM20" s="1213"/>
      <c r="EN20" s="1213"/>
      <c r="EO20" s="1213"/>
      <c r="EP20" s="1213"/>
      <c r="EQ20" s="1213"/>
      <c r="ER20" s="1213"/>
      <c r="ES20" s="1239"/>
      <c r="ET20" s="1238"/>
      <c r="EU20" s="1213"/>
      <c r="EV20" s="1213"/>
      <c r="EW20" s="1213"/>
      <c r="EX20" s="1213"/>
      <c r="EY20" s="1213"/>
      <c r="EZ20" s="1213"/>
      <c r="FA20" s="1213"/>
      <c r="FB20" s="1213"/>
      <c r="FC20" s="1213"/>
      <c r="FD20" s="1213"/>
      <c r="FE20" s="1213"/>
      <c r="FF20" s="1213"/>
      <c r="FG20" s="1213"/>
      <c r="FH20" s="1239"/>
      <c r="FI20" s="1238"/>
      <c r="FJ20" s="1213"/>
      <c r="FK20" s="1213"/>
      <c r="FL20" s="1213"/>
      <c r="FM20" s="1213"/>
      <c r="FN20" s="1213"/>
      <c r="FO20" s="1213"/>
      <c r="FP20" s="1213"/>
      <c r="FQ20" s="1213"/>
      <c r="FR20" s="1213"/>
      <c r="FS20" s="1213"/>
      <c r="FT20" s="1213"/>
      <c r="FU20" s="1213"/>
      <c r="FV20" s="1238"/>
      <c r="FW20" s="1213"/>
      <c r="FX20" s="1213"/>
      <c r="FY20" s="1213"/>
      <c r="FZ20" s="1213"/>
      <c r="GA20" s="1213"/>
      <c r="GB20" s="1213"/>
      <c r="GC20" s="1213"/>
      <c r="GD20" s="1213"/>
      <c r="GE20" s="1213"/>
      <c r="GF20" s="1213"/>
      <c r="GG20" s="1213"/>
      <c r="GH20" s="1213"/>
      <c r="GI20" s="1213"/>
      <c r="GJ20" s="1213"/>
      <c r="GK20" s="1213"/>
      <c r="GL20" s="1213"/>
      <c r="GM20" s="1213"/>
      <c r="GN20" s="1213"/>
      <c r="GO20" s="1370"/>
    </row>
    <row r="21" spans="1:197" s="315" customFormat="1" ht="6" customHeight="1">
      <c r="A21" s="336"/>
      <c r="B21" s="1244"/>
      <c r="C21" s="1244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5"/>
      <c r="W21" s="1261"/>
      <c r="X21" s="1382"/>
      <c r="Y21" s="1383"/>
      <c r="Z21" s="1383"/>
      <c r="AA21" s="1383"/>
      <c r="AB21" s="1383"/>
      <c r="AC21" s="1383"/>
      <c r="AD21" s="1383"/>
      <c r="AE21" s="1383"/>
      <c r="AF21" s="1383"/>
      <c r="AG21" s="1383"/>
      <c r="AH21" s="1383"/>
      <c r="AI21" s="1383"/>
      <c r="AJ21" s="1383"/>
      <c r="AK21" s="1383"/>
      <c r="AL21" s="1383"/>
      <c r="AM21" s="1383"/>
      <c r="AN21" s="1383"/>
      <c r="AO21" s="1383"/>
      <c r="AP21" s="1383"/>
      <c r="AQ21" s="1383"/>
      <c r="AR21" s="1383"/>
      <c r="AS21" s="1383"/>
      <c r="AT21" s="1383"/>
      <c r="AU21" s="1383"/>
      <c r="AV21" s="1383"/>
      <c r="AW21" s="1384"/>
      <c r="AX21" s="1207"/>
      <c r="AY21" s="1208"/>
      <c r="AZ21" s="1208"/>
      <c r="BA21" s="1208"/>
      <c r="BB21" s="1208"/>
      <c r="BC21" s="1208"/>
      <c r="BD21" s="1208"/>
      <c r="BE21" s="1208"/>
      <c r="BF21" s="1208"/>
      <c r="BG21" s="1208"/>
      <c r="BH21" s="1208"/>
      <c r="BI21" s="1208"/>
      <c r="BJ21" s="1221"/>
      <c r="BK21" s="1208"/>
      <c r="BL21" s="1208"/>
      <c r="BM21" s="1208"/>
      <c r="BN21" s="1208"/>
      <c r="BO21" s="1208"/>
      <c r="BP21" s="1208"/>
      <c r="BQ21" s="1208"/>
      <c r="BR21" s="1208"/>
      <c r="BS21" s="1208"/>
      <c r="BT21" s="1208"/>
      <c r="BU21" s="1208"/>
      <c r="BV21" s="1208"/>
      <c r="BW21" s="1208"/>
      <c r="BX21" s="1208"/>
      <c r="BY21" s="1208"/>
      <c r="BZ21" s="1208"/>
      <c r="CA21" s="1208"/>
      <c r="CB21" s="1208"/>
      <c r="CC21" s="1208"/>
      <c r="CD21" s="1221"/>
      <c r="CE21" s="1220"/>
      <c r="CF21" s="1208"/>
      <c r="CG21" s="1208"/>
      <c r="CH21" s="1208"/>
      <c r="CI21" s="1208"/>
      <c r="CJ21" s="1208"/>
      <c r="CK21" s="1208"/>
      <c r="CL21" s="1208"/>
      <c r="CM21" s="1208"/>
      <c r="CN21" s="1208"/>
      <c r="CO21" s="1208"/>
      <c r="CP21" s="1221"/>
      <c r="CQ21" s="1254"/>
      <c r="CR21" s="1254"/>
      <c r="CS21" s="1208"/>
      <c r="CT21" s="1208"/>
      <c r="CU21" s="1208"/>
      <c r="CV21" s="1208"/>
      <c r="CW21" s="1208"/>
      <c r="CX21" s="1208"/>
      <c r="CY21" s="1208"/>
      <c r="CZ21" s="1208"/>
      <c r="DA21" s="1208"/>
      <c r="DB21" s="1208"/>
      <c r="DC21" s="1255"/>
      <c r="DD21" s="1255"/>
      <c r="DE21" s="1220"/>
      <c r="DF21" s="1208"/>
      <c r="DG21" s="1208"/>
      <c r="DH21" s="1208"/>
      <c r="DI21" s="1208"/>
      <c r="DJ21" s="1208"/>
      <c r="DK21" s="1208"/>
      <c r="DL21" s="1208"/>
      <c r="DM21" s="1208"/>
      <c r="DN21" s="1208"/>
      <c r="DO21" s="1208"/>
      <c r="DP21" s="1208"/>
      <c r="DQ21" s="1208"/>
      <c r="DR21" s="1208"/>
      <c r="DS21" s="1208"/>
      <c r="DT21" s="1208"/>
      <c r="DU21" s="1208"/>
      <c r="DV21" s="1208"/>
      <c r="DW21" s="1208"/>
      <c r="DX21" s="1208"/>
      <c r="DY21" s="1221"/>
      <c r="DZ21" s="1220"/>
      <c r="EA21" s="1208"/>
      <c r="EB21" s="1208"/>
      <c r="EC21" s="1208"/>
      <c r="ED21" s="1208"/>
      <c r="EE21" s="1208"/>
      <c r="EF21" s="1208"/>
      <c r="EG21" s="1208"/>
      <c r="EH21" s="1208"/>
      <c r="EI21" s="1208"/>
      <c r="EJ21" s="1208"/>
      <c r="EK21" s="1208"/>
      <c r="EL21" s="1208"/>
      <c r="EM21" s="1208"/>
      <c r="EN21" s="1208"/>
      <c r="EO21" s="1208"/>
      <c r="EP21" s="1208"/>
      <c r="EQ21" s="1208"/>
      <c r="ER21" s="1208"/>
      <c r="ES21" s="1221"/>
      <c r="ET21" s="1220"/>
      <c r="EU21" s="1208"/>
      <c r="EV21" s="1208"/>
      <c r="EW21" s="1208"/>
      <c r="EX21" s="1208"/>
      <c r="EY21" s="1208"/>
      <c r="EZ21" s="1208"/>
      <c r="FA21" s="1208"/>
      <c r="FB21" s="1208"/>
      <c r="FC21" s="1208"/>
      <c r="FD21" s="1208"/>
      <c r="FE21" s="1208"/>
      <c r="FF21" s="1208"/>
      <c r="FG21" s="1208"/>
      <c r="FH21" s="1221"/>
      <c r="FI21" s="1220"/>
      <c r="FJ21" s="1208"/>
      <c r="FK21" s="1208"/>
      <c r="FL21" s="1208"/>
      <c r="FM21" s="1208"/>
      <c r="FN21" s="1208"/>
      <c r="FO21" s="1208"/>
      <c r="FP21" s="1208"/>
      <c r="FQ21" s="1208"/>
      <c r="FR21" s="1208"/>
      <c r="FS21" s="1208"/>
      <c r="FT21" s="1208"/>
      <c r="FU21" s="1208"/>
      <c r="FV21" s="1220"/>
      <c r="FW21" s="1208"/>
      <c r="FX21" s="1208"/>
      <c r="FY21" s="1208"/>
      <c r="FZ21" s="1208"/>
      <c r="GA21" s="1208"/>
      <c r="GB21" s="1208"/>
      <c r="GC21" s="1208"/>
      <c r="GD21" s="1208"/>
      <c r="GE21" s="1208"/>
      <c r="GF21" s="1208"/>
      <c r="GG21" s="1208"/>
      <c r="GH21" s="1208"/>
      <c r="GI21" s="1208"/>
      <c r="GJ21" s="1208"/>
      <c r="GK21" s="1208"/>
      <c r="GL21" s="1208"/>
      <c r="GM21" s="1208"/>
      <c r="GN21" s="1208"/>
      <c r="GO21" s="1368"/>
    </row>
    <row r="22" spans="1:197" s="315" customFormat="1" ht="13.5" customHeight="1">
      <c r="A22" s="316"/>
      <c r="B22" s="1258" t="s">
        <v>579</v>
      </c>
      <c r="C22" s="1258"/>
      <c r="D22" s="1258"/>
      <c r="E22" s="1258"/>
      <c r="F22" s="1258"/>
      <c r="G22" s="1258"/>
      <c r="H22" s="1258"/>
      <c r="I22" s="1258"/>
      <c r="J22" s="1258"/>
      <c r="K22" s="1258"/>
      <c r="L22" s="1258"/>
      <c r="M22" s="1258"/>
      <c r="N22" s="1258"/>
      <c r="O22" s="1258"/>
      <c r="P22" s="1258"/>
      <c r="Q22" s="1258"/>
      <c r="R22" s="1258"/>
      <c r="S22" s="1258"/>
      <c r="T22" s="1258"/>
      <c r="U22" s="1258"/>
      <c r="V22" s="1259"/>
      <c r="W22" s="1262">
        <v>5304</v>
      </c>
      <c r="X22" s="1248" t="s">
        <v>305</v>
      </c>
      <c r="Y22" s="1202"/>
      <c r="Z22" s="1202"/>
      <c r="AA22" s="1202"/>
      <c r="AB22" s="1202"/>
      <c r="AC22" s="1202"/>
      <c r="AD22" s="1203" t="s">
        <v>219</v>
      </c>
      <c r="AE22" s="1203"/>
      <c r="AF22" s="1203"/>
      <c r="AG22" s="335"/>
      <c r="AH22" s="1204" t="s">
        <v>484</v>
      </c>
      <c r="AI22" s="1204"/>
      <c r="AJ22" s="1204"/>
      <c r="AK22" s="1204"/>
      <c r="AL22" s="1204"/>
      <c r="AM22" s="1204"/>
      <c r="AN22" s="1204"/>
      <c r="AO22" s="1204"/>
      <c r="AP22" s="1204"/>
      <c r="AQ22" s="1204"/>
      <c r="AR22" s="1204"/>
      <c r="AS22" s="1204"/>
      <c r="AT22" s="1204"/>
      <c r="AU22" s="1204"/>
      <c r="AV22" s="1204"/>
      <c r="AW22" s="1428"/>
      <c r="AX22" s="1252">
        <v>430916</v>
      </c>
      <c r="AY22" s="1213"/>
      <c r="AZ22" s="1213"/>
      <c r="BA22" s="1213"/>
      <c r="BB22" s="1213"/>
      <c r="BC22" s="1213"/>
      <c r="BD22" s="1213"/>
      <c r="BE22" s="1213"/>
      <c r="BF22" s="1213"/>
      <c r="BG22" s="1213"/>
      <c r="BH22" s="1213"/>
      <c r="BI22" s="1213"/>
      <c r="BJ22" s="1213"/>
      <c r="BK22" s="1745">
        <v>-367432</v>
      </c>
      <c r="BL22" s="1737"/>
      <c r="BM22" s="1737"/>
      <c r="BN22" s="1737"/>
      <c r="BO22" s="1737"/>
      <c r="BP22" s="1737"/>
      <c r="BQ22" s="1737"/>
      <c r="BR22" s="1737"/>
      <c r="BS22" s="1737"/>
      <c r="BT22" s="1737"/>
      <c r="BU22" s="1737"/>
      <c r="BV22" s="1737"/>
      <c r="BW22" s="1737"/>
      <c r="BX22" s="1737"/>
      <c r="BY22" s="1737"/>
      <c r="BZ22" s="1737"/>
      <c r="CA22" s="1737"/>
      <c r="CB22" s="1737"/>
      <c r="CC22" s="1737"/>
      <c r="CD22" s="1737"/>
      <c r="CE22" s="1238"/>
      <c r="CF22" s="1213"/>
      <c r="CG22" s="1213"/>
      <c r="CH22" s="1213"/>
      <c r="CI22" s="1213"/>
      <c r="CJ22" s="1213"/>
      <c r="CK22" s="1213"/>
      <c r="CL22" s="1213"/>
      <c r="CM22" s="1213"/>
      <c r="CN22" s="1213"/>
      <c r="CO22" s="1213"/>
      <c r="CP22" s="1213"/>
      <c r="CQ22" s="1211" t="s">
        <v>128</v>
      </c>
      <c r="CR22" s="1212"/>
      <c r="CS22" s="1213"/>
      <c r="CT22" s="1213"/>
      <c r="CU22" s="1213"/>
      <c r="CV22" s="1213"/>
      <c r="CW22" s="1213"/>
      <c r="CX22" s="1213"/>
      <c r="CY22" s="1213"/>
      <c r="CZ22" s="1213"/>
      <c r="DA22" s="1213"/>
      <c r="DB22" s="1213"/>
      <c r="DC22" s="1216" t="s">
        <v>129</v>
      </c>
      <c r="DD22" s="1216"/>
      <c r="DE22" s="1238"/>
      <c r="DF22" s="1213"/>
      <c r="DG22" s="1213"/>
      <c r="DH22" s="1213"/>
      <c r="DI22" s="1213"/>
      <c r="DJ22" s="1213"/>
      <c r="DK22" s="1213"/>
      <c r="DL22" s="1213"/>
      <c r="DM22" s="1213"/>
      <c r="DN22" s="1213"/>
      <c r="DO22" s="1213"/>
      <c r="DP22" s="1213"/>
      <c r="DQ22" s="1213"/>
      <c r="DR22" s="1213"/>
      <c r="DS22" s="1213"/>
      <c r="DT22" s="1213"/>
      <c r="DU22" s="1213"/>
      <c r="DV22" s="1213"/>
      <c r="DW22" s="1213"/>
      <c r="DX22" s="1213"/>
      <c r="DY22" s="1213"/>
      <c r="DZ22" s="1238"/>
      <c r="EA22" s="1213"/>
      <c r="EB22" s="1213"/>
      <c r="EC22" s="1213"/>
      <c r="ED22" s="1213"/>
      <c r="EE22" s="1213"/>
      <c r="EF22" s="1213"/>
      <c r="EG22" s="1213"/>
      <c r="EH22" s="1213"/>
      <c r="EI22" s="1213"/>
      <c r="EJ22" s="1213"/>
      <c r="EK22" s="1213"/>
      <c r="EL22" s="1213"/>
      <c r="EM22" s="1213"/>
      <c r="EN22" s="1213"/>
      <c r="EO22" s="1213"/>
      <c r="EP22" s="1213"/>
      <c r="EQ22" s="1213"/>
      <c r="ER22" s="1213"/>
      <c r="ES22" s="1213"/>
      <c r="ET22" s="1238"/>
      <c r="EU22" s="1213"/>
      <c r="EV22" s="1213"/>
      <c r="EW22" s="1213"/>
      <c r="EX22" s="1213"/>
      <c r="EY22" s="1213"/>
      <c r="EZ22" s="1213"/>
      <c r="FA22" s="1213"/>
      <c r="FB22" s="1213"/>
      <c r="FC22" s="1213"/>
      <c r="FD22" s="1213"/>
      <c r="FE22" s="1213"/>
      <c r="FF22" s="1213"/>
      <c r="FG22" s="1213"/>
      <c r="FH22" s="1213"/>
      <c r="FI22" s="1238">
        <f>AX22+CE22-CS22</f>
        <v>430916</v>
      </c>
      <c r="FJ22" s="1213"/>
      <c r="FK22" s="1213"/>
      <c r="FL22" s="1213"/>
      <c r="FM22" s="1213"/>
      <c r="FN22" s="1213"/>
      <c r="FO22" s="1213"/>
      <c r="FP22" s="1213"/>
      <c r="FQ22" s="1213"/>
      <c r="FR22" s="1213"/>
      <c r="FS22" s="1213"/>
      <c r="FT22" s="1213"/>
      <c r="FU22" s="1213"/>
      <c r="FV22" s="1745">
        <v>-367432</v>
      </c>
      <c r="FW22" s="1737"/>
      <c r="FX22" s="1737"/>
      <c r="FY22" s="1737"/>
      <c r="FZ22" s="1737"/>
      <c r="GA22" s="1737"/>
      <c r="GB22" s="1737"/>
      <c r="GC22" s="1737"/>
      <c r="GD22" s="1737"/>
      <c r="GE22" s="1737"/>
      <c r="GF22" s="1737"/>
      <c r="GG22" s="1737"/>
      <c r="GH22" s="1737"/>
      <c r="GI22" s="1737"/>
      <c r="GJ22" s="1737"/>
      <c r="GK22" s="1737"/>
      <c r="GL22" s="1737"/>
      <c r="GM22" s="1737"/>
      <c r="GN22" s="1737"/>
      <c r="GO22" s="1754"/>
    </row>
    <row r="23" spans="1:197" s="315" customFormat="1" ht="6" customHeight="1">
      <c r="A23" s="316"/>
      <c r="B23" s="1242"/>
      <c r="C23" s="1242"/>
      <c r="D23" s="1242"/>
      <c r="E23" s="1242"/>
      <c r="F23" s="1242"/>
      <c r="G23" s="1242"/>
      <c r="H23" s="1242"/>
      <c r="I23" s="1242"/>
      <c r="J23" s="1242"/>
      <c r="K23" s="1242"/>
      <c r="L23" s="1242"/>
      <c r="M23" s="1242"/>
      <c r="N23" s="1242"/>
      <c r="O23" s="1242"/>
      <c r="P23" s="1242"/>
      <c r="Q23" s="1242"/>
      <c r="R23" s="1242"/>
      <c r="S23" s="1242"/>
      <c r="T23" s="1242"/>
      <c r="U23" s="1242"/>
      <c r="V23" s="1243"/>
      <c r="W23" s="1261"/>
      <c r="X23" s="1382"/>
      <c r="Y23" s="1383"/>
      <c r="Z23" s="1383"/>
      <c r="AA23" s="1383"/>
      <c r="AB23" s="1383"/>
      <c r="AC23" s="1383"/>
      <c r="AD23" s="1383"/>
      <c r="AE23" s="1383"/>
      <c r="AF23" s="1383"/>
      <c r="AG23" s="1383"/>
      <c r="AH23" s="1383"/>
      <c r="AI23" s="1383"/>
      <c r="AJ23" s="1383"/>
      <c r="AK23" s="1383"/>
      <c r="AL23" s="1383"/>
      <c r="AM23" s="1383"/>
      <c r="AN23" s="1383"/>
      <c r="AO23" s="1383"/>
      <c r="AP23" s="1383"/>
      <c r="AQ23" s="1383"/>
      <c r="AR23" s="1383"/>
      <c r="AS23" s="1383"/>
      <c r="AT23" s="1383"/>
      <c r="AU23" s="1383"/>
      <c r="AV23" s="1383"/>
      <c r="AW23" s="1384"/>
      <c r="AX23" s="1207"/>
      <c r="AY23" s="1208"/>
      <c r="AZ23" s="1208"/>
      <c r="BA23" s="1208"/>
      <c r="BB23" s="1208"/>
      <c r="BC23" s="1208"/>
      <c r="BD23" s="1208"/>
      <c r="BE23" s="1208"/>
      <c r="BF23" s="1208"/>
      <c r="BG23" s="1208"/>
      <c r="BH23" s="1208"/>
      <c r="BI23" s="1208"/>
      <c r="BJ23" s="1208"/>
      <c r="BK23" s="1746"/>
      <c r="BL23" s="1739"/>
      <c r="BM23" s="1739"/>
      <c r="BN23" s="1739"/>
      <c r="BO23" s="1739"/>
      <c r="BP23" s="1739"/>
      <c r="BQ23" s="1739"/>
      <c r="BR23" s="1739"/>
      <c r="BS23" s="1739"/>
      <c r="BT23" s="1739"/>
      <c r="BU23" s="1739"/>
      <c r="BV23" s="1739"/>
      <c r="BW23" s="1739"/>
      <c r="BX23" s="1739"/>
      <c r="BY23" s="1739"/>
      <c r="BZ23" s="1739"/>
      <c r="CA23" s="1739"/>
      <c r="CB23" s="1739"/>
      <c r="CC23" s="1739"/>
      <c r="CD23" s="1739"/>
      <c r="CE23" s="1220"/>
      <c r="CF23" s="1208"/>
      <c r="CG23" s="1208"/>
      <c r="CH23" s="1208"/>
      <c r="CI23" s="1208"/>
      <c r="CJ23" s="1208"/>
      <c r="CK23" s="1208"/>
      <c r="CL23" s="1208"/>
      <c r="CM23" s="1208"/>
      <c r="CN23" s="1208"/>
      <c r="CO23" s="1208"/>
      <c r="CP23" s="1208"/>
      <c r="CQ23" s="1253"/>
      <c r="CR23" s="1254"/>
      <c r="CS23" s="1208"/>
      <c r="CT23" s="1208"/>
      <c r="CU23" s="1208"/>
      <c r="CV23" s="1208"/>
      <c r="CW23" s="1208"/>
      <c r="CX23" s="1208"/>
      <c r="CY23" s="1208"/>
      <c r="CZ23" s="1208"/>
      <c r="DA23" s="1208"/>
      <c r="DB23" s="1208"/>
      <c r="DC23" s="1255"/>
      <c r="DD23" s="1255"/>
      <c r="DE23" s="1220"/>
      <c r="DF23" s="1208"/>
      <c r="DG23" s="1208"/>
      <c r="DH23" s="1208"/>
      <c r="DI23" s="1208"/>
      <c r="DJ23" s="1208"/>
      <c r="DK23" s="1208"/>
      <c r="DL23" s="1208"/>
      <c r="DM23" s="1208"/>
      <c r="DN23" s="1208"/>
      <c r="DO23" s="1208"/>
      <c r="DP23" s="1208"/>
      <c r="DQ23" s="1208"/>
      <c r="DR23" s="1208"/>
      <c r="DS23" s="1208"/>
      <c r="DT23" s="1208"/>
      <c r="DU23" s="1208"/>
      <c r="DV23" s="1208"/>
      <c r="DW23" s="1208"/>
      <c r="DX23" s="1208"/>
      <c r="DY23" s="1208"/>
      <c r="DZ23" s="1220"/>
      <c r="EA23" s="1208"/>
      <c r="EB23" s="1208"/>
      <c r="EC23" s="1208"/>
      <c r="ED23" s="1208"/>
      <c r="EE23" s="1208"/>
      <c r="EF23" s="1208"/>
      <c r="EG23" s="1208"/>
      <c r="EH23" s="1208"/>
      <c r="EI23" s="1208"/>
      <c r="EJ23" s="1208"/>
      <c r="EK23" s="1208"/>
      <c r="EL23" s="1208"/>
      <c r="EM23" s="1208"/>
      <c r="EN23" s="1208"/>
      <c r="EO23" s="1208"/>
      <c r="EP23" s="1208"/>
      <c r="EQ23" s="1208"/>
      <c r="ER23" s="1208"/>
      <c r="ES23" s="1208"/>
      <c r="ET23" s="1220"/>
      <c r="EU23" s="1208"/>
      <c r="EV23" s="1208"/>
      <c r="EW23" s="1208"/>
      <c r="EX23" s="1208"/>
      <c r="EY23" s="1208"/>
      <c r="EZ23" s="1208"/>
      <c r="FA23" s="1208"/>
      <c r="FB23" s="1208"/>
      <c r="FC23" s="1208"/>
      <c r="FD23" s="1208"/>
      <c r="FE23" s="1208"/>
      <c r="FF23" s="1208"/>
      <c r="FG23" s="1208"/>
      <c r="FH23" s="1208"/>
      <c r="FI23" s="1220"/>
      <c r="FJ23" s="1208"/>
      <c r="FK23" s="1208"/>
      <c r="FL23" s="1208"/>
      <c r="FM23" s="1208"/>
      <c r="FN23" s="1208"/>
      <c r="FO23" s="1208"/>
      <c r="FP23" s="1208"/>
      <c r="FQ23" s="1208"/>
      <c r="FR23" s="1208"/>
      <c r="FS23" s="1208"/>
      <c r="FT23" s="1208"/>
      <c r="FU23" s="1208"/>
      <c r="FV23" s="1746"/>
      <c r="FW23" s="1739"/>
      <c r="FX23" s="1739"/>
      <c r="FY23" s="1739"/>
      <c r="FZ23" s="1739"/>
      <c r="GA23" s="1739"/>
      <c r="GB23" s="1739"/>
      <c r="GC23" s="1739"/>
      <c r="GD23" s="1739"/>
      <c r="GE23" s="1739"/>
      <c r="GF23" s="1739"/>
      <c r="GG23" s="1739"/>
      <c r="GH23" s="1739"/>
      <c r="GI23" s="1739"/>
      <c r="GJ23" s="1739"/>
      <c r="GK23" s="1739"/>
      <c r="GL23" s="1739"/>
      <c r="GM23" s="1739"/>
      <c r="GN23" s="1739"/>
      <c r="GO23" s="1751"/>
    </row>
    <row r="24" spans="1:197" s="315" customFormat="1" ht="12.75">
      <c r="A24" s="316"/>
      <c r="B24" s="1242"/>
      <c r="C24" s="1242"/>
      <c r="D24" s="1242"/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2"/>
      <c r="U24" s="1242"/>
      <c r="V24" s="1243"/>
      <c r="W24" s="1260">
        <v>5314</v>
      </c>
      <c r="X24" s="1248" t="s">
        <v>305</v>
      </c>
      <c r="Y24" s="1202"/>
      <c r="Z24" s="1202"/>
      <c r="AA24" s="1202"/>
      <c r="AB24" s="1202"/>
      <c r="AC24" s="1202"/>
      <c r="AD24" s="1203" t="s">
        <v>296</v>
      </c>
      <c r="AE24" s="1203"/>
      <c r="AF24" s="1203"/>
      <c r="AG24" s="335"/>
      <c r="AH24" s="1204" t="s">
        <v>485</v>
      </c>
      <c r="AI24" s="1204"/>
      <c r="AJ24" s="1204"/>
      <c r="AK24" s="1204"/>
      <c r="AL24" s="1204"/>
      <c r="AM24" s="1204"/>
      <c r="AN24" s="1204"/>
      <c r="AO24" s="1204"/>
      <c r="AP24" s="1204"/>
      <c r="AQ24" s="1204"/>
      <c r="AR24" s="1204"/>
      <c r="AS24" s="1204"/>
      <c r="AT24" s="1204"/>
      <c r="AU24" s="1204"/>
      <c r="AV24" s="1204"/>
      <c r="AW24" s="1428"/>
      <c r="AX24" s="1252">
        <v>430916</v>
      </c>
      <c r="AY24" s="1213"/>
      <c r="AZ24" s="1213"/>
      <c r="BA24" s="1213"/>
      <c r="BB24" s="1213"/>
      <c r="BC24" s="1213"/>
      <c r="BD24" s="1213"/>
      <c r="BE24" s="1213"/>
      <c r="BF24" s="1213"/>
      <c r="BG24" s="1213"/>
      <c r="BH24" s="1213"/>
      <c r="BI24" s="1213"/>
      <c r="BJ24" s="1239"/>
      <c r="BK24" s="1737">
        <v>-367432</v>
      </c>
      <c r="BL24" s="1737"/>
      <c r="BM24" s="1737"/>
      <c r="BN24" s="1737"/>
      <c r="BO24" s="1737"/>
      <c r="BP24" s="1737"/>
      <c r="BQ24" s="1737"/>
      <c r="BR24" s="1737"/>
      <c r="BS24" s="1737"/>
      <c r="BT24" s="1737"/>
      <c r="BU24" s="1737"/>
      <c r="BV24" s="1737"/>
      <c r="BW24" s="1737"/>
      <c r="BX24" s="1737"/>
      <c r="BY24" s="1737"/>
      <c r="BZ24" s="1737"/>
      <c r="CA24" s="1737"/>
      <c r="CB24" s="1737"/>
      <c r="CC24" s="1737"/>
      <c r="CD24" s="1738"/>
      <c r="CE24" s="1238"/>
      <c r="CF24" s="1213"/>
      <c r="CG24" s="1213"/>
      <c r="CH24" s="1213"/>
      <c r="CI24" s="1213"/>
      <c r="CJ24" s="1213"/>
      <c r="CK24" s="1213"/>
      <c r="CL24" s="1213"/>
      <c r="CM24" s="1213"/>
      <c r="CN24" s="1213"/>
      <c r="CO24" s="1213"/>
      <c r="CP24" s="1239"/>
      <c r="CQ24" s="1212" t="s">
        <v>128</v>
      </c>
      <c r="CR24" s="1212"/>
      <c r="CS24" s="1213"/>
      <c r="CT24" s="1213"/>
      <c r="CU24" s="1213"/>
      <c r="CV24" s="1213"/>
      <c r="CW24" s="1213"/>
      <c r="CX24" s="1213"/>
      <c r="CY24" s="1213"/>
      <c r="CZ24" s="1213"/>
      <c r="DA24" s="1213"/>
      <c r="DB24" s="1213"/>
      <c r="DC24" s="1216" t="s">
        <v>129</v>
      </c>
      <c r="DD24" s="1216"/>
      <c r="DE24" s="1238"/>
      <c r="DF24" s="1213"/>
      <c r="DG24" s="1213"/>
      <c r="DH24" s="1213"/>
      <c r="DI24" s="1213"/>
      <c r="DJ24" s="1213"/>
      <c r="DK24" s="1213"/>
      <c r="DL24" s="1213"/>
      <c r="DM24" s="1213"/>
      <c r="DN24" s="1213"/>
      <c r="DO24" s="1213"/>
      <c r="DP24" s="1213"/>
      <c r="DQ24" s="1213"/>
      <c r="DR24" s="1213"/>
      <c r="DS24" s="1213"/>
      <c r="DT24" s="1213"/>
      <c r="DU24" s="1213"/>
      <c r="DV24" s="1213"/>
      <c r="DW24" s="1213"/>
      <c r="DX24" s="1213"/>
      <c r="DY24" s="1239"/>
      <c r="DZ24" s="1238"/>
      <c r="EA24" s="1213"/>
      <c r="EB24" s="1213"/>
      <c r="EC24" s="1213"/>
      <c r="ED24" s="1213"/>
      <c r="EE24" s="1213"/>
      <c r="EF24" s="1213"/>
      <c r="EG24" s="1213"/>
      <c r="EH24" s="1213"/>
      <c r="EI24" s="1213"/>
      <c r="EJ24" s="1213"/>
      <c r="EK24" s="1213"/>
      <c r="EL24" s="1213"/>
      <c r="EM24" s="1213"/>
      <c r="EN24" s="1213"/>
      <c r="EO24" s="1213"/>
      <c r="EP24" s="1213"/>
      <c r="EQ24" s="1213"/>
      <c r="ER24" s="1213"/>
      <c r="ES24" s="1239"/>
      <c r="ET24" s="1238"/>
      <c r="EU24" s="1213"/>
      <c r="EV24" s="1213"/>
      <c r="EW24" s="1213"/>
      <c r="EX24" s="1213"/>
      <c r="EY24" s="1213"/>
      <c r="EZ24" s="1213"/>
      <c r="FA24" s="1213"/>
      <c r="FB24" s="1213"/>
      <c r="FC24" s="1213"/>
      <c r="FD24" s="1213"/>
      <c r="FE24" s="1213"/>
      <c r="FF24" s="1213"/>
      <c r="FG24" s="1213"/>
      <c r="FH24" s="1239"/>
      <c r="FI24" s="1238">
        <f>AX24+CE24-CS24</f>
        <v>430916</v>
      </c>
      <c r="FJ24" s="1213"/>
      <c r="FK24" s="1213"/>
      <c r="FL24" s="1213"/>
      <c r="FM24" s="1213"/>
      <c r="FN24" s="1213"/>
      <c r="FO24" s="1213"/>
      <c r="FP24" s="1213"/>
      <c r="FQ24" s="1213"/>
      <c r="FR24" s="1213"/>
      <c r="FS24" s="1213"/>
      <c r="FT24" s="1213"/>
      <c r="FU24" s="1213"/>
      <c r="FV24" s="1745">
        <v>-367432</v>
      </c>
      <c r="FW24" s="1737"/>
      <c r="FX24" s="1737"/>
      <c r="FY24" s="1737"/>
      <c r="FZ24" s="1737"/>
      <c r="GA24" s="1737"/>
      <c r="GB24" s="1737"/>
      <c r="GC24" s="1737"/>
      <c r="GD24" s="1737"/>
      <c r="GE24" s="1737"/>
      <c r="GF24" s="1737"/>
      <c r="GG24" s="1737"/>
      <c r="GH24" s="1737"/>
      <c r="GI24" s="1737"/>
      <c r="GJ24" s="1737"/>
      <c r="GK24" s="1737"/>
      <c r="GL24" s="1737"/>
      <c r="GM24" s="1737"/>
      <c r="GN24" s="1737"/>
      <c r="GO24" s="1754"/>
    </row>
    <row r="25" spans="1:197" s="315" customFormat="1" ht="6" customHeight="1">
      <c r="A25" s="316"/>
      <c r="B25" s="1244"/>
      <c r="C25" s="1244"/>
      <c r="D25" s="1244"/>
      <c r="E25" s="1244"/>
      <c r="F25" s="1244"/>
      <c r="G25" s="1244"/>
      <c r="H25" s="1244"/>
      <c r="I25" s="1244"/>
      <c r="J25" s="1244"/>
      <c r="K25" s="1244"/>
      <c r="L25" s="1244"/>
      <c r="M25" s="1244"/>
      <c r="N25" s="1244"/>
      <c r="O25" s="1244"/>
      <c r="P25" s="1244"/>
      <c r="Q25" s="1244"/>
      <c r="R25" s="1244"/>
      <c r="S25" s="1244"/>
      <c r="T25" s="1244"/>
      <c r="U25" s="1244"/>
      <c r="V25" s="1245"/>
      <c r="W25" s="1262"/>
      <c r="X25" s="1295"/>
      <c r="Y25" s="1293"/>
      <c r="Z25" s="1293"/>
      <c r="AA25" s="1293"/>
      <c r="AB25" s="1293"/>
      <c r="AC25" s="1293"/>
      <c r="AD25" s="1293"/>
      <c r="AE25" s="1293"/>
      <c r="AF25" s="1293"/>
      <c r="AG25" s="1293"/>
      <c r="AH25" s="1293"/>
      <c r="AI25" s="1293"/>
      <c r="AJ25" s="1293"/>
      <c r="AK25" s="1293"/>
      <c r="AL25" s="1293"/>
      <c r="AM25" s="1293"/>
      <c r="AN25" s="1293"/>
      <c r="AO25" s="1293"/>
      <c r="AP25" s="1293"/>
      <c r="AQ25" s="1293"/>
      <c r="AR25" s="1293"/>
      <c r="AS25" s="1293"/>
      <c r="AT25" s="1293"/>
      <c r="AU25" s="1293"/>
      <c r="AV25" s="1293"/>
      <c r="AW25" s="1511"/>
      <c r="AX25" s="1252"/>
      <c r="AY25" s="1213"/>
      <c r="AZ25" s="1213"/>
      <c r="BA25" s="1213"/>
      <c r="BB25" s="1213"/>
      <c r="BC25" s="1213"/>
      <c r="BD25" s="1213"/>
      <c r="BE25" s="1213"/>
      <c r="BF25" s="1213"/>
      <c r="BG25" s="1213"/>
      <c r="BH25" s="1213"/>
      <c r="BI25" s="1213"/>
      <c r="BJ25" s="1239"/>
      <c r="BK25" s="1737"/>
      <c r="BL25" s="1737"/>
      <c r="BM25" s="1737"/>
      <c r="BN25" s="1737"/>
      <c r="BO25" s="1737"/>
      <c r="BP25" s="1737"/>
      <c r="BQ25" s="1737"/>
      <c r="BR25" s="1737"/>
      <c r="BS25" s="1737"/>
      <c r="BT25" s="1737"/>
      <c r="BU25" s="1737"/>
      <c r="BV25" s="1737"/>
      <c r="BW25" s="1737"/>
      <c r="BX25" s="1737"/>
      <c r="BY25" s="1737"/>
      <c r="BZ25" s="1737"/>
      <c r="CA25" s="1737"/>
      <c r="CB25" s="1737"/>
      <c r="CC25" s="1737"/>
      <c r="CD25" s="1738"/>
      <c r="CE25" s="1238"/>
      <c r="CF25" s="1213"/>
      <c r="CG25" s="1213"/>
      <c r="CH25" s="1213"/>
      <c r="CI25" s="1213"/>
      <c r="CJ25" s="1213"/>
      <c r="CK25" s="1213"/>
      <c r="CL25" s="1213"/>
      <c r="CM25" s="1213"/>
      <c r="CN25" s="1213"/>
      <c r="CO25" s="1213"/>
      <c r="CP25" s="1239"/>
      <c r="CQ25" s="1212"/>
      <c r="CR25" s="1212"/>
      <c r="CS25" s="1213"/>
      <c r="CT25" s="1213"/>
      <c r="CU25" s="1213"/>
      <c r="CV25" s="1213"/>
      <c r="CW25" s="1213"/>
      <c r="CX25" s="1213"/>
      <c r="CY25" s="1213"/>
      <c r="CZ25" s="1213"/>
      <c r="DA25" s="1213"/>
      <c r="DB25" s="1213"/>
      <c r="DC25" s="1216"/>
      <c r="DD25" s="1216"/>
      <c r="DE25" s="1238"/>
      <c r="DF25" s="1213"/>
      <c r="DG25" s="1213"/>
      <c r="DH25" s="1213"/>
      <c r="DI25" s="1213"/>
      <c r="DJ25" s="1213"/>
      <c r="DK25" s="1213"/>
      <c r="DL25" s="1213"/>
      <c r="DM25" s="1213"/>
      <c r="DN25" s="1213"/>
      <c r="DO25" s="1213"/>
      <c r="DP25" s="1213"/>
      <c r="DQ25" s="1213"/>
      <c r="DR25" s="1213"/>
      <c r="DS25" s="1213"/>
      <c r="DT25" s="1213"/>
      <c r="DU25" s="1213"/>
      <c r="DV25" s="1213"/>
      <c r="DW25" s="1213"/>
      <c r="DX25" s="1213"/>
      <c r="DY25" s="1239"/>
      <c r="DZ25" s="1238"/>
      <c r="EA25" s="1213"/>
      <c r="EB25" s="1213"/>
      <c r="EC25" s="1213"/>
      <c r="ED25" s="1213"/>
      <c r="EE25" s="1213"/>
      <c r="EF25" s="1213"/>
      <c r="EG25" s="1213"/>
      <c r="EH25" s="1213"/>
      <c r="EI25" s="1213"/>
      <c r="EJ25" s="1213"/>
      <c r="EK25" s="1213"/>
      <c r="EL25" s="1213"/>
      <c r="EM25" s="1213"/>
      <c r="EN25" s="1213"/>
      <c r="EO25" s="1213"/>
      <c r="EP25" s="1213"/>
      <c r="EQ25" s="1213"/>
      <c r="ER25" s="1213"/>
      <c r="ES25" s="1239"/>
      <c r="ET25" s="1238"/>
      <c r="EU25" s="1213"/>
      <c r="EV25" s="1213"/>
      <c r="EW25" s="1213"/>
      <c r="EX25" s="1213"/>
      <c r="EY25" s="1213"/>
      <c r="EZ25" s="1213"/>
      <c r="FA25" s="1213"/>
      <c r="FB25" s="1213"/>
      <c r="FC25" s="1213"/>
      <c r="FD25" s="1213"/>
      <c r="FE25" s="1213"/>
      <c r="FF25" s="1213"/>
      <c r="FG25" s="1213"/>
      <c r="FH25" s="1239"/>
      <c r="FI25" s="1238"/>
      <c r="FJ25" s="1213"/>
      <c r="FK25" s="1213"/>
      <c r="FL25" s="1213"/>
      <c r="FM25" s="1213"/>
      <c r="FN25" s="1213"/>
      <c r="FO25" s="1213"/>
      <c r="FP25" s="1213"/>
      <c r="FQ25" s="1213"/>
      <c r="FR25" s="1213"/>
      <c r="FS25" s="1213"/>
      <c r="FT25" s="1213"/>
      <c r="FU25" s="1213"/>
      <c r="FV25" s="1745"/>
      <c r="FW25" s="1737"/>
      <c r="FX25" s="1737"/>
      <c r="FY25" s="1737"/>
      <c r="FZ25" s="1737"/>
      <c r="GA25" s="1737"/>
      <c r="GB25" s="1737"/>
      <c r="GC25" s="1737"/>
      <c r="GD25" s="1737"/>
      <c r="GE25" s="1737"/>
      <c r="GF25" s="1737"/>
      <c r="GG25" s="1737"/>
      <c r="GH25" s="1737"/>
      <c r="GI25" s="1737"/>
      <c r="GJ25" s="1737"/>
      <c r="GK25" s="1737"/>
      <c r="GL25" s="1737"/>
      <c r="GM25" s="1737"/>
      <c r="GN25" s="1737"/>
      <c r="GO25" s="1754"/>
    </row>
    <row r="26" spans="1:197" s="315" customFormat="1" ht="12.75">
      <c r="A26" s="311"/>
      <c r="B26" s="1200" t="s">
        <v>580</v>
      </c>
      <c r="C26" s="1200"/>
      <c r="D26" s="1200"/>
      <c r="E26" s="1200"/>
      <c r="F26" s="1200"/>
      <c r="G26" s="1200"/>
      <c r="H26" s="1200"/>
      <c r="I26" s="1200"/>
      <c r="J26" s="1200"/>
      <c r="K26" s="1200"/>
      <c r="L26" s="1200"/>
      <c r="M26" s="1200"/>
      <c r="N26" s="1200"/>
      <c r="O26" s="1200"/>
      <c r="P26" s="1200"/>
      <c r="Q26" s="1200"/>
      <c r="R26" s="1200"/>
      <c r="S26" s="1200"/>
      <c r="T26" s="1200"/>
      <c r="U26" s="1200"/>
      <c r="V26" s="1512"/>
      <c r="W26" s="1358">
        <v>5305</v>
      </c>
      <c r="X26" s="1357" t="s">
        <v>305</v>
      </c>
      <c r="Y26" s="1227"/>
      <c r="Z26" s="1227"/>
      <c r="AA26" s="1227"/>
      <c r="AB26" s="1227"/>
      <c r="AC26" s="1227"/>
      <c r="AD26" s="1228" t="s">
        <v>219</v>
      </c>
      <c r="AE26" s="1228"/>
      <c r="AF26" s="1228"/>
      <c r="AG26" s="361"/>
      <c r="AH26" s="1229" t="s">
        <v>484</v>
      </c>
      <c r="AI26" s="1229"/>
      <c r="AJ26" s="1229"/>
      <c r="AK26" s="1229"/>
      <c r="AL26" s="1229"/>
      <c r="AM26" s="1229"/>
      <c r="AN26" s="1229"/>
      <c r="AO26" s="1229"/>
      <c r="AP26" s="1229"/>
      <c r="AQ26" s="1229"/>
      <c r="AR26" s="1229"/>
      <c r="AS26" s="1229"/>
      <c r="AT26" s="1229"/>
      <c r="AU26" s="1229"/>
      <c r="AV26" s="1229"/>
      <c r="AW26" s="1429"/>
      <c r="AX26" s="1230">
        <f>+AX31+AX35+AX39+AX43</f>
        <v>0</v>
      </c>
      <c r="AY26" s="1231"/>
      <c r="AZ26" s="1231"/>
      <c r="BA26" s="1231"/>
      <c r="BB26" s="1231"/>
      <c r="BC26" s="1231"/>
      <c r="BD26" s="1231"/>
      <c r="BE26" s="1231"/>
      <c r="BF26" s="1231"/>
      <c r="BG26" s="1231"/>
      <c r="BH26" s="1231"/>
      <c r="BI26" s="1231"/>
      <c r="BJ26" s="1232"/>
      <c r="BK26" s="1231">
        <f>+BK31+BK35+BK39+BK43</f>
        <v>0</v>
      </c>
      <c r="BL26" s="1231"/>
      <c r="BM26" s="1231"/>
      <c r="BN26" s="1231"/>
      <c r="BO26" s="1231"/>
      <c r="BP26" s="1231"/>
      <c r="BQ26" s="1231"/>
      <c r="BR26" s="1231"/>
      <c r="BS26" s="1231"/>
      <c r="BT26" s="1231"/>
      <c r="BU26" s="1231"/>
      <c r="BV26" s="1231"/>
      <c r="BW26" s="1231"/>
      <c r="BX26" s="1231"/>
      <c r="BY26" s="1231"/>
      <c r="BZ26" s="1231"/>
      <c r="CA26" s="1231"/>
      <c r="CB26" s="1231"/>
      <c r="CC26" s="1231"/>
      <c r="CD26" s="1232"/>
      <c r="CE26" s="1237">
        <f>+CE31+CE35+CE39+CE43</f>
        <v>0</v>
      </c>
      <c r="CF26" s="1231"/>
      <c r="CG26" s="1231"/>
      <c r="CH26" s="1231"/>
      <c r="CI26" s="1231"/>
      <c r="CJ26" s="1231"/>
      <c r="CK26" s="1231"/>
      <c r="CL26" s="1231"/>
      <c r="CM26" s="1231"/>
      <c r="CN26" s="1231"/>
      <c r="CO26" s="1231"/>
      <c r="CP26" s="1232"/>
      <c r="CQ26" s="1234" t="s">
        <v>128</v>
      </c>
      <c r="CR26" s="1234"/>
      <c r="CS26" s="1231">
        <f>+CS31+CS35+CS39+CS43</f>
        <v>0</v>
      </c>
      <c r="CT26" s="1231"/>
      <c r="CU26" s="1231"/>
      <c r="CV26" s="1231"/>
      <c r="CW26" s="1231"/>
      <c r="CX26" s="1231"/>
      <c r="CY26" s="1231"/>
      <c r="CZ26" s="1231"/>
      <c r="DA26" s="1231"/>
      <c r="DB26" s="1231"/>
      <c r="DC26" s="1235" t="s">
        <v>129</v>
      </c>
      <c r="DD26" s="1235"/>
      <c r="DE26" s="1237">
        <f>+DE31+DE35+DE39+DE43</f>
        <v>0</v>
      </c>
      <c r="DF26" s="1231"/>
      <c r="DG26" s="1231"/>
      <c r="DH26" s="1231"/>
      <c r="DI26" s="1231"/>
      <c r="DJ26" s="1231"/>
      <c r="DK26" s="1231"/>
      <c r="DL26" s="1231"/>
      <c r="DM26" s="1231"/>
      <c r="DN26" s="1231"/>
      <c r="DO26" s="1231"/>
      <c r="DP26" s="1231"/>
      <c r="DQ26" s="1231"/>
      <c r="DR26" s="1231"/>
      <c r="DS26" s="1231"/>
      <c r="DT26" s="1231"/>
      <c r="DU26" s="1231"/>
      <c r="DV26" s="1231"/>
      <c r="DW26" s="1231"/>
      <c r="DX26" s="1231"/>
      <c r="DY26" s="1232"/>
      <c r="DZ26" s="1237">
        <f>+DZ31+DZ35+DZ39+DZ43</f>
        <v>0</v>
      </c>
      <c r="EA26" s="1231"/>
      <c r="EB26" s="1231"/>
      <c r="EC26" s="1231"/>
      <c r="ED26" s="1231"/>
      <c r="EE26" s="1231"/>
      <c r="EF26" s="1231"/>
      <c r="EG26" s="1231"/>
      <c r="EH26" s="1231"/>
      <c r="EI26" s="1231"/>
      <c r="EJ26" s="1231"/>
      <c r="EK26" s="1231"/>
      <c r="EL26" s="1231"/>
      <c r="EM26" s="1231"/>
      <c r="EN26" s="1231"/>
      <c r="EO26" s="1231"/>
      <c r="EP26" s="1231"/>
      <c r="EQ26" s="1231"/>
      <c r="ER26" s="1231"/>
      <c r="ES26" s="1232"/>
      <c r="ET26" s="1237">
        <f>+ET31+ET35+ET39+ET43</f>
        <v>0</v>
      </c>
      <c r="EU26" s="1231"/>
      <c r="EV26" s="1231"/>
      <c r="EW26" s="1231"/>
      <c r="EX26" s="1231"/>
      <c r="EY26" s="1231"/>
      <c r="EZ26" s="1231"/>
      <c r="FA26" s="1231"/>
      <c r="FB26" s="1231"/>
      <c r="FC26" s="1231"/>
      <c r="FD26" s="1231"/>
      <c r="FE26" s="1231"/>
      <c r="FF26" s="1231"/>
      <c r="FG26" s="1231"/>
      <c r="FH26" s="1232"/>
      <c r="FI26" s="1237">
        <f>+FI31+FI35+FI39+FI43</f>
        <v>0</v>
      </c>
      <c r="FJ26" s="1231"/>
      <c r="FK26" s="1231"/>
      <c r="FL26" s="1231"/>
      <c r="FM26" s="1231"/>
      <c r="FN26" s="1231"/>
      <c r="FO26" s="1231"/>
      <c r="FP26" s="1231"/>
      <c r="FQ26" s="1231"/>
      <c r="FR26" s="1231"/>
      <c r="FS26" s="1231"/>
      <c r="FT26" s="1231"/>
      <c r="FU26" s="1231"/>
      <c r="FV26" s="1237">
        <f>+FV31+FV35+FV39+FV43</f>
        <v>0</v>
      </c>
      <c r="FW26" s="1231"/>
      <c r="FX26" s="1231"/>
      <c r="FY26" s="1231"/>
      <c r="FZ26" s="1231"/>
      <c r="GA26" s="1231"/>
      <c r="GB26" s="1231"/>
      <c r="GC26" s="1231"/>
      <c r="GD26" s="1231"/>
      <c r="GE26" s="1231"/>
      <c r="GF26" s="1231"/>
      <c r="GG26" s="1231"/>
      <c r="GH26" s="1231"/>
      <c r="GI26" s="1231"/>
      <c r="GJ26" s="1231"/>
      <c r="GK26" s="1231"/>
      <c r="GL26" s="1231"/>
      <c r="GM26" s="1231"/>
      <c r="GN26" s="1231"/>
      <c r="GO26" s="1369"/>
    </row>
    <row r="27" spans="1:197" s="315" customFormat="1" ht="6" customHeight="1">
      <c r="A27" s="316"/>
      <c r="B27" s="1201"/>
      <c r="C27" s="1201"/>
      <c r="D27" s="1201"/>
      <c r="E27" s="1201"/>
      <c r="F27" s="1201"/>
      <c r="G27" s="1201"/>
      <c r="H27" s="1201"/>
      <c r="I27" s="1201"/>
      <c r="J27" s="1201"/>
      <c r="K27" s="1201"/>
      <c r="L27" s="1201"/>
      <c r="M27" s="1201"/>
      <c r="N27" s="1201"/>
      <c r="O27" s="1201"/>
      <c r="P27" s="1201"/>
      <c r="Q27" s="1201"/>
      <c r="R27" s="1201"/>
      <c r="S27" s="1201"/>
      <c r="T27" s="1201"/>
      <c r="U27" s="1201"/>
      <c r="V27" s="1513"/>
      <c r="W27" s="1251"/>
      <c r="X27" s="1382"/>
      <c r="Y27" s="1383"/>
      <c r="Z27" s="1383"/>
      <c r="AA27" s="1383"/>
      <c r="AB27" s="1383"/>
      <c r="AC27" s="1383"/>
      <c r="AD27" s="1383"/>
      <c r="AE27" s="1383"/>
      <c r="AF27" s="1383"/>
      <c r="AG27" s="1383"/>
      <c r="AH27" s="1383"/>
      <c r="AI27" s="1383"/>
      <c r="AJ27" s="1383"/>
      <c r="AK27" s="1383"/>
      <c r="AL27" s="1383"/>
      <c r="AM27" s="1383"/>
      <c r="AN27" s="1383"/>
      <c r="AO27" s="1383"/>
      <c r="AP27" s="1383"/>
      <c r="AQ27" s="1383"/>
      <c r="AR27" s="1383"/>
      <c r="AS27" s="1383"/>
      <c r="AT27" s="1383"/>
      <c r="AU27" s="1383"/>
      <c r="AV27" s="1383"/>
      <c r="AW27" s="1384"/>
      <c r="AX27" s="1207"/>
      <c r="AY27" s="1208"/>
      <c r="AZ27" s="1208"/>
      <c r="BA27" s="1208"/>
      <c r="BB27" s="1208"/>
      <c r="BC27" s="1208"/>
      <c r="BD27" s="1208"/>
      <c r="BE27" s="1208"/>
      <c r="BF27" s="1208"/>
      <c r="BG27" s="1208"/>
      <c r="BH27" s="1208"/>
      <c r="BI27" s="1208"/>
      <c r="BJ27" s="1221"/>
      <c r="BK27" s="1208"/>
      <c r="BL27" s="1208"/>
      <c r="BM27" s="1208"/>
      <c r="BN27" s="1208"/>
      <c r="BO27" s="1208"/>
      <c r="BP27" s="1208"/>
      <c r="BQ27" s="1208"/>
      <c r="BR27" s="1208"/>
      <c r="BS27" s="1208"/>
      <c r="BT27" s="1208"/>
      <c r="BU27" s="1208"/>
      <c r="BV27" s="1208"/>
      <c r="BW27" s="1208"/>
      <c r="BX27" s="1208"/>
      <c r="BY27" s="1208"/>
      <c r="BZ27" s="1208"/>
      <c r="CA27" s="1208"/>
      <c r="CB27" s="1208"/>
      <c r="CC27" s="1208"/>
      <c r="CD27" s="1221"/>
      <c r="CE27" s="1220"/>
      <c r="CF27" s="1208"/>
      <c r="CG27" s="1208"/>
      <c r="CH27" s="1208"/>
      <c r="CI27" s="1208"/>
      <c r="CJ27" s="1208"/>
      <c r="CK27" s="1208"/>
      <c r="CL27" s="1208"/>
      <c r="CM27" s="1208"/>
      <c r="CN27" s="1208"/>
      <c r="CO27" s="1208"/>
      <c r="CP27" s="1221"/>
      <c r="CQ27" s="1212"/>
      <c r="CR27" s="1212"/>
      <c r="CS27" s="1213"/>
      <c r="CT27" s="1213"/>
      <c r="CU27" s="1213"/>
      <c r="CV27" s="1213"/>
      <c r="CW27" s="1213"/>
      <c r="CX27" s="1213"/>
      <c r="CY27" s="1213"/>
      <c r="CZ27" s="1213"/>
      <c r="DA27" s="1213"/>
      <c r="DB27" s="1213"/>
      <c r="DC27" s="1216"/>
      <c r="DD27" s="1216"/>
      <c r="DE27" s="1220"/>
      <c r="DF27" s="1208"/>
      <c r="DG27" s="1208"/>
      <c r="DH27" s="1208"/>
      <c r="DI27" s="1208"/>
      <c r="DJ27" s="1208"/>
      <c r="DK27" s="1208"/>
      <c r="DL27" s="1208"/>
      <c r="DM27" s="1208"/>
      <c r="DN27" s="1208"/>
      <c r="DO27" s="1208"/>
      <c r="DP27" s="1208"/>
      <c r="DQ27" s="1208"/>
      <c r="DR27" s="1208"/>
      <c r="DS27" s="1208"/>
      <c r="DT27" s="1208"/>
      <c r="DU27" s="1208"/>
      <c r="DV27" s="1208"/>
      <c r="DW27" s="1208"/>
      <c r="DX27" s="1208"/>
      <c r="DY27" s="1221"/>
      <c r="DZ27" s="1220"/>
      <c r="EA27" s="1208"/>
      <c r="EB27" s="1208"/>
      <c r="EC27" s="1208"/>
      <c r="ED27" s="1208"/>
      <c r="EE27" s="1208"/>
      <c r="EF27" s="1208"/>
      <c r="EG27" s="1208"/>
      <c r="EH27" s="1208"/>
      <c r="EI27" s="1208"/>
      <c r="EJ27" s="1208"/>
      <c r="EK27" s="1208"/>
      <c r="EL27" s="1208"/>
      <c r="EM27" s="1208"/>
      <c r="EN27" s="1208"/>
      <c r="EO27" s="1208"/>
      <c r="EP27" s="1208"/>
      <c r="EQ27" s="1208"/>
      <c r="ER27" s="1208"/>
      <c r="ES27" s="1221"/>
      <c r="ET27" s="1220"/>
      <c r="EU27" s="1208"/>
      <c r="EV27" s="1208"/>
      <c r="EW27" s="1208"/>
      <c r="EX27" s="1208"/>
      <c r="EY27" s="1208"/>
      <c r="EZ27" s="1208"/>
      <c r="FA27" s="1208"/>
      <c r="FB27" s="1208"/>
      <c r="FC27" s="1208"/>
      <c r="FD27" s="1208"/>
      <c r="FE27" s="1208"/>
      <c r="FF27" s="1208"/>
      <c r="FG27" s="1208"/>
      <c r="FH27" s="1221"/>
      <c r="FI27" s="1220"/>
      <c r="FJ27" s="1208"/>
      <c r="FK27" s="1208"/>
      <c r="FL27" s="1208"/>
      <c r="FM27" s="1208"/>
      <c r="FN27" s="1208"/>
      <c r="FO27" s="1208"/>
      <c r="FP27" s="1208"/>
      <c r="FQ27" s="1208"/>
      <c r="FR27" s="1208"/>
      <c r="FS27" s="1208"/>
      <c r="FT27" s="1208"/>
      <c r="FU27" s="1208"/>
      <c r="FV27" s="1220"/>
      <c r="FW27" s="1208"/>
      <c r="FX27" s="1208"/>
      <c r="FY27" s="1208"/>
      <c r="FZ27" s="1208"/>
      <c r="GA27" s="1208"/>
      <c r="GB27" s="1208"/>
      <c r="GC27" s="1208"/>
      <c r="GD27" s="1208"/>
      <c r="GE27" s="1208"/>
      <c r="GF27" s="1208"/>
      <c r="GG27" s="1208"/>
      <c r="GH27" s="1208"/>
      <c r="GI27" s="1208"/>
      <c r="GJ27" s="1208"/>
      <c r="GK27" s="1208"/>
      <c r="GL27" s="1208"/>
      <c r="GM27" s="1208"/>
      <c r="GN27" s="1208"/>
      <c r="GO27" s="1368"/>
    </row>
    <row r="28" spans="1:197" s="315" customFormat="1" ht="13.5" customHeight="1">
      <c r="A28" s="316"/>
      <c r="B28" s="1201"/>
      <c r="C28" s="1201"/>
      <c r="D28" s="1201"/>
      <c r="E28" s="1201"/>
      <c r="F28" s="1201"/>
      <c r="G28" s="1201"/>
      <c r="H28" s="1201"/>
      <c r="I28" s="1201"/>
      <c r="J28" s="1201"/>
      <c r="K28" s="1201"/>
      <c r="L28" s="1201"/>
      <c r="M28" s="1201"/>
      <c r="N28" s="1201"/>
      <c r="O28" s="1201"/>
      <c r="P28" s="1201"/>
      <c r="Q28" s="1201"/>
      <c r="R28" s="1201"/>
      <c r="S28" s="1201"/>
      <c r="T28" s="1201"/>
      <c r="U28" s="1201"/>
      <c r="V28" s="1513"/>
      <c r="W28" s="1358">
        <v>5315</v>
      </c>
      <c r="X28" s="1357" t="s">
        <v>305</v>
      </c>
      <c r="Y28" s="1227"/>
      <c r="Z28" s="1227"/>
      <c r="AA28" s="1227"/>
      <c r="AB28" s="1227"/>
      <c r="AC28" s="1227"/>
      <c r="AD28" s="1228" t="s">
        <v>296</v>
      </c>
      <c r="AE28" s="1228"/>
      <c r="AF28" s="1228"/>
      <c r="AG28" s="361"/>
      <c r="AH28" s="1229" t="s">
        <v>485</v>
      </c>
      <c r="AI28" s="1229"/>
      <c r="AJ28" s="1229"/>
      <c r="AK28" s="1229"/>
      <c r="AL28" s="1229"/>
      <c r="AM28" s="1229"/>
      <c r="AN28" s="1229"/>
      <c r="AO28" s="1229"/>
      <c r="AP28" s="1229"/>
      <c r="AQ28" s="1229"/>
      <c r="AR28" s="1229"/>
      <c r="AS28" s="1229"/>
      <c r="AT28" s="1229"/>
      <c r="AU28" s="1229"/>
      <c r="AV28" s="1229"/>
      <c r="AW28" s="1429"/>
      <c r="AX28" s="1230">
        <f>+AX33+AX37+AX41+AX45</f>
        <v>0</v>
      </c>
      <c r="AY28" s="1231"/>
      <c r="AZ28" s="1231"/>
      <c r="BA28" s="1231"/>
      <c r="BB28" s="1231"/>
      <c r="BC28" s="1231"/>
      <c r="BD28" s="1231"/>
      <c r="BE28" s="1231"/>
      <c r="BF28" s="1231"/>
      <c r="BG28" s="1231"/>
      <c r="BH28" s="1231"/>
      <c r="BI28" s="1231"/>
      <c r="BJ28" s="1232"/>
      <c r="BK28" s="1231">
        <f>+BK33+BK37+BK41+BK45</f>
        <v>0</v>
      </c>
      <c r="BL28" s="1231"/>
      <c r="BM28" s="1231"/>
      <c r="BN28" s="1231"/>
      <c r="BO28" s="1231"/>
      <c r="BP28" s="1231"/>
      <c r="BQ28" s="1231"/>
      <c r="BR28" s="1231"/>
      <c r="BS28" s="1231"/>
      <c r="BT28" s="1231"/>
      <c r="BU28" s="1231"/>
      <c r="BV28" s="1231"/>
      <c r="BW28" s="1231"/>
      <c r="BX28" s="1231"/>
      <c r="BY28" s="1231"/>
      <c r="BZ28" s="1231"/>
      <c r="CA28" s="1231"/>
      <c r="CB28" s="1231"/>
      <c r="CC28" s="1231"/>
      <c r="CD28" s="1232"/>
      <c r="CE28" s="1237">
        <f>+CE33+CE37+CE41+CE45</f>
        <v>0</v>
      </c>
      <c r="CF28" s="1231"/>
      <c r="CG28" s="1231"/>
      <c r="CH28" s="1231"/>
      <c r="CI28" s="1231"/>
      <c r="CJ28" s="1231"/>
      <c r="CK28" s="1231"/>
      <c r="CL28" s="1231"/>
      <c r="CM28" s="1231"/>
      <c r="CN28" s="1231"/>
      <c r="CO28" s="1231"/>
      <c r="CP28" s="1232"/>
      <c r="CQ28" s="1234" t="s">
        <v>128</v>
      </c>
      <c r="CR28" s="1234"/>
      <c r="CS28" s="1231">
        <f>+CS33+CS37+CS41+CS45</f>
        <v>0</v>
      </c>
      <c r="CT28" s="1231"/>
      <c r="CU28" s="1231"/>
      <c r="CV28" s="1231"/>
      <c r="CW28" s="1231"/>
      <c r="CX28" s="1231"/>
      <c r="CY28" s="1231"/>
      <c r="CZ28" s="1231"/>
      <c r="DA28" s="1231"/>
      <c r="DB28" s="1231"/>
      <c r="DC28" s="1235" t="s">
        <v>129</v>
      </c>
      <c r="DD28" s="1235"/>
      <c r="DE28" s="1237">
        <f>+DE33+DE37+DE41+DE45</f>
        <v>0</v>
      </c>
      <c r="DF28" s="1231"/>
      <c r="DG28" s="1231"/>
      <c r="DH28" s="1231"/>
      <c r="DI28" s="1231"/>
      <c r="DJ28" s="1231"/>
      <c r="DK28" s="1231"/>
      <c r="DL28" s="1231"/>
      <c r="DM28" s="1231"/>
      <c r="DN28" s="1231"/>
      <c r="DO28" s="1231"/>
      <c r="DP28" s="1231"/>
      <c r="DQ28" s="1231"/>
      <c r="DR28" s="1231"/>
      <c r="DS28" s="1231"/>
      <c r="DT28" s="1231"/>
      <c r="DU28" s="1231"/>
      <c r="DV28" s="1231"/>
      <c r="DW28" s="1231"/>
      <c r="DX28" s="1231"/>
      <c r="DY28" s="1232"/>
      <c r="DZ28" s="1237">
        <f>+DZ33+DZ37+DZ41+DZ45</f>
        <v>0</v>
      </c>
      <c r="EA28" s="1231"/>
      <c r="EB28" s="1231"/>
      <c r="EC28" s="1231"/>
      <c r="ED28" s="1231"/>
      <c r="EE28" s="1231"/>
      <c r="EF28" s="1231"/>
      <c r="EG28" s="1231"/>
      <c r="EH28" s="1231"/>
      <c r="EI28" s="1231"/>
      <c r="EJ28" s="1231"/>
      <c r="EK28" s="1231"/>
      <c r="EL28" s="1231"/>
      <c r="EM28" s="1231"/>
      <c r="EN28" s="1231"/>
      <c r="EO28" s="1231"/>
      <c r="EP28" s="1231"/>
      <c r="EQ28" s="1231"/>
      <c r="ER28" s="1231"/>
      <c r="ES28" s="1232"/>
      <c r="ET28" s="1237">
        <f>+ET33+ET37+ET41+ET45</f>
        <v>0</v>
      </c>
      <c r="EU28" s="1231"/>
      <c r="EV28" s="1231"/>
      <c r="EW28" s="1231"/>
      <c r="EX28" s="1231"/>
      <c r="EY28" s="1231"/>
      <c r="EZ28" s="1231"/>
      <c r="FA28" s="1231"/>
      <c r="FB28" s="1231"/>
      <c r="FC28" s="1231"/>
      <c r="FD28" s="1231"/>
      <c r="FE28" s="1231"/>
      <c r="FF28" s="1231"/>
      <c r="FG28" s="1231"/>
      <c r="FH28" s="1232"/>
      <c r="FI28" s="1237">
        <f>+FI33+FI37+FI41+FI45</f>
        <v>0</v>
      </c>
      <c r="FJ28" s="1231"/>
      <c r="FK28" s="1231"/>
      <c r="FL28" s="1231"/>
      <c r="FM28" s="1231"/>
      <c r="FN28" s="1231"/>
      <c r="FO28" s="1231"/>
      <c r="FP28" s="1231"/>
      <c r="FQ28" s="1231"/>
      <c r="FR28" s="1231"/>
      <c r="FS28" s="1231"/>
      <c r="FT28" s="1231"/>
      <c r="FU28" s="1231"/>
      <c r="FV28" s="1237">
        <f>+FV33+FV37+FV41+FV45</f>
        <v>0</v>
      </c>
      <c r="FW28" s="1231"/>
      <c r="FX28" s="1231"/>
      <c r="FY28" s="1231"/>
      <c r="FZ28" s="1231"/>
      <c r="GA28" s="1231"/>
      <c r="GB28" s="1231"/>
      <c r="GC28" s="1231"/>
      <c r="GD28" s="1231"/>
      <c r="GE28" s="1231"/>
      <c r="GF28" s="1231"/>
      <c r="GG28" s="1231"/>
      <c r="GH28" s="1231"/>
      <c r="GI28" s="1231"/>
      <c r="GJ28" s="1231"/>
      <c r="GK28" s="1231"/>
      <c r="GL28" s="1231"/>
      <c r="GM28" s="1231"/>
      <c r="GN28" s="1231"/>
      <c r="GO28" s="1369"/>
    </row>
    <row r="29" spans="1:197" s="315" customFormat="1" ht="6" customHeight="1">
      <c r="A29" s="336"/>
      <c r="B29" s="1351"/>
      <c r="C29" s="1351"/>
      <c r="D29" s="1351"/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514"/>
      <c r="W29" s="1251"/>
      <c r="X29" s="1295"/>
      <c r="Y29" s="1293"/>
      <c r="Z29" s="1293"/>
      <c r="AA29" s="1293"/>
      <c r="AB29" s="1293"/>
      <c r="AC29" s="1293"/>
      <c r="AD29" s="1293"/>
      <c r="AE29" s="1293"/>
      <c r="AF29" s="1293"/>
      <c r="AG29" s="1293"/>
      <c r="AH29" s="1293"/>
      <c r="AI29" s="1293"/>
      <c r="AJ29" s="1293"/>
      <c r="AK29" s="1293"/>
      <c r="AL29" s="1293"/>
      <c r="AM29" s="1293"/>
      <c r="AN29" s="1293"/>
      <c r="AO29" s="1293"/>
      <c r="AP29" s="1293"/>
      <c r="AQ29" s="1293"/>
      <c r="AR29" s="1293"/>
      <c r="AS29" s="1293"/>
      <c r="AT29" s="1293"/>
      <c r="AU29" s="1293"/>
      <c r="AV29" s="1293"/>
      <c r="AW29" s="1511"/>
      <c r="AX29" s="1207"/>
      <c r="AY29" s="1208"/>
      <c r="AZ29" s="1208"/>
      <c r="BA29" s="1208"/>
      <c r="BB29" s="1208"/>
      <c r="BC29" s="1208"/>
      <c r="BD29" s="1208"/>
      <c r="BE29" s="1208"/>
      <c r="BF29" s="1208"/>
      <c r="BG29" s="1208"/>
      <c r="BH29" s="1208"/>
      <c r="BI29" s="1208"/>
      <c r="BJ29" s="1221"/>
      <c r="BK29" s="1208"/>
      <c r="BL29" s="1208"/>
      <c r="BM29" s="1208"/>
      <c r="BN29" s="1208"/>
      <c r="BO29" s="1208"/>
      <c r="BP29" s="1208"/>
      <c r="BQ29" s="1208"/>
      <c r="BR29" s="1208"/>
      <c r="BS29" s="1208"/>
      <c r="BT29" s="1208"/>
      <c r="BU29" s="1208"/>
      <c r="BV29" s="1208"/>
      <c r="BW29" s="1208"/>
      <c r="BX29" s="1208"/>
      <c r="BY29" s="1208"/>
      <c r="BZ29" s="1208"/>
      <c r="CA29" s="1208"/>
      <c r="CB29" s="1208"/>
      <c r="CC29" s="1208"/>
      <c r="CD29" s="1221"/>
      <c r="CE29" s="1220"/>
      <c r="CF29" s="1208"/>
      <c r="CG29" s="1208"/>
      <c r="CH29" s="1208"/>
      <c r="CI29" s="1208"/>
      <c r="CJ29" s="1208"/>
      <c r="CK29" s="1208"/>
      <c r="CL29" s="1208"/>
      <c r="CM29" s="1208"/>
      <c r="CN29" s="1208"/>
      <c r="CO29" s="1208"/>
      <c r="CP29" s="1221"/>
      <c r="CQ29" s="1254"/>
      <c r="CR29" s="1254"/>
      <c r="CS29" s="1208"/>
      <c r="CT29" s="1208"/>
      <c r="CU29" s="1208"/>
      <c r="CV29" s="1208"/>
      <c r="CW29" s="1208"/>
      <c r="CX29" s="1208"/>
      <c r="CY29" s="1208"/>
      <c r="CZ29" s="1208"/>
      <c r="DA29" s="1208"/>
      <c r="DB29" s="1208"/>
      <c r="DC29" s="1255"/>
      <c r="DD29" s="1255"/>
      <c r="DE29" s="1220"/>
      <c r="DF29" s="1208"/>
      <c r="DG29" s="1208"/>
      <c r="DH29" s="1208"/>
      <c r="DI29" s="1208"/>
      <c r="DJ29" s="1208"/>
      <c r="DK29" s="1208"/>
      <c r="DL29" s="1208"/>
      <c r="DM29" s="1208"/>
      <c r="DN29" s="1208"/>
      <c r="DO29" s="1208"/>
      <c r="DP29" s="1208"/>
      <c r="DQ29" s="1208"/>
      <c r="DR29" s="1208"/>
      <c r="DS29" s="1208"/>
      <c r="DT29" s="1208"/>
      <c r="DU29" s="1208"/>
      <c r="DV29" s="1208"/>
      <c r="DW29" s="1208"/>
      <c r="DX29" s="1208"/>
      <c r="DY29" s="1221"/>
      <c r="DZ29" s="1220"/>
      <c r="EA29" s="1208"/>
      <c r="EB29" s="1208"/>
      <c r="EC29" s="1208"/>
      <c r="ED29" s="1208"/>
      <c r="EE29" s="1208"/>
      <c r="EF29" s="1208"/>
      <c r="EG29" s="1208"/>
      <c r="EH29" s="1208"/>
      <c r="EI29" s="1208"/>
      <c r="EJ29" s="1208"/>
      <c r="EK29" s="1208"/>
      <c r="EL29" s="1208"/>
      <c r="EM29" s="1208"/>
      <c r="EN29" s="1208"/>
      <c r="EO29" s="1208"/>
      <c r="EP29" s="1208"/>
      <c r="EQ29" s="1208"/>
      <c r="ER29" s="1208"/>
      <c r="ES29" s="1221"/>
      <c r="ET29" s="1220"/>
      <c r="EU29" s="1208"/>
      <c r="EV29" s="1208"/>
      <c r="EW29" s="1208"/>
      <c r="EX29" s="1208"/>
      <c r="EY29" s="1208"/>
      <c r="EZ29" s="1208"/>
      <c r="FA29" s="1208"/>
      <c r="FB29" s="1208"/>
      <c r="FC29" s="1208"/>
      <c r="FD29" s="1208"/>
      <c r="FE29" s="1208"/>
      <c r="FF29" s="1208"/>
      <c r="FG29" s="1208"/>
      <c r="FH29" s="1221"/>
      <c r="FI29" s="1220"/>
      <c r="FJ29" s="1208"/>
      <c r="FK29" s="1208"/>
      <c r="FL29" s="1208"/>
      <c r="FM29" s="1208"/>
      <c r="FN29" s="1208"/>
      <c r="FO29" s="1208"/>
      <c r="FP29" s="1208"/>
      <c r="FQ29" s="1208"/>
      <c r="FR29" s="1208"/>
      <c r="FS29" s="1208"/>
      <c r="FT29" s="1208"/>
      <c r="FU29" s="1208"/>
      <c r="FV29" s="1220"/>
      <c r="FW29" s="1208"/>
      <c r="FX29" s="1208"/>
      <c r="FY29" s="1208"/>
      <c r="FZ29" s="1208"/>
      <c r="GA29" s="1208"/>
      <c r="GB29" s="1208"/>
      <c r="GC29" s="1208"/>
      <c r="GD29" s="1208"/>
      <c r="GE29" s="1208"/>
      <c r="GF29" s="1208"/>
      <c r="GG29" s="1208"/>
      <c r="GH29" s="1208"/>
      <c r="GI29" s="1208"/>
      <c r="GJ29" s="1208"/>
      <c r="GK29" s="1208"/>
      <c r="GL29" s="1208"/>
      <c r="GM29" s="1208"/>
      <c r="GN29" s="1208"/>
      <c r="GO29" s="1368"/>
    </row>
    <row r="30" spans="1:197" s="315" customFormat="1" ht="13.5" customHeight="1">
      <c r="A30" s="316"/>
      <c r="B30" s="1515" t="s">
        <v>69</v>
      </c>
      <c r="C30" s="1515"/>
      <c r="D30" s="1515"/>
      <c r="E30" s="1515"/>
      <c r="F30" s="1515"/>
      <c r="G30" s="1515"/>
      <c r="H30" s="1515"/>
      <c r="I30" s="1515"/>
      <c r="J30" s="1515"/>
      <c r="K30" s="1515"/>
      <c r="L30" s="1515"/>
      <c r="M30" s="1515"/>
      <c r="N30" s="1515"/>
      <c r="O30" s="1515"/>
      <c r="P30" s="1515"/>
      <c r="Q30" s="1515"/>
      <c r="R30" s="1515"/>
      <c r="S30" s="1515"/>
      <c r="T30" s="1515"/>
      <c r="U30" s="1515"/>
      <c r="V30" s="401"/>
      <c r="W30" s="400"/>
      <c r="X30" s="1357"/>
      <c r="Y30" s="1227"/>
      <c r="Z30" s="1227"/>
      <c r="AA30" s="1227"/>
      <c r="AB30" s="1227"/>
      <c r="AC30" s="1227"/>
      <c r="AD30" s="1359"/>
      <c r="AE30" s="1359"/>
      <c r="AF30" s="1359"/>
      <c r="AG30" s="361"/>
      <c r="AH30" s="1229"/>
      <c r="AI30" s="1229"/>
      <c r="AJ30" s="1229"/>
      <c r="AK30" s="1229"/>
      <c r="AL30" s="1229"/>
      <c r="AM30" s="1229"/>
      <c r="AN30" s="1229"/>
      <c r="AO30" s="1229"/>
      <c r="AP30" s="1229"/>
      <c r="AQ30" s="1229"/>
      <c r="AR30" s="1229"/>
      <c r="AS30" s="1229"/>
      <c r="AT30" s="1229"/>
      <c r="AU30" s="1229"/>
      <c r="AV30" s="1229"/>
      <c r="AW30" s="1429"/>
      <c r="AX30" s="373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5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5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5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5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5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5"/>
      <c r="EU30" s="374"/>
      <c r="EV30" s="374"/>
      <c r="EW30" s="374"/>
      <c r="EX30" s="374"/>
      <c r="EY30" s="374"/>
      <c r="EZ30" s="374"/>
      <c r="FA30" s="374"/>
      <c r="FB30" s="374"/>
      <c r="FC30" s="374"/>
      <c r="FD30" s="374"/>
      <c r="FE30" s="374"/>
      <c r="FF30" s="374"/>
      <c r="FG30" s="374"/>
      <c r="FH30" s="374"/>
      <c r="FI30" s="375"/>
      <c r="FJ30" s="374"/>
      <c r="FK30" s="374"/>
      <c r="FL30" s="374"/>
      <c r="FM30" s="374"/>
      <c r="FN30" s="374"/>
      <c r="FO30" s="374"/>
      <c r="FP30" s="374"/>
      <c r="FQ30" s="374"/>
      <c r="FR30" s="374"/>
      <c r="FS30" s="374"/>
      <c r="FT30" s="374"/>
      <c r="FU30" s="374"/>
      <c r="FV30" s="375"/>
      <c r="FW30" s="374"/>
      <c r="FX30" s="374"/>
      <c r="FY30" s="374"/>
      <c r="FZ30" s="374"/>
      <c r="GA30" s="374"/>
      <c r="GB30" s="374"/>
      <c r="GC30" s="374"/>
      <c r="GD30" s="374"/>
      <c r="GE30" s="374"/>
      <c r="GF30" s="374"/>
      <c r="GG30" s="374"/>
      <c r="GH30" s="374"/>
      <c r="GI30" s="374"/>
      <c r="GJ30" s="374"/>
      <c r="GK30" s="374"/>
      <c r="GL30" s="374"/>
      <c r="GM30" s="374"/>
      <c r="GN30" s="374"/>
      <c r="GO30" s="377"/>
    </row>
    <row r="31" spans="1:197" s="315" customFormat="1" ht="13.5" customHeight="1">
      <c r="A31" s="316"/>
      <c r="B31" s="1242" t="s">
        <v>581</v>
      </c>
      <c r="C31" s="1242"/>
      <c r="D31" s="1242"/>
      <c r="E31" s="1242"/>
      <c r="F31" s="1242"/>
      <c r="G31" s="1242"/>
      <c r="H31" s="1242"/>
      <c r="I31" s="1242"/>
      <c r="J31" s="1242"/>
      <c r="K31" s="1242"/>
      <c r="L31" s="1242"/>
      <c r="M31" s="1242"/>
      <c r="N31" s="1242"/>
      <c r="O31" s="1242"/>
      <c r="P31" s="1242"/>
      <c r="Q31" s="1242"/>
      <c r="R31" s="1242"/>
      <c r="S31" s="1242"/>
      <c r="T31" s="1242"/>
      <c r="U31" s="1242"/>
      <c r="V31" s="1243"/>
      <c r="W31" s="1262">
        <v>5306</v>
      </c>
      <c r="X31" s="1248" t="s">
        <v>305</v>
      </c>
      <c r="Y31" s="1202"/>
      <c r="Z31" s="1202"/>
      <c r="AA31" s="1202"/>
      <c r="AB31" s="1202"/>
      <c r="AC31" s="1202"/>
      <c r="AD31" s="1203" t="s">
        <v>219</v>
      </c>
      <c r="AE31" s="1203"/>
      <c r="AF31" s="1203"/>
      <c r="AG31" s="335"/>
      <c r="AH31" s="1204" t="s">
        <v>484</v>
      </c>
      <c r="AI31" s="1204"/>
      <c r="AJ31" s="1204"/>
      <c r="AK31" s="1204"/>
      <c r="AL31" s="1204"/>
      <c r="AM31" s="1204"/>
      <c r="AN31" s="1204"/>
      <c r="AO31" s="1204"/>
      <c r="AP31" s="1204"/>
      <c r="AQ31" s="1204"/>
      <c r="AR31" s="1204"/>
      <c r="AS31" s="1204"/>
      <c r="AT31" s="1204"/>
      <c r="AU31" s="1204"/>
      <c r="AV31" s="1204"/>
      <c r="AW31" s="1428"/>
      <c r="AX31" s="1252"/>
      <c r="AY31" s="1213"/>
      <c r="AZ31" s="1213"/>
      <c r="BA31" s="1213"/>
      <c r="BB31" s="1213"/>
      <c r="BC31" s="1213"/>
      <c r="BD31" s="1213"/>
      <c r="BE31" s="1213"/>
      <c r="BF31" s="1213"/>
      <c r="BG31" s="1213"/>
      <c r="BH31" s="1213"/>
      <c r="BI31" s="1213"/>
      <c r="BJ31" s="1213"/>
      <c r="BK31" s="1238"/>
      <c r="BL31" s="1213"/>
      <c r="BM31" s="1213"/>
      <c r="BN31" s="1213"/>
      <c r="BO31" s="1213"/>
      <c r="BP31" s="1213"/>
      <c r="BQ31" s="1213"/>
      <c r="BR31" s="1213"/>
      <c r="BS31" s="1213"/>
      <c r="BT31" s="1213"/>
      <c r="BU31" s="1213"/>
      <c r="BV31" s="1213"/>
      <c r="BW31" s="1213"/>
      <c r="BX31" s="1213"/>
      <c r="BY31" s="1213"/>
      <c r="BZ31" s="1213"/>
      <c r="CA31" s="1213"/>
      <c r="CB31" s="1213"/>
      <c r="CC31" s="1213"/>
      <c r="CD31" s="1213"/>
      <c r="CE31" s="1238"/>
      <c r="CF31" s="1213"/>
      <c r="CG31" s="1213"/>
      <c r="CH31" s="1213"/>
      <c r="CI31" s="1213"/>
      <c r="CJ31" s="1213"/>
      <c r="CK31" s="1213"/>
      <c r="CL31" s="1213"/>
      <c r="CM31" s="1213"/>
      <c r="CN31" s="1213"/>
      <c r="CO31" s="1213"/>
      <c r="CP31" s="1213"/>
      <c r="CQ31" s="1211" t="s">
        <v>128</v>
      </c>
      <c r="CR31" s="1212"/>
      <c r="CS31" s="1213"/>
      <c r="CT31" s="1213"/>
      <c r="CU31" s="1213"/>
      <c r="CV31" s="1213"/>
      <c r="CW31" s="1213"/>
      <c r="CX31" s="1213"/>
      <c r="CY31" s="1213"/>
      <c r="CZ31" s="1213"/>
      <c r="DA31" s="1213"/>
      <c r="DB31" s="1213"/>
      <c r="DC31" s="1216" t="s">
        <v>129</v>
      </c>
      <c r="DD31" s="1216"/>
      <c r="DE31" s="1238"/>
      <c r="DF31" s="1213"/>
      <c r="DG31" s="1213"/>
      <c r="DH31" s="1213"/>
      <c r="DI31" s="1213"/>
      <c r="DJ31" s="1213"/>
      <c r="DK31" s="1213"/>
      <c r="DL31" s="1213"/>
      <c r="DM31" s="1213"/>
      <c r="DN31" s="1213"/>
      <c r="DO31" s="1213"/>
      <c r="DP31" s="1213"/>
      <c r="DQ31" s="1213"/>
      <c r="DR31" s="1213"/>
      <c r="DS31" s="1213"/>
      <c r="DT31" s="1213"/>
      <c r="DU31" s="1213"/>
      <c r="DV31" s="1213"/>
      <c r="DW31" s="1213"/>
      <c r="DX31" s="1213"/>
      <c r="DY31" s="1213"/>
      <c r="DZ31" s="1238"/>
      <c r="EA31" s="1213"/>
      <c r="EB31" s="1213"/>
      <c r="EC31" s="1213"/>
      <c r="ED31" s="1213"/>
      <c r="EE31" s="1213"/>
      <c r="EF31" s="1213"/>
      <c r="EG31" s="1213"/>
      <c r="EH31" s="1213"/>
      <c r="EI31" s="1213"/>
      <c r="EJ31" s="1213"/>
      <c r="EK31" s="1213"/>
      <c r="EL31" s="1213"/>
      <c r="EM31" s="1213"/>
      <c r="EN31" s="1213"/>
      <c r="EO31" s="1213"/>
      <c r="EP31" s="1213"/>
      <c r="EQ31" s="1213"/>
      <c r="ER31" s="1213"/>
      <c r="ES31" s="1213"/>
      <c r="ET31" s="1238"/>
      <c r="EU31" s="1213"/>
      <c r="EV31" s="1213"/>
      <c r="EW31" s="1213"/>
      <c r="EX31" s="1213"/>
      <c r="EY31" s="1213"/>
      <c r="EZ31" s="1213"/>
      <c r="FA31" s="1213"/>
      <c r="FB31" s="1213"/>
      <c r="FC31" s="1213"/>
      <c r="FD31" s="1213"/>
      <c r="FE31" s="1213"/>
      <c r="FF31" s="1213"/>
      <c r="FG31" s="1213"/>
      <c r="FH31" s="1213"/>
      <c r="FI31" s="1238"/>
      <c r="FJ31" s="1213"/>
      <c r="FK31" s="1213"/>
      <c r="FL31" s="1213"/>
      <c r="FM31" s="1213"/>
      <c r="FN31" s="1213"/>
      <c r="FO31" s="1213"/>
      <c r="FP31" s="1213"/>
      <c r="FQ31" s="1213"/>
      <c r="FR31" s="1213"/>
      <c r="FS31" s="1213"/>
      <c r="FT31" s="1213"/>
      <c r="FU31" s="1213"/>
      <c r="FV31" s="1238"/>
      <c r="FW31" s="1213"/>
      <c r="FX31" s="1213"/>
      <c r="FY31" s="1213"/>
      <c r="FZ31" s="1213"/>
      <c r="GA31" s="1213"/>
      <c r="GB31" s="1213"/>
      <c r="GC31" s="1213"/>
      <c r="GD31" s="1213"/>
      <c r="GE31" s="1213"/>
      <c r="GF31" s="1213"/>
      <c r="GG31" s="1213"/>
      <c r="GH31" s="1213"/>
      <c r="GI31" s="1213"/>
      <c r="GJ31" s="1213"/>
      <c r="GK31" s="1213"/>
      <c r="GL31" s="1213"/>
      <c r="GM31" s="1213"/>
      <c r="GN31" s="1213"/>
      <c r="GO31" s="1370"/>
    </row>
    <row r="32" spans="1:197" s="315" customFormat="1" ht="6" customHeight="1">
      <c r="A32" s="316"/>
      <c r="B32" s="1242"/>
      <c r="C32" s="1242"/>
      <c r="D32" s="1242"/>
      <c r="E32" s="1242"/>
      <c r="F32" s="1242"/>
      <c r="G32" s="1242"/>
      <c r="H32" s="1242"/>
      <c r="I32" s="1242"/>
      <c r="J32" s="1242"/>
      <c r="K32" s="1242"/>
      <c r="L32" s="1242"/>
      <c r="M32" s="1242"/>
      <c r="N32" s="1242"/>
      <c r="O32" s="1242"/>
      <c r="P32" s="1242"/>
      <c r="Q32" s="1242"/>
      <c r="R32" s="1242"/>
      <c r="S32" s="1242"/>
      <c r="T32" s="1242"/>
      <c r="U32" s="1242"/>
      <c r="V32" s="1243"/>
      <c r="W32" s="1261"/>
      <c r="X32" s="1382"/>
      <c r="Y32" s="1383"/>
      <c r="Z32" s="1383"/>
      <c r="AA32" s="1383"/>
      <c r="AB32" s="1383"/>
      <c r="AC32" s="1383"/>
      <c r="AD32" s="1383"/>
      <c r="AE32" s="1383"/>
      <c r="AF32" s="1383"/>
      <c r="AG32" s="1383"/>
      <c r="AH32" s="1383"/>
      <c r="AI32" s="1383"/>
      <c r="AJ32" s="1383"/>
      <c r="AK32" s="1383"/>
      <c r="AL32" s="1383"/>
      <c r="AM32" s="1383"/>
      <c r="AN32" s="1383"/>
      <c r="AO32" s="1383"/>
      <c r="AP32" s="1383"/>
      <c r="AQ32" s="1383"/>
      <c r="AR32" s="1383"/>
      <c r="AS32" s="1383"/>
      <c r="AT32" s="1383"/>
      <c r="AU32" s="1383"/>
      <c r="AV32" s="1383"/>
      <c r="AW32" s="1384"/>
      <c r="AX32" s="1207"/>
      <c r="AY32" s="1208"/>
      <c r="AZ32" s="1208"/>
      <c r="BA32" s="1208"/>
      <c r="BB32" s="1208"/>
      <c r="BC32" s="1208"/>
      <c r="BD32" s="1208"/>
      <c r="BE32" s="1208"/>
      <c r="BF32" s="1208"/>
      <c r="BG32" s="1208"/>
      <c r="BH32" s="1208"/>
      <c r="BI32" s="1208"/>
      <c r="BJ32" s="1208"/>
      <c r="BK32" s="1220"/>
      <c r="BL32" s="1208"/>
      <c r="BM32" s="1208"/>
      <c r="BN32" s="1208"/>
      <c r="BO32" s="1208"/>
      <c r="BP32" s="1208"/>
      <c r="BQ32" s="1208"/>
      <c r="BR32" s="1208"/>
      <c r="BS32" s="1208"/>
      <c r="BT32" s="1208"/>
      <c r="BU32" s="1208"/>
      <c r="BV32" s="1208"/>
      <c r="BW32" s="1208"/>
      <c r="BX32" s="1208"/>
      <c r="BY32" s="1208"/>
      <c r="BZ32" s="1208"/>
      <c r="CA32" s="1208"/>
      <c r="CB32" s="1208"/>
      <c r="CC32" s="1208"/>
      <c r="CD32" s="1208"/>
      <c r="CE32" s="1220"/>
      <c r="CF32" s="1208"/>
      <c r="CG32" s="1208"/>
      <c r="CH32" s="1208"/>
      <c r="CI32" s="1208"/>
      <c r="CJ32" s="1208"/>
      <c r="CK32" s="1208"/>
      <c r="CL32" s="1208"/>
      <c r="CM32" s="1208"/>
      <c r="CN32" s="1208"/>
      <c r="CO32" s="1208"/>
      <c r="CP32" s="1208"/>
      <c r="CQ32" s="1253"/>
      <c r="CR32" s="1254"/>
      <c r="CS32" s="1208"/>
      <c r="CT32" s="1208"/>
      <c r="CU32" s="1208"/>
      <c r="CV32" s="1208"/>
      <c r="CW32" s="1208"/>
      <c r="CX32" s="1208"/>
      <c r="CY32" s="1208"/>
      <c r="CZ32" s="1208"/>
      <c r="DA32" s="1208"/>
      <c r="DB32" s="1208"/>
      <c r="DC32" s="1255"/>
      <c r="DD32" s="1255"/>
      <c r="DE32" s="1220"/>
      <c r="DF32" s="1208"/>
      <c r="DG32" s="1208"/>
      <c r="DH32" s="1208"/>
      <c r="DI32" s="1208"/>
      <c r="DJ32" s="1208"/>
      <c r="DK32" s="1208"/>
      <c r="DL32" s="1208"/>
      <c r="DM32" s="1208"/>
      <c r="DN32" s="1208"/>
      <c r="DO32" s="1208"/>
      <c r="DP32" s="1208"/>
      <c r="DQ32" s="1208"/>
      <c r="DR32" s="1208"/>
      <c r="DS32" s="1208"/>
      <c r="DT32" s="1208"/>
      <c r="DU32" s="1208"/>
      <c r="DV32" s="1208"/>
      <c r="DW32" s="1208"/>
      <c r="DX32" s="1208"/>
      <c r="DY32" s="1208"/>
      <c r="DZ32" s="1220"/>
      <c r="EA32" s="1208"/>
      <c r="EB32" s="1208"/>
      <c r="EC32" s="1208"/>
      <c r="ED32" s="1208"/>
      <c r="EE32" s="1208"/>
      <c r="EF32" s="1208"/>
      <c r="EG32" s="1208"/>
      <c r="EH32" s="1208"/>
      <c r="EI32" s="1208"/>
      <c r="EJ32" s="1208"/>
      <c r="EK32" s="1208"/>
      <c r="EL32" s="1208"/>
      <c r="EM32" s="1208"/>
      <c r="EN32" s="1208"/>
      <c r="EO32" s="1208"/>
      <c r="EP32" s="1208"/>
      <c r="EQ32" s="1208"/>
      <c r="ER32" s="1208"/>
      <c r="ES32" s="1208"/>
      <c r="ET32" s="1220"/>
      <c r="EU32" s="1208"/>
      <c r="EV32" s="1208"/>
      <c r="EW32" s="1208"/>
      <c r="EX32" s="1208"/>
      <c r="EY32" s="1208"/>
      <c r="EZ32" s="1208"/>
      <c r="FA32" s="1208"/>
      <c r="FB32" s="1208"/>
      <c r="FC32" s="1208"/>
      <c r="FD32" s="1208"/>
      <c r="FE32" s="1208"/>
      <c r="FF32" s="1208"/>
      <c r="FG32" s="1208"/>
      <c r="FH32" s="1208"/>
      <c r="FI32" s="1220"/>
      <c r="FJ32" s="1208"/>
      <c r="FK32" s="1208"/>
      <c r="FL32" s="1208"/>
      <c r="FM32" s="1208"/>
      <c r="FN32" s="1208"/>
      <c r="FO32" s="1208"/>
      <c r="FP32" s="1208"/>
      <c r="FQ32" s="1208"/>
      <c r="FR32" s="1208"/>
      <c r="FS32" s="1208"/>
      <c r="FT32" s="1208"/>
      <c r="FU32" s="1208"/>
      <c r="FV32" s="1220"/>
      <c r="FW32" s="1208"/>
      <c r="FX32" s="1208"/>
      <c r="FY32" s="1208"/>
      <c r="FZ32" s="1208"/>
      <c r="GA32" s="1208"/>
      <c r="GB32" s="1208"/>
      <c r="GC32" s="1208"/>
      <c r="GD32" s="1208"/>
      <c r="GE32" s="1208"/>
      <c r="GF32" s="1208"/>
      <c r="GG32" s="1208"/>
      <c r="GH32" s="1208"/>
      <c r="GI32" s="1208"/>
      <c r="GJ32" s="1208"/>
      <c r="GK32" s="1208"/>
      <c r="GL32" s="1208"/>
      <c r="GM32" s="1208"/>
      <c r="GN32" s="1208"/>
      <c r="GO32" s="1368"/>
    </row>
    <row r="33" spans="1:197" s="315" customFormat="1" ht="12.75">
      <c r="A33" s="316"/>
      <c r="B33" s="1242"/>
      <c r="C33" s="1242"/>
      <c r="D33" s="1242"/>
      <c r="E33" s="1242"/>
      <c r="F33" s="1242"/>
      <c r="G33" s="1242"/>
      <c r="H33" s="1242"/>
      <c r="I33" s="1242"/>
      <c r="J33" s="1242"/>
      <c r="K33" s="1242"/>
      <c r="L33" s="1242"/>
      <c r="M33" s="1242"/>
      <c r="N33" s="1242"/>
      <c r="O33" s="1242"/>
      <c r="P33" s="1242"/>
      <c r="Q33" s="1242"/>
      <c r="R33" s="1242"/>
      <c r="S33" s="1242"/>
      <c r="T33" s="1242"/>
      <c r="U33" s="1242"/>
      <c r="V33" s="1243"/>
      <c r="W33" s="1260">
        <v>5316</v>
      </c>
      <c r="X33" s="1248" t="s">
        <v>305</v>
      </c>
      <c r="Y33" s="1202"/>
      <c r="Z33" s="1202"/>
      <c r="AA33" s="1202"/>
      <c r="AB33" s="1202"/>
      <c r="AC33" s="1202"/>
      <c r="AD33" s="1203" t="s">
        <v>296</v>
      </c>
      <c r="AE33" s="1203"/>
      <c r="AF33" s="1203"/>
      <c r="AG33" s="335"/>
      <c r="AH33" s="1204" t="s">
        <v>485</v>
      </c>
      <c r="AI33" s="1204"/>
      <c r="AJ33" s="1204"/>
      <c r="AK33" s="1204"/>
      <c r="AL33" s="1204"/>
      <c r="AM33" s="1204"/>
      <c r="AN33" s="1204"/>
      <c r="AO33" s="1204"/>
      <c r="AP33" s="1204"/>
      <c r="AQ33" s="1204"/>
      <c r="AR33" s="1204"/>
      <c r="AS33" s="1204"/>
      <c r="AT33" s="1204"/>
      <c r="AU33" s="1204"/>
      <c r="AV33" s="1204"/>
      <c r="AW33" s="1428"/>
      <c r="AX33" s="1252"/>
      <c r="AY33" s="1213"/>
      <c r="AZ33" s="1213"/>
      <c r="BA33" s="1213"/>
      <c r="BB33" s="1213"/>
      <c r="BC33" s="1213"/>
      <c r="BD33" s="1213"/>
      <c r="BE33" s="1213"/>
      <c r="BF33" s="1213"/>
      <c r="BG33" s="1213"/>
      <c r="BH33" s="1213"/>
      <c r="BI33" s="1213"/>
      <c r="BJ33" s="1239"/>
      <c r="BK33" s="1213"/>
      <c r="BL33" s="1213"/>
      <c r="BM33" s="1213"/>
      <c r="BN33" s="1213"/>
      <c r="BO33" s="1213"/>
      <c r="BP33" s="1213"/>
      <c r="BQ33" s="1213"/>
      <c r="BR33" s="1213"/>
      <c r="BS33" s="1213"/>
      <c r="BT33" s="1213"/>
      <c r="BU33" s="1213"/>
      <c r="BV33" s="1213"/>
      <c r="BW33" s="1213"/>
      <c r="BX33" s="1213"/>
      <c r="BY33" s="1213"/>
      <c r="BZ33" s="1213"/>
      <c r="CA33" s="1213"/>
      <c r="CB33" s="1213"/>
      <c r="CC33" s="1213"/>
      <c r="CD33" s="1239"/>
      <c r="CE33" s="1238"/>
      <c r="CF33" s="1213"/>
      <c r="CG33" s="1213"/>
      <c r="CH33" s="1213"/>
      <c r="CI33" s="1213"/>
      <c r="CJ33" s="1213"/>
      <c r="CK33" s="1213"/>
      <c r="CL33" s="1213"/>
      <c r="CM33" s="1213"/>
      <c r="CN33" s="1213"/>
      <c r="CO33" s="1213"/>
      <c r="CP33" s="1239"/>
      <c r="CQ33" s="1212" t="s">
        <v>128</v>
      </c>
      <c r="CR33" s="1212"/>
      <c r="CS33" s="1213"/>
      <c r="CT33" s="1213"/>
      <c r="CU33" s="1213"/>
      <c r="CV33" s="1213"/>
      <c r="CW33" s="1213"/>
      <c r="CX33" s="1213"/>
      <c r="CY33" s="1213"/>
      <c r="CZ33" s="1213"/>
      <c r="DA33" s="1213"/>
      <c r="DB33" s="1213"/>
      <c r="DC33" s="1216" t="s">
        <v>129</v>
      </c>
      <c r="DD33" s="1216"/>
      <c r="DE33" s="1238"/>
      <c r="DF33" s="1213"/>
      <c r="DG33" s="1213"/>
      <c r="DH33" s="1213"/>
      <c r="DI33" s="1213"/>
      <c r="DJ33" s="1213"/>
      <c r="DK33" s="1213"/>
      <c r="DL33" s="1213"/>
      <c r="DM33" s="1213"/>
      <c r="DN33" s="1213"/>
      <c r="DO33" s="1213"/>
      <c r="DP33" s="1213"/>
      <c r="DQ33" s="1213"/>
      <c r="DR33" s="1213"/>
      <c r="DS33" s="1213"/>
      <c r="DT33" s="1213"/>
      <c r="DU33" s="1213"/>
      <c r="DV33" s="1213"/>
      <c r="DW33" s="1213"/>
      <c r="DX33" s="1213"/>
      <c r="DY33" s="1239"/>
      <c r="DZ33" s="1238"/>
      <c r="EA33" s="1213"/>
      <c r="EB33" s="1213"/>
      <c r="EC33" s="1213"/>
      <c r="ED33" s="1213"/>
      <c r="EE33" s="1213"/>
      <c r="EF33" s="1213"/>
      <c r="EG33" s="1213"/>
      <c r="EH33" s="1213"/>
      <c r="EI33" s="1213"/>
      <c r="EJ33" s="1213"/>
      <c r="EK33" s="1213"/>
      <c r="EL33" s="1213"/>
      <c r="EM33" s="1213"/>
      <c r="EN33" s="1213"/>
      <c r="EO33" s="1213"/>
      <c r="EP33" s="1213"/>
      <c r="EQ33" s="1213"/>
      <c r="ER33" s="1213"/>
      <c r="ES33" s="1239"/>
      <c r="ET33" s="1238"/>
      <c r="EU33" s="1213"/>
      <c r="EV33" s="1213"/>
      <c r="EW33" s="1213"/>
      <c r="EX33" s="1213"/>
      <c r="EY33" s="1213"/>
      <c r="EZ33" s="1213"/>
      <c r="FA33" s="1213"/>
      <c r="FB33" s="1213"/>
      <c r="FC33" s="1213"/>
      <c r="FD33" s="1213"/>
      <c r="FE33" s="1213"/>
      <c r="FF33" s="1213"/>
      <c r="FG33" s="1213"/>
      <c r="FH33" s="1239"/>
      <c r="FI33" s="1238"/>
      <c r="FJ33" s="1213"/>
      <c r="FK33" s="1213"/>
      <c r="FL33" s="1213"/>
      <c r="FM33" s="1213"/>
      <c r="FN33" s="1213"/>
      <c r="FO33" s="1213"/>
      <c r="FP33" s="1213"/>
      <c r="FQ33" s="1213"/>
      <c r="FR33" s="1213"/>
      <c r="FS33" s="1213"/>
      <c r="FT33" s="1213"/>
      <c r="FU33" s="1213"/>
      <c r="FV33" s="1238"/>
      <c r="FW33" s="1213"/>
      <c r="FX33" s="1213"/>
      <c r="FY33" s="1213"/>
      <c r="FZ33" s="1213"/>
      <c r="GA33" s="1213"/>
      <c r="GB33" s="1213"/>
      <c r="GC33" s="1213"/>
      <c r="GD33" s="1213"/>
      <c r="GE33" s="1213"/>
      <c r="GF33" s="1213"/>
      <c r="GG33" s="1213"/>
      <c r="GH33" s="1213"/>
      <c r="GI33" s="1213"/>
      <c r="GJ33" s="1213"/>
      <c r="GK33" s="1213"/>
      <c r="GL33" s="1213"/>
      <c r="GM33" s="1213"/>
      <c r="GN33" s="1213"/>
      <c r="GO33" s="1370"/>
    </row>
    <row r="34" spans="1:197" s="315" customFormat="1" ht="6" customHeight="1">
      <c r="A34" s="316"/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3"/>
      <c r="W34" s="1261"/>
      <c r="X34" s="1295"/>
      <c r="Y34" s="1293"/>
      <c r="Z34" s="1293"/>
      <c r="AA34" s="1293"/>
      <c r="AB34" s="1293"/>
      <c r="AC34" s="1293"/>
      <c r="AD34" s="1293"/>
      <c r="AE34" s="1293"/>
      <c r="AF34" s="1293"/>
      <c r="AG34" s="1293"/>
      <c r="AH34" s="1293"/>
      <c r="AI34" s="1293"/>
      <c r="AJ34" s="1293"/>
      <c r="AK34" s="1293"/>
      <c r="AL34" s="1293"/>
      <c r="AM34" s="1293"/>
      <c r="AN34" s="1293"/>
      <c r="AO34" s="1293"/>
      <c r="AP34" s="1293"/>
      <c r="AQ34" s="1293"/>
      <c r="AR34" s="1293"/>
      <c r="AS34" s="1293"/>
      <c r="AT34" s="1293"/>
      <c r="AU34" s="1293"/>
      <c r="AV34" s="1293"/>
      <c r="AW34" s="1511"/>
      <c r="AX34" s="1207"/>
      <c r="AY34" s="1208"/>
      <c r="AZ34" s="1208"/>
      <c r="BA34" s="1208"/>
      <c r="BB34" s="1208"/>
      <c r="BC34" s="1208"/>
      <c r="BD34" s="1208"/>
      <c r="BE34" s="1208"/>
      <c r="BF34" s="1208"/>
      <c r="BG34" s="1208"/>
      <c r="BH34" s="1208"/>
      <c r="BI34" s="1208"/>
      <c r="BJ34" s="1221"/>
      <c r="BK34" s="1208"/>
      <c r="BL34" s="1208"/>
      <c r="BM34" s="1208"/>
      <c r="BN34" s="1208"/>
      <c r="BO34" s="1208"/>
      <c r="BP34" s="1208"/>
      <c r="BQ34" s="1208"/>
      <c r="BR34" s="1208"/>
      <c r="BS34" s="1208"/>
      <c r="BT34" s="1208"/>
      <c r="BU34" s="1208"/>
      <c r="BV34" s="1208"/>
      <c r="BW34" s="1208"/>
      <c r="BX34" s="1208"/>
      <c r="BY34" s="1208"/>
      <c r="BZ34" s="1208"/>
      <c r="CA34" s="1208"/>
      <c r="CB34" s="1208"/>
      <c r="CC34" s="1208"/>
      <c r="CD34" s="1221"/>
      <c r="CE34" s="1220"/>
      <c r="CF34" s="1208"/>
      <c r="CG34" s="1208"/>
      <c r="CH34" s="1208"/>
      <c r="CI34" s="1208"/>
      <c r="CJ34" s="1208"/>
      <c r="CK34" s="1208"/>
      <c r="CL34" s="1208"/>
      <c r="CM34" s="1208"/>
      <c r="CN34" s="1208"/>
      <c r="CO34" s="1208"/>
      <c r="CP34" s="1221"/>
      <c r="CQ34" s="1254"/>
      <c r="CR34" s="1254"/>
      <c r="CS34" s="1208"/>
      <c r="CT34" s="1208"/>
      <c r="CU34" s="1208"/>
      <c r="CV34" s="1208"/>
      <c r="CW34" s="1208"/>
      <c r="CX34" s="1208"/>
      <c r="CY34" s="1208"/>
      <c r="CZ34" s="1208"/>
      <c r="DA34" s="1208"/>
      <c r="DB34" s="1208"/>
      <c r="DC34" s="1255"/>
      <c r="DD34" s="1255"/>
      <c r="DE34" s="1220"/>
      <c r="DF34" s="1208"/>
      <c r="DG34" s="1208"/>
      <c r="DH34" s="1208"/>
      <c r="DI34" s="1208"/>
      <c r="DJ34" s="1208"/>
      <c r="DK34" s="1208"/>
      <c r="DL34" s="1208"/>
      <c r="DM34" s="1208"/>
      <c r="DN34" s="1208"/>
      <c r="DO34" s="1208"/>
      <c r="DP34" s="1208"/>
      <c r="DQ34" s="1208"/>
      <c r="DR34" s="1208"/>
      <c r="DS34" s="1208"/>
      <c r="DT34" s="1208"/>
      <c r="DU34" s="1208"/>
      <c r="DV34" s="1208"/>
      <c r="DW34" s="1208"/>
      <c r="DX34" s="1208"/>
      <c r="DY34" s="1221"/>
      <c r="DZ34" s="1220"/>
      <c r="EA34" s="1208"/>
      <c r="EB34" s="1208"/>
      <c r="EC34" s="1208"/>
      <c r="ED34" s="1208"/>
      <c r="EE34" s="1208"/>
      <c r="EF34" s="1208"/>
      <c r="EG34" s="1208"/>
      <c r="EH34" s="1208"/>
      <c r="EI34" s="1208"/>
      <c r="EJ34" s="1208"/>
      <c r="EK34" s="1208"/>
      <c r="EL34" s="1208"/>
      <c r="EM34" s="1208"/>
      <c r="EN34" s="1208"/>
      <c r="EO34" s="1208"/>
      <c r="EP34" s="1208"/>
      <c r="EQ34" s="1208"/>
      <c r="ER34" s="1208"/>
      <c r="ES34" s="1221"/>
      <c r="ET34" s="1220"/>
      <c r="EU34" s="1208"/>
      <c r="EV34" s="1208"/>
      <c r="EW34" s="1208"/>
      <c r="EX34" s="1208"/>
      <c r="EY34" s="1208"/>
      <c r="EZ34" s="1208"/>
      <c r="FA34" s="1208"/>
      <c r="FB34" s="1208"/>
      <c r="FC34" s="1208"/>
      <c r="FD34" s="1208"/>
      <c r="FE34" s="1208"/>
      <c r="FF34" s="1208"/>
      <c r="FG34" s="1208"/>
      <c r="FH34" s="1221"/>
      <c r="FI34" s="1220"/>
      <c r="FJ34" s="1208"/>
      <c r="FK34" s="1208"/>
      <c r="FL34" s="1208"/>
      <c r="FM34" s="1208"/>
      <c r="FN34" s="1208"/>
      <c r="FO34" s="1208"/>
      <c r="FP34" s="1208"/>
      <c r="FQ34" s="1208"/>
      <c r="FR34" s="1208"/>
      <c r="FS34" s="1208"/>
      <c r="FT34" s="1208"/>
      <c r="FU34" s="1208"/>
      <c r="FV34" s="1220"/>
      <c r="FW34" s="1208"/>
      <c r="FX34" s="1208"/>
      <c r="FY34" s="1208"/>
      <c r="FZ34" s="1208"/>
      <c r="GA34" s="1208"/>
      <c r="GB34" s="1208"/>
      <c r="GC34" s="1208"/>
      <c r="GD34" s="1208"/>
      <c r="GE34" s="1208"/>
      <c r="GF34" s="1208"/>
      <c r="GG34" s="1208"/>
      <c r="GH34" s="1208"/>
      <c r="GI34" s="1208"/>
      <c r="GJ34" s="1208"/>
      <c r="GK34" s="1208"/>
      <c r="GL34" s="1208"/>
      <c r="GM34" s="1208"/>
      <c r="GN34" s="1208"/>
      <c r="GO34" s="1368"/>
    </row>
    <row r="35" spans="1:197" s="315" customFormat="1" ht="13.5" customHeight="1">
      <c r="A35" s="311"/>
      <c r="B35" s="1258" t="s">
        <v>582</v>
      </c>
      <c r="C35" s="1258"/>
      <c r="D35" s="1258"/>
      <c r="E35" s="1258"/>
      <c r="F35" s="1258"/>
      <c r="G35" s="1258"/>
      <c r="H35" s="1258"/>
      <c r="I35" s="1258"/>
      <c r="J35" s="1258"/>
      <c r="K35" s="1258"/>
      <c r="L35" s="1258"/>
      <c r="M35" s="1258"/>
      <c r="N35" s="1258"/>
      <c r="O35" s="1258"/>
      <c r="P35" s="1258"/>
      <c r="Q35" s="1258"/>
      <c r="R35" s="1258"/>
      <c r="S35" s="1258"/>
      <c r="T35" s="1258"/>
      <c r="U35" s="1258"/>
      <c r="V35" s="1259"/>
      <c r="W35" s="1358">
        <v>5307</v>
      </c>
      <c r="X35" s="1357" t="s">
        <v>305</v>
      </c>
      <c r="Y35" s="1227"/>
      <c r="Z35" s="1227"/>
      <c r="AA35" s="1227"/>
      <c r="AB35" s="1227"/>
      <c r="AC35" s="1227"/>
      <c r="AD35" s="1228" t="s">
        <v>219</v>
      </c>
      <c r="AE35" s="1228"/>
      <c r="AF35" s="1228"/>
      <c r="AG35" s="361"/>
      <c r="AH35" s="1229" t="s">
        <v>484</v>
      </c>
      <c r="AI35" s="1229"/>
      <c r="AJ35" s="1229"/>
      <c r="AK35" s="1229"/>
      <c r="AL35" s="1229"/>
      <c r="AM35" s="1229"/>
      <c r="AN35" s="1229"/>
      <c r="AO35" s="1229"/>
      <c r="AP35" s="1229"/>
      <c r="AQ35" s="1229"/>
      <c r="AR35" s="1229"/>
      <c r="AS35" s="1229"/>
      <c r="AT35" s="1229"/>
      <c r="AU35" s="1229"/>
      <c r="AV35" s="1229"/>
      <c r="AW35" s="1429"/>
      <c r="AX35" s="1230"/>
      <c r="AY35" s="1231"/>
      <c r="AZ35" s="1231"/>
      <c r="BA35" s="1231"/>
      <c r="BB35" s="1231"/>
      <c r="BC35" s="1231"/>
      <c r="BD35" s="1231"/>
      <c r="BE35" s="1231"/>
      <c r="BF35" s="1231"/>
      <c r="BG35" s="1231"/>
      <c r="BH35" s="1231"/>
      <c r="BI35" s="1231"/>
      <c r="BJ35" s="1231"/>
      <c r="BK35" s="1237"/>
      <c r="BL35" s="1231"/>
      <c r="BM35" s="1231"/>
      <c r="BN35" s="1231"/>
      <c r="BO35" s="1231"/>
      <c r="BP35" s="1231"/>
      <c r="BQ35" s="1231"/>
      <c r="BR35" s="1231"/>
      <c r="BS35" s="1231"/>
      <c r="BT35" s="1231"/>
      <c r="BU35" s="1231"/>
      <c r="BV35" s="1231"/>
      <c r="BW35" s="1231"/>
      <c r="BX35" s="1231"/>
      <c r="BY35" s="1231"/>
      <c r="BZ35" s="1231"/>
      <c r="CA35" s="1231"/>
      <c r="CB35" s="1231"/>
      <c r="CC35" s="1231"/>
      <c r="CD35" s="1231"/>
      <c r="CE35" s="1237"/>
      <c r="CF35" s="1231"/>
      <c r="CG35" s="1231"/>
      <c r="CH35" s="1231"/>
      <c r="CI35" s="1231"/>
      <c r="CJ35" s="1231"/>
      <c r="CK35" s="1231"/>
      <c r="CL35" s="1231"/>
      <c r="CM35" s="1231"/>
      <c r="CN35" s="1231"/>
      <c r="CO35" s="1231"/>
      <c r="CP35" s="1231"/>
      <c r="CQ35" s="1233"/>
      <c r="CR35" s="1234"/>
      <c r="CS35" s="1231"/>
      <c r="CT35" s="1231"/>
      <c r="CU35" s="1231"/>
      <c r="CV35" s="1231"/>
      <c r="CW35" s="1231"/>
      <c r="CX35" s="1231"/>
      <c r="CY35" s="1231"/>
      <c r="CZ35" s="1231"/>
      <c r="DA35" s="1231"/>
      <c r="DB35" s="1231"/>
      <c r="DC35" s="1235" t="s">
        <v>129</v>
      </c>
      <c r="DD35" s="1235"/>
      <c r="DE35" s="1237"/>
      <c r="DF35" s="1231"/>
      <c r="DG35" s="1231"/>
      <c r="DH35" s="1231"/>
      <c r="DI35" s="1231"/>
      <c r="DJ35" s="1231"/>
      <c r="DK35" s="1231"/>
      <c r="DL35" s="1231"/>
      <c r="DM35" s="1231"/>
      <c r="DN35" s="1231"/>
      <c r="DO35" s="1231"/>
      <c r="DP35" s="1231"/>
      <c r="DQ35" s="1231"/>
      <c r="DR35" s="1231"/>
      <c r="DS35" s="1231"/>
      <c r="DT35" s="1231"/>
      <c r="DU35" s="1231"/>
      <c r="DV35" s="1231"/>
      <c r="DW35" s="1231"/>
      <c r="DX35" s="1231"/>
      <c r="DY35" s="1231"/>
      <c r="DZ35" s="1237"/>
      <c r="EA35" s="1231"/>
      <c r="EB35" s="1231"/>
      <c r="EC35" s="1231"/>
      <c r="ED35" s="1231"/>
      <c r="EE35" s="1231"/>
      <c r="EF35" s="1231"/>
      <c r="EG35" s="1231"/>
      <c r="EH35" s="1231"/>
      <c r="EI35" s="1231"/>
      <c r="EJ35" s="1231"/>
      <c r="EK35" s="1231"/>
      <c r="EL35" s="1231"/>
      <c r="EM35" s="1231"/>
      <c r="EN35" s="1231"/>
      <c r="EO35" s="1231"/>
      <c r="EP35" s="1231"/>
      <c r="EQ35" s="1231"/>
      <c r="ER35" s="1231"/>
      <c r="ES35" s="1231"/>
      <c r="ET35" s="1237"/>
      <c r="EU35" s="1231"/>
      <c r="EV35" s="1231"/>
      <c r="EW35" s="1231"/>
      <c r="EX35" s="1231"/>
      <c r="EY35" s="1231"/>
      <c r="EZ35" s="1231"/>
      <c r="FA35" s="1231"/>
      <c r="FB35" s="1231"/>
      <c r="FC35" s="1231"/>
      <c r="FD35" s="1231"/>
      <c r="FE35" s="1231"/>
      <c r="FF35" s="1231"/>
      <c r="FG35" s="1231"/>
      <c r="FH35" s="1231"/>
      <c r="FI35" s="1238">
        <f>AX35+CE35-CS35</f>
        <v>0</v>
      </c>
      <c r="FJ35" s="1213"/>
      <c r="FK35" s="1213"/>
      <c r="FL35" s="1213"/>
      <c r="FM35" s="1213"/>
      <c r="FN35" s="1213"/>
      <c r="FO35" s="1213"/>
      <c r="FP35" s="1213"/>
      <c r="FQ35" s="1213"/>
      <c r="FR35" s="1213"/>
      <c r="FS35" s="1213"/>
      <c r="FT35" s="1213"/>
      <c r="FU35" s="1213"/>
      <c r="FV35" s="1237"/>
      <c r="FW35" s="1231"/>
      <c r="FX35" s="1231"/>
      <c r="FY35" s="1231"/>
      <c r="FZ35" s="1231"/>
      <c r="GA35" s="1231"/>
      <c r="GB35" s="1231"/>
      <c r="GC35" s="1231"/>
      <c r="GD35" s="1231"/>
      <c r="GE35" s="1231"/>
      <c r="GF35" s="1231"/>
      <c r="GG35" s="1231"/>
      <c r="GH35" s="1231"/>
      <c r="GI35" s="1231"/>
      <c r="GJ35" s="1231"/>
      <c r="GK35" s="1231"/>
      <c r="GL35" s="1231"/>
      <c r="GM35" s="1231"/>
      <c r="GN35" s="1231"/>
      <c r="GO35" s="1369"/>
    </row>
    <row r="36" spans="1:197" s="315" customFormat="1" ht="6" customHeight="1">
      <c r="A36" s="316"/>
      <c r="B36" s="1242"/>
      <c r="C36" s="1242"/>
      <c r="D36" s="1242"/>
      <c r="E36" s="1242"/>
      <c r="F36" s="1242"/>
      <c r="G36" s="1242"/>
      <c r="H36" s="1242"/>
      <c r="I36" s="1242"/>
      <c r="J36" s="1242"/>
      <c r="K36" s="1242"/>
      <c r="L36" s="1242"/>
      <c r="M36" s="1242"/>
      <c r="N36" s="1242"/>
      <c r="O36" s="1242"/>
      <c r="P36" s="1242"/>
      <c r="Q36" s="1242"/>
      <c r="R36" s="1242"/>
      <c r="S36" s="1242"/>
      <c r="T36" s="1242"/>
      <c r="U36" s="1242"/>
      <c r="V36" s="1243"/>
      <c r="W36" s="1251"/>
      <c r="X36" s="1382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3"/>
      <c r="AI36" s="1383"/>
      <c r="AJ36" s="1383"/>
      <c r="AK36" s="1383"/>
      <c r="AL36" s="1383"/>
      <c r="AM36" s="1383"/>
      <c r="AN36" s="1383"/>
      <c r="AO36" s="1383"/>
      <c r="AP36" s="1383"/>
      <c r="AQ36" s="1383"/>
      <c r="AR36" s="1383"/>
      <c r="AS36" s="1383"/>
      <c r="AT36" s="1383"/>
      <c r="AU36" s="1383"/>
      <c r="AV36" s="1383"/>
      <c r="AW36" s="1384"/>
      <c r="AX36" s="1207"/>
      <c r="AY36" s="1208"/>
      <c r="AZ36" s="1208"/>
      <c r="BA36" s="1208"/>
      <c r="BB36" s="1208"/>
      <c r="BC36" s="1208"/>
      <c r="BD36" s="1208"/>
      <c r="BE36" s="1208"/>
      <c r="BF36" s="1208"/>
      <c r="BG36" s="1208"/>
      <c r="BH36" s="1208"/>
      <c r="BI36" s="1208"/>
      <c r="BJ36" s="1208"/>
      <c r="BK36" s="1220"/>
      <c r="BL36" s="1208"/>
      <c r="BM36" s="1208"/>
      <c r="BN36" s="1208"/>
      <c r="BO36" s="1208"/>
      <c r="BP36" s="1208"/>
      <c r="BQ36" s="1208"/>
      <c r="BR36" s="1208"/>
      <c r="BS36" s="1208"/>
      <c r="BT36" s="1208"/>
      <c r="BU36" s="1208"/>
      <c r="BV36" s="1208"/>
      <c r="BW36" s="1208"/>
      <c r="BX36" s="1208"/>
      <c r="BY36" s="1208"/>
      <c r="BZ36" s="1208"/>
      <c r="CA36" s="1208"/>
      <c r="CB36" s="1208"/>
      <c r="CC36" s="1208"/>
      <c r="CD36" s="1208"/>
      <c r="CE36" s="1220"/>
      <c r="CF36" s="1208"/>
      <c r="CG36" s="1208"/>
      <c r="CH36" s="1208"/>
      <c r="CI36" s="1208"/>
      <c r="CJ36" s="1208"/>
      <c r="CK36" s="1208"/>
      <c r="CL36" s="1208"/>
      <c r="CM36" s="1208"/>
      <c r="CN36" s="1208"/>
      <c r="CO36" s="1208"/>
      <c r="CP36" s="1208"/>
      <c r="CQ36" s="1253"/>
      <c r="CR36" s="1254"/>
      <c r="CS36" s="1208"/>
      <c r="CT36" s="1208"/>
      <c r="CU36" s="1208"/>
      <c r="CV36" s="1208"/>
      <c r="CW36" s="1208"/>
      <c r="CX36" s="1208"/>
      <c r="CY36" s="1208"/>
      <c r="CZ36" s="1208"/>
      <c r="DA36" s="1208"/>
      <c r="DB36" s="1208"/>
      <c r="DC36" s="1255"/>
      <c r="DD36" s="1255"/>
      <c r="DE36" s="1220"/>
      <c r="DF36" s="1208"/>
      <c r="DG36" s="1208"/>
      <c r="DH36" s="1208"/>
      <c r="DI36" s="1208"/>
      <c r="DJ36" s="1208"/>
      <c r="DK36" s="1208"/>
      <c r="DL36" s="1208"/>
      <c r="DM36" s="1208"/>
      <c r="DN36" s="1208"/>
      <c r="DO36" s="1208"/>
      <c r="DP36" s="1208"/>
      <c r="DQ36" s="1208"/>
      <c r="DR36" s="1208"/>
      <c r="DS36" s="1208"/>
      <c r="DT36" s="1208"/>
      <c r="DU36" s="1208"/>
      <c r="DV36" s="1208"/>
      <c r="DW36" s="1208"/>
      <c r="DX36" s="1208"/>
      <c r="DY36" s="1208"/>
      <c r="DZ36" s="1220"/>
      <c r="EA36" s="1208"/>
      <c r="EB36" s="1208"/>
      <c r="EC36" s="1208"/>
      <c r="ED36" s="1208"/>
      <c r="EE36" s="1208"/>
      <c r="EF36" s="1208"/>
      <c r="EG36" s="1208"/>
      <c r="EH36" s="1208"/>
      <c r="EI36" s="1208"/>
      <c r="EJ36" s="1208"/>
      <c r="EK36" s="1208"/>
      <c r="EL36" s="1208"/>
      <c r="EM36" s="1208"/>
      <c r="EN36" s="1208"/>
      <c r="EO36" s="1208"/>
      <c r="EP36" s="1208"/>
      <c r="EQ36" s="1208"/>
      <c r="ER36" s="1208"/>
      <c r="ES36" s="1208"/>
      <c r="ET36" s="1220"/>
      <c r="EU36" s="1208"/>
      <c r="EV36" s="1208"/>
      <c r="EW36" s="1208"/>
      <c r="EX36" s="1208"/>
      <c r="EY36" s="1208"/>
      <c r="EZ36" s="1208"/>
      <c r="FA36" s="1208"/>
      <c r="FB36" s="1208"/>
      <c r="FC36" s="1208"/>
      <c r="FD36" s="1208"/>
      <c r="FE36" s="1208"/>
      <c r="FF36" s="1208"/>
      <c r="FG36" s="1208"/>
      <c r="FH36" s="1208"/>
      <c r="FI36" s="1220"/>
      <c r="FJ36" s="1208"/>
      <c r="FK36" s="1208"/>
      <c r="FL36" s="1208"/>
      <c r="FM36" s="1208"/>
      <c r="FN36" s="1208"/>
      <c r="FO36" s="1208"/>
      <c r="FP36" s="1208"/>
      <c r="FQ36" s="1208"/>
      <c r="FR36" s="1208"/>
      <c r="FS36" s="1208"/>
      <c r="FT36" s="1208"/>
      <c r="FU36" s="1208"/>
      <c r="FV36" s="1220"/>
      <c r="FW36" s="1208"/>
      <c r="FX36" s="1208"/>
      <c r="FY36" s="1208"/>
      <c r="FZ36" s="1208"/>
      <c r="GA36" s="1208"/>
      <c r="GB36" s="1208"/>
      <c r="GC36" s="1208"/>
      <c r="GD36" s="1208"/>
      <c r="GE36" s="1208"/>
      <c r="GF36" s="1208"/>
      <c r="GG36" s="1208"/>
      <c r="GH36" s="1208"/>
      <c r="GI36" s="1208"/>
      <c r="GJ36" s="1208"/>
      <c r="GK36" s="1208"/>
      <c r="GL36" s="1208"/>
      <c r="GM36" s="1208"/>
      <c r="GN36" s="1208"/>
      <c r="GO36" s="1368"/>
    </row>
    <row r="37" spans="1:197" s="315" customFormat="1" ht="12.75">
      <c r="A37" s="316"/>
      <c r="B37" s="1242"/>
      <c r="C37" s="1242"/>
      <c r="D37" s="1242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3"/>
      <c r="W37" s="1358">
        <v>5317</v>
      </c>
      <c r="X37" s="1248" t="s">
        <v>305</v>
      </c>
      <c r="Y37" s="1202"/>
      <c r="Z37" s="1202"/>
      <c r="AA37" s="1202"/>
      <c r="AB37" s="1202"/>
      <c r="AC37" s="1202"/>
      <c r="AD37" s="1203" t="s">
        <v>296</v>
      </c>
      <c r="AE37" s="1203"/>
      <c r="AF37" s="1203"/>
      <c r="AG37" s="335"/>
      <c r="AH37" s="1204" t="s">
        <v>485</v>
      </c>
      <c r="AI37" s="1204"/>
      <c r="AJ37" s="1204"/>
      <c r="AK37" s="1204"/>
      <c r="AL37" s="1204"/>
      <c r="AM37" s="1204"/>
      <c r="AN37" s="1204"/>
      <c r="AO37" s="1204"/>
      <c r="AP37" s="1204"/>
      <c r="AQ37" s="1204"/>
      <c r="AR37" s="1204"/>
      <c r="AS37" s="1204"/>
      <c r="AT37" s="1204"/>
      <c r="AU37" s="1204"/>
      <c r="AV37" s="1204"/>
      <c r="AW37" s="1428"/>
      <c r="AX37" s="1252"/>
      <c r="AY37" s="1213"/>
      <c r="AZ37" s="1213"/>
      <c r="BA37" s="1213"/>
      <c r="BB37" s="1213"/>
      <c r="BC37" s="1213"/>
      <c r="BD37" s="1213"/>
      <c r="BE37" s="1213"/>
      <c r="BF37" s="1213"/>
      <c r="BG37" s="1213"/>
      <c r="BH37" s="1213"/>
      <c r="BI37" s="1213"/>
      <c r="BJ37" s="1239"/>
      <c r="BK37" s="1213"/>
      <c r="BL37" s="1213"/>
      <c r="BM37" s="1213"/>
      <c r="BN37" s="1213"/>
      <c r="BO37" s="1213"/>
      <c r="BP37" s="1213"/>
      <c r="BQ37" s="1213"/>
      <c r="BR37" s="1213"/>
      <c r="BS37" s="1213"/>
      <c r="BT37" s="1213"/>
      <c r="BU37" s="1213"/>
      <c r="BV37" s="1213"/>
      <c r="BW37" s="1213"/>
      <c r="BX37" s="1213"/>
      <c r="BY37" s="1213"/>
      <c r="BZ37" s="1213"/>
      <c r="CA37" s="1213"/>
      <c r="CB37" s="1213"/>
      <c r="CC37" s="1213"/>
      <c r="CD37" s="1239"/>
      <c r="CE37" s="1238"/>
      <c r="CF37" s="1213"/>
      <c r="CG37" s="1213"/>
      <c r="CH37" s="1213"/>
      <c r="CI37" s="1213"/>
      <c r="CJ37" s="1213"/>
      <c r="CK37" s="1213"/>
      <c r="CL37" s="1213"/>
      <c r="CM37" s="1213"/>
      <c r="CN37" s="1213"/>
      <c r="CO37" s="1213"/>
      <c r="CP37" s="1239"/>
      <c r="CQ37" s="1212"/>
      <c r="CR37" s="1212"/>
      <c r="CS37" s="1213"/>
      <c r="CT37" s="1213"/>
      <c r="CU37" s="1213"/>
      <c r="CV37" s="1213"/>
      <c r="CW37" s="1213"/>
      <c r="CX37" s="1213"/>
      <c r="CY37" s="1213"/>
      <c r="CZ37" s="1213"/>
      <c r="DA37" s="1213"/>
      <c r="DB37" s="1213"/>
      <c r="DC37" s="1216" t="s">
        <v>129</v>
      </c>
      <c r="DD37" s="1216"/>
      <c r="DE37" s="1238"/>
      <c r="DF37" s="1213"/>
      <c r="DG37" s="1213"/>
      <c r="DH37" s="1213"/>
      <c r="DI37" s="1213"/>
      <c r="DJ37" s="1213"/>
      <c r="DK37" s="1213"/>
      <c r="DL37" s="1213"/>
      <c r="DM37" s="1213"/>
      <c r="DN37" s="1213"/>
      <c r="DO37" s="1213"/>
      <c r="DP37" s="1213"/>
      <c r="DQ37" s="1213"/>
      <c r="DR37" s="1213"/>
      <c r="DS37" s="1213"/>
      <c r="DT37" s="1213"/>
      <c r="DU37" s="1213"/>
      <c r="DV37" s="1213"/>
      <c r="DW37" s="1213"/>
      <c r="DX37" s="1213"/>
      <c r="DY37" s="1239"/>
      <c r="DZ37" s="1238"/>
      <c r="EA37" s="1213"/>
      <c r="EB37" s="1213"/>
      <c r="EC37" s="1213"/>
      <c r="ED37" s="1213"/>
      <c r="EE37" s="1213"/>
      <c r="EF37" s="1213"/>
      <c r="EG37" s="1213"/>
      <c r="EH37" s="1213"/>
      <c r="EI37" s="1213"/>
      <c r="EJ37" s="1213"/>
      <c r="EK37" s="1213"/>
      <c r="EL37" s="1213"/>
      <c r="EM37" s="1213"/>
      <c r="EN37" s="1213"/>
      <c r="EO37" s="1213"/>
      <c r="EP37" s="1213"/>
      <c r="EQ37" s="1213"/>
      <c r="ER37" s="1213"/>
      <c r="ES37" s="1239"/>
      <c r="ET37" s="1238"/>
      <c r="EU37" s="1213"/>
      <c r="EV37" s="1213"/>
      <c r="EW37" s="1213"/>
      <c r="EX37" s="1213"/>
      <c r="EY37" s="1213"/>
      <c r="EZ37" s="1213"/>
      <c r="FA37" s="1213"/>
      <c r="FB37" s="1213"/>
      <c r="FC37" s="1213"/>
      <c r="FD37" s="1213"/>
      <c r="FE37" s="1213"/>
      <c r="FF37" s="1213"/>
      <c r="FG37" s="1213"/>
      <c r="FH37" s="1239"/>
      <c r="FI37" s="1238">
        <f>AX37+CE37-CS37</f>
        <v>0</v>
      </c>
      <c r="FJ37" s="1213"/>
      <c r="FK37" s="1213"/>
      <c r="FL37" s="1213"/>
      <c r="FM37" s="1213"/>
      <c r="FN37" s="1213"/>
      <c r="FO37" s="1213"/>
      <c r="FP37" s="1213"/>
      <c r="FQ37" s="1213"/>
      <c r="FR37" s="1213"/>
      <c r="FS37" s="1213"/>
      <c r="FT37" s="1213"/>
      <c r="FU37" s="1213"/>
      <c r="FV37" s="1238"/>
      <c r="FW37" s="1213"/>
      <c r="FX37" s="1213"/>
      <c r="FY37" s="1213"/>
      <c r="FZ37" s="1213"/>
      <c r="GA37" s="1213"/>
      <c r="GB37" s="1213"/>
      <c r="GC37" s="1213"/>
      <c r="GD37" s="1213"/>
      <c r="GE37" s="1213"/>
      <c r="GF37" s="1213"/>
      <c r="GG37" s="1213"/>
      <c r="GH37" s="1213"/>
      <c r="GI37" s="1213"/>
      <c r="GJ37" s="1213"/>
      <c r="GK37" s="1213"/>
      <c r="GL37" s="1213"/>
      <c r="GM37" s="1213"/>
      <c r="GN37" s="1213"/>
      <c r="GO37" s="1370"/>
    </row>
    <row r="38" spans="1:197" s="315" customFormat="1" ht="6" customHeight="1">
      <c r="A38" s="336"/>
      <c r="B38" s="1244"/>
      <c r="C38" s="1244"/>
      <c r="D38" s="1244"/>
      <c r="E38" s="1244"/>
      <c r="F38" s="1244"/>
      <c r="G38" s="1244"/>
      <c r="H38" s="1244"/>
      <c r="I38" s="1244"/>
      <c r="J38" s="1244"/>
      <c r="K38" s="1244"/>
      <c r="L38" s="1244"/>
      <c r="M38" s="1244"/>
      <c r="N38" s="1244"/>
      <c r="O38" s="1244"/>
      <c r="P38" s="1244"/>
      <c r="Q38" s="1244"/>
      <c r="R38" s="1244"/>
      <c r="S38" s="1244"/>
      <c r="T38" s="1244"/>
      <c r="U38" s="1244"/>
      <c r="V38" s="1245"/>
      <c r="W38" s="1251"/>
      <c r="X38" s="1295"/>
      <c r="Y38" s="1293"/>
      <c r="Z38" s="1293"/>
      <c r="AA38" s="1293"/>
      <c r="AB38" s="1293"/>
      <c r="AC38" s="1293"/>
      <c r="AD38" s="1293"/>
      <c r="AE38" s="1293"/>
      <c r="AF38" s="1293"/>
      <c r="AG38" s="1293"/>
      <c r="AH38" s="1293"/>
      <c r="AI38" s="1293"/>
      <c r="AJ38" s="1293"/>
      <c r="AK38" s="1293"/>
      <c r="AL38" s="1293"/>
      <c r="AM38" s="1293"/>
      <c r="AN38" s="1293"/>
      <c r="AO38" s="1293"/>
      <c r="AP38" s="1293"/>
      <c r="AQ38" s="1293"/>
      <c r="AR38" s="1293"/>
      <c r="AS38" s="1293"/>
      <c r="AT38" s="1293"/>
      <c r="AU38" s="1293"/>
      <c r="AV38" s="1293"/>
      <c r="AW38" s="1511"/>
      <c r="AX38" s="1207"/>
      <c r="AY38" s="1208"/>
      <c r="AZ38" s="1208"/>
      <c r="BA38" s="1208"/>
      <c r="BB38" s="1208"/>
      <c r="BC38" s="1208"/>
      <c r="BD38" s="1208"/>
      <c r="BE38" s="1208"/>
      <c r="BF38" s="1208"/>
      <c r="BG38" s="1208"/>
      <c r="BH38" s="1208"/>
      <c r="BI38" s="1208"/>
      <c r="BJ38" s="1221"/>
      <c r="BK38" s="1208"/>
      <c r="BL38" s="1208"/>
      <c r="BM38" s="1208"/>
      <c r="BN38" s="1208"/>
      <c r="BO38" s="1208"/>
      <c r="BP38" s="1208"/>
      <c r="BQ38" s="1208"/>
      <c r="BR38" s="1208"/>
      <c r="BS38" s="1208"/>
      <c r="BT38" s="1208"/>
      <c r="BU38" s="1208"/>
      <c r="BV38" s="1208"/>
      <c r="BW38" s="1208"/>
      <c r="BX38" s="1208"/>
      <c r="BY38" s="1208"/>
      <c r="BZ38" s="1208"/>
      <c r="CA38" s="1208"/>
      <c r="CB38" s="1208"/>
      <c r="CC38" s="1208"/>
      <c r="CD38" s="1221"/>
      <c r="CE38" s="1220"/>
      <c r="CF38" s="1208"/>
      <c r="CG38" s="1208"/>
      <c r="CH38" s="1208"/>
      <c r="CI38" s="1208"/>
      <c r="CJ38" s="1208"/>
      <c r="CK38" s="1208"/>
      <c r="CL38" s="1208"/>
      <c r="CM38" s="1208"/>
      <c r="CN38" s="1208"/>
      <c r="CO38" s="1208"/>
      <c r="CP38" s="1221"/>
      <c r="CQ38" s="1254"/>
      <c r="CR38" s="1254"/>
      <c r="CS38" s="1208"/>
      <c r="CT38" s="1208"/>
      <c r="CU38" s="1208"/>
      <c r="CV38" s="1208"/>
      <c r="CW38" s="1208"/>
      <c r="CX38" s="1208"/>
      <c r="CY38" s="1208"/>
      <c r="CZ38" s="1208"/>
      <c r="DA38" s="1208"/>
      <c r="DB38" s="1208"/>
      <c r="DC38" s="1255"/>
      <c r="DD38" s="1255"/>
      <c r="DE38" s="1220"/>
      <c r="DF38" s="1208"/>
      <c r="DG38" s="1208"/>
      <c r="DH38" s="1208"/>
      <c r="DI38" s="1208"/>
      <c r="DJ38" s="1208"/>
      <c r="DK38" s="1208"/>
      <c r="DL38" s="1208"/>
      <c r="DM38" s="1208"/>
      <c r="DN38" s="1208"/>
      <c r="DO38" s="1208"/>
      <c r="DP38" s="1208"/>
      <c r="DQ38" s="1208"/>
      <c r="DR38" s="1208"/>
      <c r="DS38" s="1208"/>
      <c r="DT38" s="1208"/>
      <c r="DU38" s="1208"/>
      <c r="DV38" s="1208"/>
      <c r="DW38" s="1208"/>
      <c r="DX38" s="1208"/>
      <c r="DY38" s="1221"/>
      <c r="DZ38" s="1220"/>
      <c r="EA38" s="1208"/>
      <c r="EB38" s="1208"/>
      <c r="EC38" s="1208"/>
      <c r="ED38" s="1208"/>
      <c r="EE38" s="1208"/>
      <c r="EF38" s="1208"/>
      <c r="EG38" s="1208"/>
      <c r="EH38" s="1208"/>
      <c r="EI38" s="1208"/>
      <c r="EJ38" s="1208"/>
      <c r="EK38" s="1208"/>
      <c r="EL38" s="1208"/>
      <c r="EM38" s="1208"/>
      <c r="EN38" s="1208"/>
      <c r="EO38" s="1208"/>
      <c r="EP38" s="1208"/>
      <c r="EQ38" s="1208"/>
      <c r="ER38" s="1208"/>
      <c r="ES38" s="1221"/>
      <c r="ET38" s="1220"/>
      <c r="EU38" s="1208"/>
      <c r="EV38" s="1208"/>
      <c r="EW38" s="1208"/>
      <c r="EX38" s="1208"/>
      <c r="EY38" s="1208"/>
      <c r="EZ38" s="1208"/>
      <c r="FA38" s="1208"/>
      <c r="FB38" s="1208"/>
      <c r="FC38" s="1208"/>
      <c r="FD38" s="1208"/>
      <c r="FE38" s="1208"/>
      <c r="FF38" s="1208"/>
      <c r="FG38" s="1208"/>
      <c r="FH38" s="1221"/>
      <c r="FI38" s="1220"/>
      <c r="FJ38" s="1208"/>
      <c r="FK38" s="1208"/>
      <c r="FL38" s="1208"/>
      <c r="FM38" s="1208"/>
      <c r="FN38" s="1208"/>
      <c r="FO38" s="1208"/>
      <c r="FP38" s="1208"/>
      <c r="FQ38" s="1208"/>
      <c r="FR38" s="1208"/>
      <c r="FS38" s="1208"/>
      <c r="FT38" s="1208"/>
      <c r="FU38" s="1208"/>
      <c r="FV38" s="1220"/>
      <c r="FW38" s="1208"/>
      <c r="FX38" s="1208"/>
      <c r="FY38" s="1208"/>
      <c r="FZ38" s="1208"/>
      <c r="GA38" s="1208"/>
      <c r="GB38" s="1208"/>
      <c r="GC38" s="1208"/>
      <c r="GD38" s="1208"/>
      <c r="GE38" s="1208"/>
      <c r="GF38" s="1208"/>
      <c r="GG38" s="1208"/>
      <c r="GH38" s="1208"/>
      <c r="GI38" s="1208"/>
      <c r="GJ38" s="1208"/>
      <c r="GK38" s="1208"/>
      <c r="GL38" s="1208"/>
      <c r="GM38" s="1208"/>
      <c r="GN38" s="1208"/>
      <c r="GO38" s="1368"/>
    </row>
    <row r="39" spans="1:197" s="315" customFormat="1" ht="13.5" customHeight="1">
      <c r="A39" s="316"/>
      <c r="B39" s="1242" t="s">
        <v>583</v>
      </c>
      <c r="C39" s="1242"/>
      <c r="D39" s="1242"/>
      <c r="E39" s="1242"/>
      <c r="F39" s="1242"/>
      <c r="G39" s="1242"/>
      <c r="H39" s="1242"/>
      <c r="I39" s="1242"/>
      <c r="J39" s="1242"/>
      <c r="K39" s="1242"/>
      <c r="L39" s="1242"/>
      <c r="M39" s="1242"/>
      <c r="N39" s="1242"/>
      <c r="O39" s="1242"/>
      <c r="P39" s="1242"/>
      <c r="Q39" s="1242"/>
      <c r="R39" s="1242"/>
      <c r="S39" s="1242"/>
      <c r="T39" s="1242"/>
      <c r="U39" s="1242"/>
      <c r="V39" s="1243"/>
      <c r="W39" s="1260">
        <v>5308</v>
      </c>
      <c r="X39" s="1357" t="s">
        <v>305</v>
      </c>
      <c r="Y39" s="1227"/>
      <c r="Z39" s="1227"/>
      <c r="AA39" s="1227"/>
      <c r="AB39" s="1227"/>
      <c r="AC39" s="1227"/>
      <c r="AD39" s="1228" t="s">
        <v>219</v>
      </c>
      <c r="AE39" s="1228"/>
      <c r="AF39" s="1228"/>
      <c r="AG39" s="361"/>
      <c r="AH39" s="1229" t="s">
        <v>484</v>
      </c>
      <c r="AI39" s="1229"/>
      <c r="AJ39" s="1229"/>
      <c r="AK39" s="1229"/>
      <c r="AL39" s="1229"/>
      <c r="AM39" s="1229"/>
      <c r="AN39" s="1229"/>
      <c r="AO39" s="1229"/>
      <c r="AP39" s="1229"/>
      <c r="AQ39" s="1229"/>
      <c r="AR39" s="1229"/>
      <c r="AS39" s="1229"/>
      <c r="AT39" s="1229"/>
      <c r="AU39" s="1229"/>
      <c r="AV39" s="1229"/>
      <c r="AW39" s="1429"/>
      <c r="AX39" s="1230"/>
      <c r="AY39" s="1231"/>
      <c r="AZ39" s="1231"/>
      <c r="BA39" s="1231"/>
      <c r="BB39" s="1231"/>
      <c r="BC39" s="1231"/>
      <c r="BD39" s="1231"/>
      <c r="BE39" s="1231"/>
      <c r="BF39" s="1231"/>
      <c r="BG39" s="1231"/>
      <c r="BH39" s="1231"/>
      <c r="BI39" s="1231"/>
      <c r="BJ39" s="1231"/>
      <c r="BK39" s="1237"/>
      <c r="BL39" s="1231"/>
      <c r="BM39" s="1231"/>
      <c r="BN39" s="1231"/>
      <c r="BO39" s="1231"/>
      <c r="BP39" s="1231"/>
      <c r="BQ39" s="1231"/>
      <c r="BR39" s="1231"/>
      <c r="BS39" s="1231"/>
      <c r="BT39" s="1231"/>
      <c r="BU39" s="1231"/>
      <c r="BV39" s="1231"/>
      <c r="BW39" s="1231"/>
      <c r="BX39" s="1231"/>
      <c r="BY39" s="1231"/>
      <c r="BZ39" s="1231"/>
      <c r="CA39" s="1231"/>
      <c r="CB39" s="1231"/>
      <c r="CC39" s="1231"/>
      <c r="CD39" s="1231"/>
      <c r="CE39" s="1237"/>
      <c r="CF39" s="1231"/>
      <c r="CG39" s="1231"/>
      <c r="CH39" s="1231"/>
      <c r="CI39" s="1231"/>
      <c r="CJ39" s="1231"/>
      <c r="CK39" s="1231"/>
      <c r="CL39" s="1231"/>
      <c r="CM39" s="1231"/>
      <c r="CN39" s="1231"/>
      <c r="CO39" s="1231"/>
      <c r="CP39" s="1231"/>
      <c r="CQ39" s="1233" t="s">
        <v>128</v>
      </c>
      <c r="CR39" s="1234"/>
      <c r="CS39" s="1231"/>
      <c r="CT39" s="1231"/>
      <c r="CU39" s="1231"/>
      <c r="CV39" s="1231"/>
      <c r="CW39" s="1231"/>
      <c r="CX39" s="1231"/>
      <c r="CY39" s="1231"/>
      <c r="CZ39" s="1231"/>
      <c r="DA39" s="1231"/>
      <c r="DB39" s="1231"/>
      <c r="DC39" s="1235" t="s">
        <v>129</v>
      </c>
      <c r="DD39" s="1235"/>
      <c r="DE39" s="1237"/>
      <c r="DF39" s="1231"/>
      <c r="DG39" s="1231"/>
      <c r="DH39" s="1231"/>
      <c r="DI39" s="1231"/>
      <c r="DJ39" s="1231"/>
      <c r="DK39" s="1231"/>
      <c r="DL39" s="1231"/>
      <c r="DM39" s="1231"/>
      <c r="DN39" s="1231"/>
      <c r="DO39" s="1231"/>
      <c r="DP39" s="1231"/>
      <c r="DQ39" s="1231"/>
      <c r="DR39" s="1231"/>
      <c r="DS39" s="1231"/>
      <c r="DT39" s="1231"/>
      <c r="DU39" s="1231"/>
      <c r="DV39" s="1231"/>
      <c r="DW39" s="1231"/>
      <c r="DX39" s="1231"/>
      <c r="DY39" s="1231"/>
      <c r="DZ39" s="1237"/>
      <c r="EA39" s="1231"/>
      <c r="EB39" s="1231"/>
      <c r="EC39" s="1231"/>
      <c r="ED39" s="1231"/>
      <c r="EE39" s="1231"/>
      <c r="EF39" s="1231"/>
      <c r="EG39" s="1231"/>
      <c r="EH39" s="1231"/>
      <c r="EI39" s="1231"/>
      <c r="EJ39" s="1231"/>
      <c r="EK39" s="1231"/>
      <c r="EL39" s="1231"/>
      <c r="EM39" s="1231"/>
      <c r="EN39" s="1231"/>
      <c r="EO39" s="1231"/>
      <c r="EP39" s="1231"/>
      <c r="EQ39" s="1231"/>
      <c r="ER39" s="1231"/>
      <c r="ES39" s="1231"/>
      <c r="ET39" s="1237"/>
      <c r="EU39" s="1231"/>
      <c r="EV39" s="1231"/>
      <c r="EW39" s="1231"/>
      <c r="EX39" s="1231"/>
      <c r="EY39" s="1231"/>
      <c r="EZ39" s="1231"/>
      <c r="FA39" s="1231"/>
      <c r="FB39" s="1231"/>
      <c r="FC39" s="1231"/>
      <c r="FD39" s="1231"/>
      <c r="FE39" s="1231"/>
      <c r="FF39" s="1231"/>
      <c r="FG39" s="1231"/>
      <c r="FH39" s="1231"/>
      <c r="FI39" s="1237"/>
      <c r="FJ39" s="1231"/>
      <c r="FK39" s="1231"/>
      <c r="FL39" s="1231"/>
      <c r="FM39" s="1231"/>
      <c r="FN39" s="1231"/>
      <c r="FO39" s="1231"/>
      <c r="FP39" s="1231"/>
      <c r="FQ39" s="1231"/>
      <c r="FR39" s="1231"/>
      <c r="FS39" s="1231"/>
      <c r="FT39" s="1231"/>
      <c r="FU39" s="1231"/>
      <c r="FV39" s="1237"/>
      <c r="FW39" s="1231"/>
      <c r="FX39" s="1231"/>
      <c r="FY39" s="1231"/>
      <c r="FZ39" s="1231"/>
      <c r="GA39" s="1231"/>
      <c r="GB39" s="1231"/>
      <c r="GC39" s="1231"/>
      <c r="GD39" s="1231"/>
      <c r="GE39" s="1231"/>
      <c r="GF39" s="1231"/>
      <c r="GG39" s="1231"/>
      <c r="GH39" s="1231"/>
      <c r="GI39" s="1231"/>
      <c r="GJ39" s="1231"/>
      <c r="GK39" s="1231"/>
      <c r="GL39" s="1231"/>
      <c r="GM39" s="1231"/>
      <c r="GN39" s="1231"/>
      <c r="GO39" s="1369"/>
    </row>
    <row r="40" spans="1:197" s="315" customFormat="1" ht="6" customHeight="1">
      <c r="A40" s="316"/>
      <c r="B40" s="1242"/>
      <c r="C40" s="1242"/>
      <c r="D40" s="1242"/>
      <c r="E40" s="1242"/>
      <c r="F40" s="1242"/>
      <c r="G40" s="1242"/>
      <c r="H40" s="1242"/>
      <c r="I40" s="1242"/>
      <c r="J40" s="1242"/>
      <c r="K40" s="1242"/>
      <c r="L40" s="1242"/>
      <c r="M40" s="1242"/>
      <c r="N40" s="1242"/>
      <c r="O40" s="1242"/>
      <c r="P40" s="1242"/>
      <c r="Q40" s="1242"/>
      <c r="R40" s="1242"/>
      <c r="S40" s="1242"/>
      <c r="T40" s="1242"/>
      <c r="U40" s="1242"/>
      <c r="V40" s="1243"/>
      <c r="W40" s="1261"/>
      <c r="X40" s="1382"/>
      <c r="Y40" s="1383"/>
      <c r="Z40" s="1383"/>
      <c r="AA40" s="1383"/>
      <c r="AB40" s="1383"/>
      <c r="AC40" s="1383"/>
      <c r="AD40" s="1383"/>
      <c r="AE40" s="1383"/>
      <c r="AF40" s="1383"/>
      <c r="AG40" s="1383"/>
      <c r="AH40" s="1383"/>
      <c r="AI40" s="1383"/>
      <c r="AJ40" s="1383"/>
      <c r="AK40" s="1383"/>
      <c r="AL40" s="1383"/>
      <c r="AM40" s="1383"/>
      <c r="AN40" s="1383"/>
      <c r="AO40" s="1383"/>
      <c r="AP40" s="1383"/>
      <c r="AQ40" s="1383"/>
      <c r="AR40" s="1383"/>
      <c r="AS40" s="1383"/>
      <c r="AT40" s="1383"/>
      <c r="AU40" s="1383"/>
      <c r="AV40" s="1383"/>
      <c r="AW40" s="1384"/>
      <c r="AX40" s="1207"/>
      <c r="AY40" s="1208"/>
      <c r="AZ40" s="1208"/>
      <c r="BA40" s="1208"/>
      <c r="BB40" s="1208"/>
      <c r="BC40" s="1208"/>
      <c r="BD40" s="1208"/>
      <c r="BE40" s="1208"/>
      <c r="BF40" s="1208"/>
      <c r="BG40" s="1208"/>
      <c r="BH40" s="1208"/>
      <c r="BI40" s="1208"/>
      <c r="BJ40" s="1208"/>
      <c r="BK40" s="1220"/>
      <c r="BL40" s="1208"/>
      <c r="BM40" s="1208"/>
      <c r="BN40" s="1208"/>
      <c r="BO40" s="1208"/>
      <c r="BP40" s="1208"/>
      <c r="BQ40" s="1208"/>
      <c r="BR40" s="1208"/>
      <c r="BS40" s="1208"/>
      <c r="BT40" s="1208"/>
      <c r="BU40" s="1208"/>
      <c r="BV40" s="1208"/>
      <c r="BW40" s="1208"/>
      <c r="BX40" s="1208"/>
      <c r="BY40" s="1208"/>
      <c r="BZ40" s="1208"/>
      <c r="CA40" s="1208"/>
      <c r="CB40" s="1208"/>
      <c r="CC40" s="1208"/>
      <c r="CD40" s="1208"/>
      <c r="CE40" s="1220"/>
      <c r="CF40" s="1208"/>
      <c r="CG40" s="1208"/>
      <c r="CH40" s="1208"/>
      <c r="CI40" s="1208"/>
      <c r="CJ40" s="1208"/>
      <c r="CK40" s="1208"/>
      <c r="CL40" s="1208"/>
      <c r="CM40" s="1208"/>
      <c r="CN40" s="1208"/>
      <c r="CO40" s="1208"/>
      <c r="CP40" s="1208"/>
      <c r="CQ40" s="1253"/>
      <c r="CR40" s="1254"/>
      <c r="CS40" s="1208"/>
      <c r="CT40" s="1208"/>
      <c r="CU40" s="1208"/>
      <c r="CV40" s="1208"/>
      <c r="CW40" s="1208"/>
      <c r="CX40" s="1208"/>
      <c r="CY40" s="1208"/>
      <c r="CZ40" s="1208"/>
      <c r="DA40" s="1208"/>
      <c r="DB40" s="1208"/>
      <c r="DC40" s="1255"/>
      <c r="DD40" s="1255"/>
      <c r="DE40" s="1220"/>
      <c r="DF40" s="1208"/>
      <c r="DG40" s="1208"/>
      <c r="DH40" s="1208"/>
      <c r="DI40" s="1208"/>
      <c r="DJ40" s="1208"/>
      <c r="DK40" s="1208"/>
      <c r="DL40" s="1208"/>
      <c r="DM40" s="1208"/>
      <c r="DN40" s="1208"/>
      <c r="DO40" s="1208"/>
      <c r="DP40" s="1208"/>
      <c r="DQ40" s="1208"/>
      <c r="DR40" s="1208"/>
      <c r="DS40" s="1208"/>
      <c r="DT40" s="1208"/>
      <c r="DU40" s="1208"/>
      <c r="DV40" s="1208"/>
      <c r="DW40" s="1208"/>
      <c r="DX40" s="1208"/>
      <c r="DY40" s="1208"/>
      <c r="DZ40" s="1220"/>
      <c r="EA40" s="1208"/>
      <c r="EB40" s="1208"/>
      <c r="EC40" s="1208"/>
      <c r="ED40" s="1208"/>
      <c r="EE40" s="1208"/>
      <c r="EF40" s="1208"/>
      <c r="EG40" s="1208"/>
      <c r="EH40" s="1208"/>
      <c r="EI40" s="1208"/>
      <c r="EJ40" s="1208"/>
      <c r="EK40" s="1208"/>
      <c r="EL40" s="1208"/>
      <c r="EM40" s="1208"/>
      <c r="EN40" s="1208"/>
      <c r="EO40" s="1208"/>
      <c r="EP40" s="1208"/>
      <c r="EQ40" s="1208"/>
      <c r="ER40" s="1208"/>
      <c r="ES40" s="1208"/>
      <c r="ET40" s="1220"/>
      <c r="EU40" s="1208"/>
      <c r="EV40" s="1208"/>
      <c r="EW40" s="1208"/>
      <c r="EX40" s="1208"/>
      <c r="EY40" s="1208"/>
      <c r="EZ40" s="1208"/>
      <c r="FA40" s="1208"/>
      <c r="FB40" s="1208"/>
      <c r="FC40" s="1208"/>
      <c r="FD40" s="1208"/>
      <c r="FE40" s="1208"/>
      <c r="FF40" s="1208"/>
      <c r="FG40" s="1208"/>
      <c r="FH40" s="1208"/>
      <c r="FI40" s="1220"/>
      <c r="FJ40" s="1208"/>
      <c r="FK40" s="1208"/>
      <c r="FL40" s="1208"/>
      <c r="FM40" s="1208"/>
      <c r="FN40" s="1208"/>
      <c r="FO40" s="1208"/>
      <c r="FP40" s="1208"/>
      <c r="FQ40" s="1208"/>
      <c r="FR40" s="1208"/>
      <c r="FS40" s="1208"/>
      <c r="FT40" s="1208"/>
      <c r="FU40" s="1208"/>
      <c r="FV40" s="1220"/>
      <c r="FW40" s="1208"/>
      <c r="FX40" s="1208"/>
      <c r="FY40" s="1208"/>
      <c r="FZ40" s="1208"/>
      <c r="GA40" s="1208"/>
      <c r="GB40" s="1208"/>
      <c r="GC40" s="1208"/>
      <c r="GD40" s="1208"/>
      <c r="GE40" s="1208"/>
      <c r="GF40" s="1208"/>
      <c r="GG40" s="1208"/>
      <c r="GH40" s="1208"/>
      <c r="GI40" s="1208"/>
      <c r="GJ40" s="1208"/>
      <c r="GK40" s="1208"/>
      <c r="GL40" s="1208"/>
      <c r="GM40" s="1208"/>
      <c r="GN40" s="1208"/>
      <c r="GO40" s="1368"/>
    </row>
    <row r="41" spans="1:197" s="315" customFormat="1" ht="12.75">
      <c r="A41" s="316"/>
      <c r="B41" s="1242"/>
      <c r="C41" s="1242"/>
      <c r="D41" s="1242"/>
      <c r="E41" s="1242"/>
      <c r="F41" s="1242"/>
      <c r="G41" s="1242"/>
      <c r="H41" s="1242"/>
      <c r="I41" s="1242"/>
      <c r="J41" s="1242"/>
      <c r="K41" s="1242"/>
      <c r="L41" s="1242"/>
      <c r="M41" s="1242"/>
      <c r="N41" s="1242"/>
      <c r="O41" s="1242"/>
      <c r="P41" s="1242"/>
      <c r="Q41" s="1242"/>
      <c r="R41" s="1242"/>
      <c r="S41" s="1242"/>
      <c r="T41" s="1242"/>
      <c r="U41" s="1242"/>
      <c r="V41" s="1243"/>
      <c r="W41" s="1260">
        <v>5318</v>
      </c>
      <c r="X41" s="1248" t="s">
        <v>305</v>
      </c>
      <c r="Y41" s="1202"/>
      <c r="Z41" s="1202"/>
      <c r="AA41" s="1202"/>
      <c r="AB41" s="1202"/>
      <c r="AC41" s="1202"/>
      <c r="AD41" s="1203" t="s">
        <v>296</v>
      </c>
      <c r="AE41" s="1203"/>
      <c r="AF41" s="1203"/>
      <c r="AG41" s="335"/>
      <c r="AH41" s="1204" t="s">
        <v>485</v>
      </c>
      <c r="AI41" s="1204"/>
      <c r="AJ41" s="1204"/>
      <c r="AK41" s="1204"/>
      <c r="AL41" s="1204"/>
      <c r="AM41" s="1204"/>
      <c r="AN41" s="1204"/>
      <c r="AO41" s="1204"/>
      <c r="AP41" s="1204"/>
      <c r="AQ41" s="1204"/>
      <c r="AR41" s="1204"/>
      <c r="AS41" s="1204"/>
      <c r="AT41" s="1204"/>
      <c r="AU41" s="1204"/>
      <c r="AV41" s="1204"/>
      <c r="AW41" s="1428"/>
      <c r="AX41" s="1252"/>
      <c r="AY41" s="1213"/>
      <c r="AZ41" s="1213"/>
      <c r="BA41" s="1213"/>
      <c r="BB41" s="1213"/>
      <c r="BC41" s="1213"/>
      <c r="BD41" s="1213"/>
      <c r="BE41" s="1213"/>
      <c r="BF41" s="1213"/>
      <c r="BG41" s="1213"/>
      <c r="BH41" s="1213"/>
      <c r="BI41" s="1213"/>
      <c r="BJ41" s="1239"/>
      <c r="BK41" s="1213"/>
      <c r="BL41" s="1213"/>
      <c r="BM41" s="1213"/>
      <c r="BN41" s="1213"/>
      <c r="BO41" s="1213"/>
      <c r="BP41" s="1213"/>
      <c r="BQ41" s="1213"/>
      <c r="BR41" s="1213"/>
      <c r="BS41" s="1213"/>
      <c r="BT41" s="1213"/>
      <c r="BU41" s="1213"/>
      <c r="BV41" s="1213"/>
      <c r="BW41" s="1213"/>
      <c r="BX41" s="1213"/>
      <c r="BY41" s="1213"/>
      <c r="BZ41" s="1213"/>
      <c r="CA41" s="1213"/>
      <c r="CB41" s="1213"/>
      <c r="CC41" s="1213"/>
      <c r="CD41" s="1239"/>
      <c r="CE41" s="1238"/>
      <c r="CF41" s="1213"/>
      <c r="CG41" s="1213"/>
      <c r="CH41" s="1213"/>
      <c r="CI41" s="1213"/>
      <c r="CJ41" s="1213"/>
      <c r="CK41" s="1213"/>
      <c r="CL41" s="1213"/>
      <c r="CM41" s="1213"/>
      <c r="CN41" s="1213"/>
      <c r="CO41" s="1213"/>
      <c r="CP41" s="1239"/>
      <c r="CQ41" s="1212" t="s">
        <v>128</v>
      </c>
      <c r="CR41" s="1212"/>
      <c r="CS41" s="1213"/>
      <c r="CT41" s="1213"/>
      <c r="CU41" s="1213"/>
      <c r="CV41" s="1213"/>
      <c r="CW41" s="1213"/>
      <c r="CX41" s="1213"/>
      <c r="CY41" s="1213"/>
      <c r="CZ41" s="1213"/>
      <c r="DA41" s="1213"/>
      <c r="DB41" s="1213"/>
      <c r="DC41" s="1216" t="s">
        <v>129</v>
      </c>
      <c r="DD41" s="1216"/>
      <c r="DE41" s="1238"/>
      <c r="DF41" s="1213"/>
      <c r="DG41" s="1213"/>
      <c r="DH41" s="1213"/>
      <c r="DI41" s="1213"/>
      <c r="DJ41" s="1213"/>
      <c r="DK41" s="1213"/>
      <c r="DL41" s="1213"/>
      <c r="DM41" s="1213"/>
      <c r="DN41" s="1213"/>
      <c r="DO41" s="1213"/>
      <c r="DP41" s="1213"/>
      <c r="DQ41" s="1213"/>
      <c r="DR41" s="1213"/>
      <c r="DS41" s="1213"/>
      <c r="DT41" s="1213"/>
      <c r="DU41" s="1213"/>
      <c r="DV41" s="1213"/>
      <c r="DW41" s="1213"/>
      <c r="DX41" s="1213"/>
      <c r="DY41" s="1239"/>
      <c r="DZ41" s="1238"/>
      <c r="EA41" s="1213"/>
      <c r="EB41" s="1213"/>
      <c r="EC41" s="1213"/>
      <c r="ED41" s="1213"/>
      <c r="EE41" s="1213"/>
      <c r="EF41" s="1213"/>
      <c r="EG41" s="1213"/>
      <c r="EH41" s="1213"/>
      <c r="EI41" s="1213"/>
      <c r="EJ41" s="1213"/>
      <c r="EK41" s="1213"/>
      <c r="EL41" s="1213"/>
      <c r="EM41" s="1213"/>
      <c r="EN41" s="1213"/>
      <c r="EO41" s="1213"/>
      <c r="EP41" s="1213"/>
      <c r="EQ41" s="1213"/>
      <c r="ER41" s="1213"/>
      <c r="ES41" s="1239"/>
      <c r="ET41" s="1238"/>
      <c r="EU41" s="1213"/>
      <c r="EV41" s="1213"/>
      <c r="EW41" s="1213"/>
      <c r="EX41" s="1213"/>
      <c r="EY41" s="1213"/>
      <c r="EZ41" s="1213"/>
      <c r="FA41" s="1213"/>
      <c r="FB41" s="1213"/>
      <c r="FC41" s="1213"/>
      <c r="FD41" s="1213"/>
      <c r="FE41" s="1213"/>
      <c r="FF41" s="1213"/>
      <c r="FG41" s="1213"/>
      <c r="FH41" s="1239"/>
      <c r="FI41" s="1238"/>
      <c r="FJ41" s="1213"/>
      <c r="FK41" s="1213"/>
      <c r="FL41" s="1213"/>
      <c r="FM41" s="1213"/>
      <c r="FN41" s="1213"/>
      <c r="FO41" s="1213"/>
      <c r="FP41" s="1213"/>
      <c r="FQ41" s="1213"/>
      <c r="FR41" s="1213"/>
      <c r="FS41" s="1213"/>
      <c r="FT41" s="1213"/>
      <c r="FU41" s="1213"/>
      <c r="FV41" s="1238"/>
      <c r="FW41" s="1213"/>
      <c r="FX41" s="1213"/>
      <c r="FY41" s="1213"/>
      <c r="FZ41" s="1213"/>
      <c r="GA41" s="1213"/>
      <c r="GB41" s="1213"/>
      <c r="GC41" s="1213"/>
      <c r="GD41" s="1213"/>
      <c r="GE41" s="1213"/>
      <c r="GF41" s="1213"/>
      <c r="GG41" s="1213"/>
      <c r="GH41" s="1213"/>
      <c r="GI41" s="1213"/>
      <c r="GJ41" s="1213"/>
      <c r="GK41" s="1213"/>
      <c r="GL41" s="1213"/>
      <c r="GM41" s="1213"/>
      <c r="GN41" s="1213"/>
      <c r="GO41" s="1370"/>
    </row>
    <row r="42" spans="1:197" s="315" customFormat="1" ht="6" customHeight="1">
      <c r="A42" s="336"/>
      <c r="B42" s="1244"/>
      <c r="C42" s="1244"/>
      <c r="D42" s="1244"/>
      <c r="E42" s="1244"/>
      <c r="F42" s="1244"/>
      <c r="G42" s="1244"/>
      <c r="H42" s="1244"/>
      <c r="I42" s="1244"/>
      <c r="J42" s="1244"/>
      <c r="K42" s="1244"/>
      <c r="L42" s="1244"/>
      <c r="M42" s="1244"/>
      <c r="N42" s="1244"/>
      <c r="O42" s="1244"/>
      <c r="P42" s="1244"/>
      <c r="Q42" s="1244"/>
      <c r="R42" s="1244"/>
      <c r="S42" s="1244"/>
      <c r="T42" s="1244"/>
      <c r="U42" s="1244"/>
      <c r="V42" s="1245"/>
      <c r="W42" s="1261"/>
      <c r="X42" s="1295"/>
      <c r="Y42" s="1293"/>
      <c r="Z42" s="1293"/>
      <c r="AA42" s="1293"/>
      <c r="AB42" s="1293"/>
      <c r="AC42" s="1293"/>
      <c r="AD42" s="1293"/>
      <c r="AE42" s="1293"/>
      <c r="AF42" s="1293"/>
      <c r="AG42" s="1293"/>
      <c r="AH42" s="1293"/>
      <c r="AI42" s="1293"/>
      <c r="AJ42" s="1293"/>
      <c r="AK42" s="1293"/>
      <c r="AL42" s="1293"/>
      <c r="AM42" s="1293"/>
      <c r="AN42" s="1293"/>
      <c r="AO42" s="1293"/>
      <c r="AP42" s="1293"/>
      <c r="AQ42" s="1293"/>
      <c r="AR42" s="1293"/>
      <c r="AS42" s="1293"/>
      <c r="AT42" s="1293"/>
      <c r="AU42" s="1293"/>
      <c r="AV42" s="1293"/>
      <c r="AW42" s="1511"/>
      <c r="AX42" s="1207"/>
      <c r="AY42" s="1208"/>
      <c r="AZ42" s="1208"/>
      <c r="BA42" s="1208"/>
      <c r="BB42" s="1208"/>
      <c r="BC42" s="1208"/>
      <c r="BD42" s="1208"/>
      <c r="BE42" s="1208"/>
      <c r="BF42" s="1208"/>
      <c r="BG42" s="1208"/>
      <c r="BH42" s="1208"/>
      <c r="BI42" s="1208"/>
      <c r="BJ42" s="1221"/>
      <c r="BK42" s="1208"/>
      <c r="BL42" s="1208"/>
      <c r="BM42" s="1208"/>
      <c r="BN42" s="1208"/>
      <c r="BO42" s="1208"/>
      <c r="BP42" s="1208"/>
      <c r="BQ42" s="1208"/>
      <c r="BR42" s="1208"/>
      <c r="BS42" s="1208"/>
      <c r="BT42" s="1208"/>
      <c r="BU42" s="1208"/>
      <c r="BV42" s="1208"/>
      <c r="BW42" s="1208"/>
      <c r="BX42" s="1208"/>
      <c r="BY42" s="1208"/>
      <c r="BZ42" s="1208"/>
      <c r="CA42" s="1208"/>
      <c r="CB42" s="1208"/>
      <c r="CC42" s="1208"/>
      <c r="CD42" s="1221"/>
      <c r="CE42" s="1220"/>
      <c r="CF42" s="1208"/>
      <c r="CG42" s="1208"/>
      <c r="CH42" s="1208"/>
      <c r="CI42" s="1208"/>
      <c r="CJ42" s="1208"/>
      <c r="CK42" s="1208"/>
      <c r="CL42" s="1208"/>
      <c r="CM42" s="1208"/>
      <c r="CN42" s="1208"/>
      <c r="CO42" s="1208"/>
      <c r="CP42" s="1221"/>
      <c r="CQ42" s="1254"/>
      <c r="CR42" s="1254"/>
      <c r="CS42" s="1208"/>
      <c r="CT42" s="1208"/>
      <c r="CU42" s="1208"/>
      <c r="CV42" s="1208"/>
      <c r="CW42" s="1208"/>
      <c r="CX42" s="1208"/>
      <c r="CY42" s="1208"/>
      <c r="CZ42" s="1208"/>
      <c r="DA42" s="1208"/>
      <c r="DB42" s="1208"/>
      <c r="DC42" s="1255"/>
      <c r="DD42" s="1255"/>
      <c r="DE42" s="1220"/>
      <c r="DF42" s="1208"/>
      <c r="DG42" s="1208"/>
      <c r="DH42" s="1208"/>
      <c r="DI42" s="1208"/>
      <c r="DJ42" s="1208"/>
      <c r="DK42" s="1208"/>
      <c r="DL42" s="1208"/>
      <c r="DM42" s="1208"/>
      <c r="DN42" s="1208"/>
      <c r="DO42" s="1208"/>
      <c r="DP42" s="1208"/>
      <c r="DQ42" s="1208"/>
      <c r="DR42" s="1208"/>
      <c r="DS42" s="1208"/>
      <c r="DT42" s="1208"/>
      <c r="DU42" s="1208"/>
      <c r="DV42" s="1208"/>
      <c r="DW42" s="1208"/>
      <c r="DX42" s="1208"/>
      <c r="DY42" s="1221"/>
      <c r="DZ42" s="1220"/>
      <c r="EA42" s="1208"/>
      <c r="EB42" s="1208"/>
      <c r="EC42" s="1208"/>
      <c r="ED42" s="1208"/>
      <c r="EE42" s="1208"/>
      <c r="EF42" s="1208"/>
      <c r="EG42" s="1208"/>
      <c r="EH42" s="1208"/>
      <c r="EI42" s="1208"/>
      <c r="EJ42" s="1208"/>
      <c r="EK42" s="1208"/>
      <c r="EL42" s="1208"/>
      <c r="EM42" s="1208"/>
      <c r="EN42" s="1208"/>
      <c r="EO42" s="1208"/>
      <c r="EP42" s="1208"/>
      <c r="EQ42" s="1208"/>
      <c r="ER42" s="1208"/>
      <c r="ES42" s="1221"/>
      <c r="ET42" s="1220"/>
      <c r="EU42" s="1208"/>
      <c r="EV42" s="1208"/>
      <c r="EW42" s="1208"/>
      <c r="EX42" s="1208"/>
      <c r="EY42" s="1208"/>
      <c r="EZ42" s="1208"/>
      <c r="FA42" s="1208"/>
      <c r="FB42" s="1208"/>
      <c r="FC42" s="1208"/>
      <c r="FD42" s="1208"/>
      <c r="FE42" s="1208"/>
      <c r="FF42" s="1208"/>
      <c r="FG42" s="1208"/>
      <c r="FH42" s="1221"/>
      <c r="FI42" s="1220"/>
      <c r="FJ42" s="1208"/>
      <c r="FK42" s="1208"/>
      <c r="FL42" s="1208"/>
      <c r="FM42" s="1208"/>
      <c r="FN42" s="1208"/>
      <c r="FO42" s="1208"/>
      <c r="FP42" s="1208"/>
      <c r="FQ42" s="1208"/>
      <c r="FR42" s="1208"/>
      <c r="FS42" s="1208"/>
      <c r="FT42" s="1208"/>
      <c r="FU42" s="1208"/>
      <c r="FV42" s="1220"/>
      <c r="FW42" s="1208"/>
      <c r="FX42" s="1208"/>
      <c r="FY42" s="1208"/>
      <c r="FZ42" s="1208"/>
      <c r="GA42" s="1208"/>
      <c r="GB42" s="1208"/>
      <c r="GC42" s="1208"/>
      <c r="GD42" s="1208"/>
      <c r="GE42" s="1208"/>
      <c r="GF42" s="1208"/>
      <c r="GG42" s="1208"/>
      <c r="GH42" s="1208"/>
      <c r="GI42" s="1208"/>
      <c r="GJ42" s="1208"/>
      <c r="GK42" s="1208"/>
      <c r="GL42" s="1208"/>
      <c r="GM42" s="1208"/>
      <c r="GN42" s="1208"/>
      <c r="GO42" s="1368"/>
    </row>
    <row r="43" spans="1:197" s="315" customFormat="1" ht="13.5" customHeight="1">
      <c r="A43" s="311"/>
      <c r="B43" s="1258" t="s">
        <v>584</v>
      </c>
      <c r="C43" s="1258"/>
      <c r="D43" s="1258"/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58"/>
      <c r="P43" s="1258"/>
      <c r="Q43" s="1258"/>
      <c r="R43" s="1258"/>
      <c r="S43" s="1258"/>
      <c r="T43" s="1258"/>
      <c r="U43" s="1258"/>
      <c r="V43" s="1259"/>
      <c r="W43" s="1260">
        <v>5309</v>
      </c>
      <c r="X43" s="1357" t="s">
        <v>305</v>
      </c>
      <c r="Y43" s="1227"/>
      <c r="Z43" s="1227"/>
      <c r="AA43" s="1227"/>
      <c r="AB43" s="1227"/>
      <c r="AC43" s="1227"/>
      <c r="AD43" s="1228" t="s">
        <v>219</v>
      </c>
      <c r="AE43" s="1228"/>
      <c r="AF43" s="1228"/>
      <c r="AG43" s="361"/>
      <c r="AH43" s="1229" t="s">
        <v>484</v>
      </c>
      <c r="AI43" s="1229"/>
      <c r="AJ43" s="1229"/>
      <c r="AK43" s="1229"/>
      <c r="AL43" s="1229"/>
      <c r="AM43" s="1229"/>
      <c r="AN43" s="1229"/>
      <c r="AO43" s="1229"/>
      <c r="AP43" s="1229"/>
      <c r="AQ43" s="1229"/>
      <c r="AR43" s="1229"/>
      <c r="AS43" s="1229"/>
      <c r="AT43" s="1229"/>
      <c r="AU43" s="1229"/>
      <c r="AV43" s="1229"/>
      <c r="AW43" s="1429"/>
      <c r="AX43" s="1230"/>
      <c r="AY43" s="1231"/>
      <c r="AZ43" s="1231"/>
      <c r="BA43" s="1231"/>
      <c r="BB43" s="1231"/>
      <c r="BC43" s="1231"/>
      <c r="BD43" s="1231"/>
      <c r="BE43" s="1231"/>
      <c r="BF43" s="1231"/>
      <c r="BG43" s="1231"/>
      <c r="BH43" s="1231"/>
      <c r="BI43" s="1231"/>
      <c r="BJ43" s="1231"/>
      <c r="BK43" s="1237"/>
      <c r="BL43" s="1231"/>
      <c r="BM43" s="1231"/>
      <c r="BN43" s="1231"/>
      <c r="BO43" s="1231"/>
      <c r="BP43" s="1231"/>
      <c r="BQ43" s="1231"/>
      <c r="BR43" s="1231"/>
      <c r="BS43" s="1231"/>
      <c r="BT43" s="1231"/>
      <c r="BU43" s="1231"/>
      <c r="BV43" s="1231"/>
      <c r="BW43" s="1231"/>
      <c r="BX43" s="1231"/>
      <c r="BY43" s="1231"/>
      <c r="BZ43" s="1231"/>
      <c r="CA43" s="1231"/>
      <c r="CB43" s="1231"/>
      <c r="CC43" s="1231"/>
      <c r="CD43" s="1231"/>
      <c r="CE43" s="1237"/>
      <c r="CF43" s="1231"/>
      <c r="CG43" s="1231"/>
      <c r="CH43" s="1231"/>
      <c r="CI43" s="1231"/>
      <c r="CJ43" s="1231"/>
      <c r="CK43" s="1231"/>
      <c r="CL43" s="1231"/>
      <c r="CM43" s="1231"/>
      <c r="CN43" s="1231"/>
      <c r="CO43" s="1231"/>
      <c r="CP43" s="1231"/>
      <c r="CQ43" s="1233" t="s">
        <v>128</v>
      </c>
      <c r="CR43" s="1234"/>
      <c r="CS43" s="1231"/>
      <c r="CT43" s="1231"/>
      <c r="CU43" s="1231"/>
      <c r="CV43" s="1231"/>
      <c r="CW43" s="1231"/>
      <c r="CX43" s="1231"/>
      <c r="CY43" s="1231"/>
      <c r="CZ43" s="1231"/>
      <c r="DA43" s="1231"/>
      <c r="DB43" s="1231"/>
      <c r="DC43" s="1235" t="s">
        <v>129</v>
      </c>
      <c r="DD43" s="1235"/>
      <c r="DE43" s="1237"/>
      <c r="DF43" s="1231"/>
      <c r="DG43" s="1231"/>
      <c r="DH43" s="1231"/>
      <c r="DI43" s="1231"/>
      <c r="DJ43" s="1231"/>
      <c r="DK43" s="1231"/>
      <c r="DL43" s="1231"/>
      <c r="DM43" s="1231"/>
      <c r="DN43" s="1231"/>
      <c r="DO43" s="1231"/>
      <c r="DP43" s="1231"/>
      <c r="DQ43" s="1231"/>
      <c r="DR43" s="1231"/>
      <c r="DS43" s="1231"/>
      <c r="DT43" s="1231"/>
      <c r="DU43" s="1231"/>
      <c r="DV43" s="1231"/>
      <c r="DW43" s="1231"/>
      <c r="DX43" s="1231"/>
      <c r="DY43" s="1231"/>
      <c r="DZ43" s="1237"/>
      <c r="EA43" s="1231"/>
      <c r="EB43" s="1231"/>
      <c r="EC43" s="1231"/>
      <c r="ED43" s="1231"/>
      <c r="EE43" s="1231"/>
      <c r="EF43" s="1231"/>
      <c r="EG43" s="1231"/>
      <c r="EH43" s="1231"/>
      <c r="EI43" s="1231"/>
      <c r="EJ43" s="1231"/>
      <c r="EK43" s="1231"/>
      <c r="EL43" s="1231"/>
      <c r="EM43" s="1231"/>
      <c r="EN43" s="1231"/>
      <c r="EO43" s="1231"/>
      <c r="EP43" s="1231"/>
      <c r="EQ43" s="1231"/>
      <c r="ER43" s="1231"/>
      <c r="ES43" s="1231"/>
      <c r="ET43" s="1237"/>
      <c r="EU43" s="1231"/>
      <c r="EV43" s="1231"/>
      <c r="EW43" s="1231"/>
      <c r="EX43" s="1231"/>
      <c r="EY43" s="1231"/>
      <c r="EZ43" s="1231"/>
      <c r="FA43" s="1231"/>
      <c r="FB43" s="1231"/>
      <c r="FC43" s="1231"/>
      <c r="FD43" s="1231"/>
      <c r="FE43" s="1231"/>
      <c r="FF43" s="1231"/>
      <c r="FG43" s="1231"/>
      <c r="FH43" s="1231"/>
      <c r="FI43" s="1237"/>
      <c r="FJ43" s="1231"/>
      <c r="FK43" s="1231"/>
      <c r="FL43" s="1231"/>
      <c r="FM43" s="1231"/>
      <c r="FN43" s="1231"/>
      <c r="FO43" s="1231"/>
      <c r="FP43" s="1231"/>
      <c r="FQ43" s="1231"/>
      <c r="FR43" s="1231"/>
      <c r="FS43" s="1231"/>
      <c r="FT43" s="1231"/>
      <c r="FU43" s="1231"/>
      <c r="FV43" s="1237"/>
      <c r="FW43" s="1231"/>
      <c r="FX43" s="1231"/>
      <c r="FY43" s="1231"/>
      <c r="FZ43" s="1231"/>
      <c r="GA43" s="1231"/>
      <c r="GB43" s="1231"/>
      <c r="GC43" s="1231"/>
      <c r="GD43" s="1231"/>
      <c r="GE43" s="1231"/>
      <c r="GF43" s="1231"/>
      <c r="GG43" s="1231"/>
      <c r="GH43" s="1231"/>
      <c r="GI43" s="1231"/>
      <c r="GJ43" s="1231"/>
      <c r="GK43" s="1231"/>
      <c r="GL43" s="1231"/>
      <c r="GM43" s="1231"/>
      <c r="GN43" s="1231"/>
      <c r="GO43" s="1369"/>
    </row>
    <row r="44" spans="1:197" s="315" customFormat="1" ht="6" customHeight="1">
      <c r="A44" s="316"/>
      <c r="B44" s="1242"/>
      <c r="C44" s="1242"/>
      <c r="D44" s="1242"/>
      <c r="E44" s="1242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2"/>
      <c r="U44" s="1242"/>
      <c r="V44" s="1243"/>
      <c r="W44" s="1261"/>
      <c r="X44" s="1382"/>
      <c r="Y44" s="1383"/>
      <c r="Z44" s="1383"/>
      <c r="AA44" s="1383"/>
      <c r="AB44" s="1383"/>
      <c r="AC44" s="1383"/>
      <c r="AD44" s="1383"/>
      <c r="AE44" s="1383"/>
      <c r="AF44" s="1383"/>
      <c r="AG44" s="1383"/>
      <c r="AH44" s="1383"/>
      <c r="AI44" s="1383"/>
      <c r="AJ44" s="1383"/>
      <c r="AK44" s="1383"/>
      <c r="AL44" s="1383"/>
      <c r="AM44" s="1383"/>
      <c r="AN44" s="1383"/>
      <c r="AO44" s="1383"/>
      <c r="AP44" s="1383"/>
      <c r="AQ44" s="1383"/>
      <c r="AR44" s="1383"/>
      <c r="AS44" s="1383"/>
      <c r="AT44" s="1383"/>
      <c r="AU44" s="1383"/>
      <c r="AV44" s="1383"/>
      <c r="AW44" s="1384"/>
      <c r="AX44" s="1207"/>
      <c r="AY44" s="1208"/>
      <c r="AZ44" s="1208"/>
      <c r="BA44" s="1208"/>
      <c r="BB44" s="1208"/>
      <c r="BC44" s="1208"/>
      <c r="BD44" s="1208"/>
      <c r="BE44" s="1208"/>
      <c r="BF44" s="1208"/>
      <c r="BG44" s="1208"/>
      <c r="BH44" s="1208"/>
      <c r="BI44" s="1208"/>
      <c r="BJ44" s="1208"/>
      <c r="BK44" s="1220"/>
      <c r="BL44" s="1208"/>
      <c r="BM44" s="1208"/>
      <c r="BN44" s="1208"/>
      <c r="BO44" s="1208"/>
      <c r="BP44" s="1208"/>
      <c r="BQ44" s="1208"/>
      <c r="BR44" s="1208"/>
      <c r="BS44" s="1208"/>
      <c r="BT44" s="1208"/>
      <c r="BU44" s="1208"/>
      <c r="BV44" s="1208"/>
      <c r="BW44" s="1208"/>
      <c r="BX44" s="1208"/>
      <c r="BY44" s="1208"/>
      <c r="BZ44" s="1208"/>
      <c r="CA44" s="1208"/>
      <c r="CB44" s="1208"/>
      <c r="CC44" s="1208"/>
      <c r="CD44" s="1208"/>
      <c r="CE44" s="1220"/>
      <c r="CF44" s="1208"/>
      <c r="CG44" s="1208"/>
      <c r="CH44" s="1208"/>
      <c r="CI44" s="1208"/>
      <c r="CJ44" s="1208"/>
      <c r="CK44" s="1208"/>
      <c r="CL44" s="1208"/>
      <c r="CM44" s="1208"/>
      <c r="CN44" s="1208"/>
      <c r="CO44" s="1208"/>
      <c r="CP44" s="1208"/>
      <c r="CQ44" s="1253"/>
      <c r="CR44" s="1254"/>
      <c r="CS44" s="1208"/>
      <c r="CT44" s="1208"/>
      <c r="CU44" s="1208"/>
      <c r="CV44" s="1208"/>
      <c r="CW44" s="1208"/>
      <c r="CX44" s="1208"/>
      <c r="CY44" s="1208"/>
      <c r="CZ44" s="1208"/>
      <c r="DA44" s="1208"/>
      <c r="DB44" s="1208"/>
      <c r="DC44" s="1255"/>
      <c r="DD44" s="1255"/>
      <c r="DE44" s="1220"/>
      <c r="DF44" s="1208"/>
      <c r="DG44" s="1208"/>
      <c r="DH44" s="1208"/>
      <c r="DI44" s="1208"/>
      <c r="DJ44" s="1208"/>
      <c r="DK44" s="1208"/>
      <c r="DL44" s="1208"/>
      <c r="DM44" s="1208"/>
      <c r="DN44" s="1208"/>
      <c r="DO44" s="1208"/>
      <c r="DP44" s="1208"/>
      <c r="DQ44" s="1208"/>
      <c r="DR44" s="1208"/>
      <c r="DS44" s="1208"/>
      <c r="DT44" s="1208"/>
      <c r="DU44" s="1208"/>
      <c r="DV44" s="1208"/>
      <c r="DW44" s="1208"/>
      <c r="DX44" s="1208"/>
      <c r="DY44" s="1208"/>
      <c r="DZ44" s="1220"/>
      <c r="EA44" s="1208"/>
      <c r="EB44" s="1208"/>
      <c r="EC44" s="1208"/>
      <c r="ED44" s="1208"/>
      <c r="EE44" s="1208"/>
      <c r="EF44" s="1208"/>
      <c r="EG44" s="1208"/>
      <c r="EH44" s="1208"/>
      <c r="EI44" s="1208"/>
      <c r="EJ44" s="1208"/>
      <c r="EK44" s="1208"/>
      <c r="EL44" s="1208"/>
      <c r="EM44" s="1208"/>
      <c r="EN44" s="1208"/>
      <c r="EO44" s="1208"/>
      <c r="EP44" s="1208"/>
      <c r="EQ44" s="1208"/>
      <c r="ER44" s="1208"/>
      <c r="ES44" s="1208"/>
      <c r="ET44" s="1220"/>
      <c r="EU44" s="1208"/>
      <c r="EV44" s="1208"/>
      <c r="EW44" s="1208"/>
      <c r="EX44" s="1208"/>
      <c r="EY44" s="1208"/>
      <c r="EZ44" s="1208"/>
      <c r="FA44" s="1208"/>
      <c r="FB44" s="1208"/>
      <c r="FC44" s="1208"/>
      <c r="FD44" s="1208"/>
      <c r="FE44" s="1208"/>
      <c r="FF44" s="1208"/>
      <c r="FG44" s="1208"/>
      <c r="FH44" s="1208"/>
      <c r="FI44" s="1220"/>
      <c r="FJ44" s="1208"/>
      <c r="FK44" s="1208"/>
      <c r="FL44" s="1208"/>
      <c r="FM44" s="1208"/>
      <c r="FN44" s="1208"/>
      <c r="FO44" s="1208"/>
      <c r="FP44" s="1208"/>
      <c r="FQ44" s="1208"/>
      <c r="FR44" s="1208"/>
      <c r="FS44" s="1208"/>
      <c r="FT44" s="1208"/>
      <c r="FU44" s="1208"/>
      <c r="FV44" s="1220"/>
      <c r="FW44" s="1208"/>
      <c r="FX44" s="1208"/>
      <c r="FY44" s="1208"/>
      <c r="FZ44" s="1208"/>
      <c r="GA44" s="1208"/>
      <c r="GB44" s="1208"/>
      <c r="GC44" s="1208"/>
      <c r="GD44" s="1208"/>
      <c r="GE44" s="1208"/>
      <c r="GF44" s="1208"/>
      <c r="GG44" s="1208"/>
      <c r="GH44" s="1208"/>
      <c r="GI44" s="1208"/>
      <c r="GJ44" s="1208"/>
      <c r="GK44" s="1208"/>
      <c r="GL44" s="1208"/>
      <c r="GM44" s="1208"/>
      <c r="GN44" s="1208"/>
      <c r="GO44" s="1368"/>
    </row>
    <row r="45" spans="1:197" s="315" customFormat="1" ht="12.75">
      <c r="A45" s="316"/>
      <c r="B45" s="1242"/>
      <c r="C45" s="1242"/>
      <c r="D45" s="1242"/>
      <c r="E45" s="1242"/>
      <c r="F45" s="1242"/>
      <c r="G45" s="1242"/>
      <c r="H45" s="1242"/>
      <c r="I45" s="1242"/>
      <c r="J45" s="1242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3"/>
      <c r="W45" s="1260">
        <v>5319</v>
      </c>
      <c r="X45" s="1248" t="s">
        <v>305</v>
      </c>
      <c r="Y45" s="1202"/>
      <c r="Z45" s="1202"/>
      <c r="AA45" s="1202"/>
      <c r="AB45" s="1202"/>
      <c r="AC45" s="1202"/>
      <c r="AD45" s="1203" t="s">
        <v>296</v>
      </c>
      <c r="AE45" s="1203"/>
      <c r="AF45" s="1203"/>
      <c r="AG45" s="335"/>
      <c r="AH45" s="1204" t="s">
        <v>485</v>
      </c>
      <c r="AI45" s="1204"/>
      <c r="AJ45" s="1204"/>
      <c r="AK45" s="1204"/>
      <c r="AL45" s="1204"/>
      <c r="AM45" s="1204"/>
      <c r="AN45" s="1204"/>
      <c r="AO45" s="1204"/>
      <c r="AP45" s="1204"/>
      <c r="AQ45" s="1204"/>
      <c r="AR45" s="1204"/>
      <c r="AS45" s="1204"/>
      <c r="AT45" s="1204"/>
      <c r="AU45" s="1204"/>
      <c r="AV45" s="1204"/>
      <c r="AW45" s="1428"/>
      <c r="AX45" s="1252"/>
      <c r="AY45" s="1213"/>
      <c r="AZ45" s="1213"/>
      <c r="BA45" s="1213"/>
      <c r="BB45" s="1213"/>
      <c r="BC45" s="1213"/>
      <c r="BD45" s="1213"/>
      <c r="BE45" s="1213"/>
      <c r="BF45" s="1213"/>
      <c r="BG45" s="1213"/>
      <c r="BH45" s="1213"/>
      <c r="BI45" s="1213"/>
      <c r="BJ45" s="1239"/>
      <c r="BK45" s="1213"/>
      <c r="BL45" s="1213"/>
      <c r="BM45" s="1213"/>
      <c r="BN45" s="1213"/>
      <c r="BO45" s="1213"/>
      <c r="BP45" s="1213"/>
      <c r="BQ45" s="1213"/>
      <c r="BR45" s="1213"/>
      <c r="BS45" s="1213"/>
      <c r="BT45" s="1213"/>
      <c r="BU45" s="1213"/>
      <c r="BV45" s="1213"/>
      <c r="BW45" s="1213"/>
      <c r="BX45" s="1213"/>
      <c r="BY45" s="1213"/>
      <c r="BZ45" s="1213"/>
      <c r="CA45" s="1213"/>
      <c r="CB45" s="1213"/>
      <c r="CC45" s="1213"/>
      <c r="CD45" s="1239"/>
      <c r="CE45" s="1238"/>
      <c r="CF45" s="1213"/>
      <c r="CG45" s="1213"/>
      <c r="CH45" s="1213"/>
      <c r="CI45" s="1213"/>
      <c r="CJ45" s="1213"/>
      <c r="CK45" s="1213"/>
      <c r="CL45" s="1213"/>
      <c r="CM45" s="1213"/>
      <c r="CN45" s="1213"/>
      <c r="CO45" s="1213"/>
      <c r="CP45" s="1239"/>
      <c r="CQ45" s="1212" t="s">
        <v>128</v>
      </c>
      <c r="CR45" s="1212"/>
      <c r="CS45" s="1213"/>
      <c r="CT45" s="1213"/>
      <c r="CU45" s="1213"/>
      <c r="CV45" s="1213"/>
      <c r="CW45" s="1213"/>
      <c r="CX45" s="1213"/>
      <c r="CY45" s="1213"/>
      <c r="CZ45" s="1213"/>
      <c r="DA45" s="1213"/>
      <c r="DB45" s="1213"/>
      <c r="DC45" s="1216" t="s">
        <v>129</v>
      </c>
      <c r="DD45" s="1216"/>
      <c r="DE45" s="1238"/>
      <c r="DF45" s="1213"/>
      <c r="DG45" s="1213"/>
      <c r="DH45" s="1213"/>
      <c r="DI45" s="1213"/>
      <c r="DJ45" s="1213"/>
      <c r="DK45" s="1213"/>
      <c r="DL45" s="1213"/>
      <c r="DM45" s="1213"/>
      <c r="DN45" s="1213"/>
      <c r="DO45" s="1213"/>
      <c r="DP45" s="1213"/>
      <c r="DQ45" s="1213"/>
      <c r="DR45" s="1213"/>
      <c r="DS45" s="1213"/>
      <c r="DT45" s="1213"/>
      <c r="DU45" s="1213"/>
      <c r="DV45" s="1213"/>
      <c r="DW45" s="1213"/>
      <c r="DX45" s="1213"/>
      <c r="DY45" s="1239"/>
      <c r="DZ45" s="1238"/>
      <c r="EA45" s="1213"/>
      <c r="EB45" s="1213"/>
      <c r="EC45" s="1213"/>
      <c r="ED45" s="1213"/>
      <c r="EE45" s="1213"/>
      <c r="EF45" s="1213"/>
      <c r="EG45" s="1213"/>
      <c r="EH45" s="1213"/>
      <c r="EI45" s="1213"/>
      <c r="EJ45" s="1213"/>
      <c r="EK45" s="1213"/>
      <c r="EL45" s="1213"/>
      <c r="EM45" s="1213"/>
      <c r="EN45" s="1213"/>
      <c r="EO45" s="1213"/>
      <c r="EP45" s="1213"/>
      <c r="EQ45" s="1213"/>
      <c r="ER45" s="1213"/>
      <c r="ES45" s="1239"/>
      <c r="ET45" s="1238"/>
      <c r="EU45" s="1213"/>
      <c r="EV45" s="1213"/>
      <c r="EW45" s="1213"/>
      <c r="EX45" s="1213"/>
      <c r="EY45" s="1213"/>
      <c r="EZ45" s="1213"/>
      <c r="FA45" s="1213"/>
      <c r="FB45" s="1213"/>
      <c r="FC45" s="1213"/>
      <c r="FD45" s="1213"/>
      <c r="FE45" s="1213"/>
      <c r="FF45" s="1213"/>
      <c r="FG45" s="1213"/>
      <c r="FH45" s="1239"/>
      <c r="FI45" s="1238"/>
      <c r="FJ45" s="1213"/>
      <c r="FK45" s="1213"/>
      <c r="FL45" s="1213"/>
      <c r="FM45" s="1213"/>
      <c r="FN45" s="1213"/>
      <c r="FO45" s="1213"/>
      <c r="FP45" s="1213"/>
      <c r="FQ45" s="1213"/>
      <c r="FR45" s="1213"/>
      <c r="FS45" s="1213"/>
      <c r="FT45" s="1213"/>
      <c r="FU45" s="1213"/>
      <c r="FV45" s="1238"/>
      <c r="FW45" s="1213"/>
      <c r="FX45" s="1213"/>
      <c r="FY45" s="1213"/>
      <c r="FZ45" s="1213"/>
      <c r="GA45" s="1213"/>
      <c r="GB45" s="1213"/>
      <c r="GC45" s="1213"/>
      <c r="GD45" s="1213"/>
      <c r="GE45" s="1213"/>
      <c r="GF45" s="1213"/>
      <c r="GG45" s="1213"/>
      <c r="GH45" s="1213"/>
      <c r="GI45" s="1213"/>
      <c r="GJ45" s="1213"/>
      <c r="GK45" s="1213"/>
      <c r="GL45" s="1213"/>
      <c r="GM45" s="1213"/>
      <c r="GN45" s="1213"/>
      <c r="GO45" s="1370"/>
    </row>
    <row r="46" spans="1:197" s="315" customFormat="1" ht="6" customHeight="1">
      <c r="A46" s="336"/>
      <c r="B46" s="1244"/>
      <c r="C46" s="1244"/>
      <c r="D46" s="1244"/>
      <c r="E46" s="1244"/>
      <c r="F46" s="1244"/>
      <c r="G46" s="1244"/>
      <c r="H46" s="1244"/>
      <c r="I46" s="1244"/>
      <c r="J46" s="1244"/>
      <c r="K46" s="1244"/>
      <c r="L46" s="1244"/>
      <c r="M46" s="1244"/>
      <c r="N46" s="1244"/>
      <c r="O46" s="1244"/>
      <c r="P46" s="1244"/>
      <c r="Q46" s="1244"/>
      <c r="R46" s="1244"/>
      <c r="S46" s="1244"/>
      <c r="T46" s="1244"/>
      <c r="U46" s="1244"/>
      <c r="V46" s="1245"/>
      <c r="W46" s="1261"/>
      <c r="X46" s="1295"/>
      <c r="Y46" s="1293"/>
      <c r="Z46" s="1293"/>
      <c r="AA46" s="1293"/>
      <c r="AB46" s="1293"/>
      <c r="AC46" s="1293"/>
      <c r="AD46" s="1293"/>
      <c r="AE46" s="1293"/>
      <c r="AF46" s="1293"/>
      <c r="AG46" s="1293"/>
      <c r="AH46" s="1293"/>
      <c r="AI46" s="1293"/>
      <c r="AJ46" s="1293"/>
      <c r="AK46" s="1293"/>
      <c r="AL46" s="1293"/>
      <c r="AM46" s="1293"/>
      <c r="AN46" s="1293"/>
      <c r="AO46" s="1293"/>
      <c r="AP46" s="1293"/>
      <c r="AQ46" s="1293"/>
      <c r="AR46" s="1293"/>
      <c r="AS46" s="1293"/>
      <c r="AT46" s="1293"/>
      <c r="AU46" s="1293"/>
      <c r="AV46" s="1293"/>
      <c r="AW46" s="1511"/>
      <c r="AX46" s="1207"/>
      <c r="AY46" s="1208"/>
      <c r="AZ46" s="1208"/>
      <c r="BA46" s="1208"/>
      <c r="BB46" s="1208"/>
      <c r="BC46" s="1208"/>
      <c r="BD46" s="1208"/>
      <c r="BE46" s="1208"/>
      <c r="BF46" s="1208"/>
      <c r="BG46" s="1208"/>
      <c r="BH46" s="1208"/>
      <c r="BI46" s="1208"/>
      <c r="BJ46" s="1221"/>
      <c r="BK46" s="1208"/>
      <c r="BL46" s="1208"/>
      <c r="BM46" s="1208"/>
      <c r="BN46" s="1208"/>
      <c r="BO46" s="1208"/>
      <c r="BP46" s="1208"/>
      <c r="BQ46" s="1208"/>
      <c r="BR46" s="1208"/>
      <c r="BS46" s="1208"/>
      <c r="BT46" s="1208"/>
      <c r="BU46" s="1208"/>
      <c r="BV46" s="1208"/>
      <c r="BW46" s="1208"/>
      <c r="BX46" s="1208"/>
      <c r="BY46" s="1208"/>
      <c r="BZ46" s="1208"/>
      <c r="CA46" s="1208"/>
      <c r="CB46" s="1208"/>
      <c r="CC46" s="1208"/>
      <c r="CD46" s="1221"/>
      <c r="CE46" s="1220"/>
      <c r="CF46" s="1208"/>
      <c r="CG46" s="1208"/>
      <c r="CH46" s="1208"/>
      <c r="CI46" s="1208"/>
      <c r="CJ46" s="1208"/>
      <c r="CK46" s="1208"/>
      <c r="CL46" s="1208"/>
      <c r="CM46" s="1208"/>
      <c r="CN46" s="1208"/>
      <c r="CO46" s="1208"/>
      <c r="CP46" s="1221"/>
      <c r="CQ46" s="1254"/>
      <c r="CR46" s="1254"/>
      <c r="CS46" s="1208"/>
      <c r="CT46" s="1208"/>
      <c r="CU46" s="1208"/>
      <c r="CV46" s="1208"/>
      <c r="CW46" s="1208"/>
      <c r="CX46" s="1208"/>
      <c r="CY46" s="1208"/>
      <c r="CZ46" s="1208"/>
      <c r="DA46" s="1208"/>
      <c r="DB46" s="1208"/>
      <c r="DC46" s="1255"/>
      <c r="DD46" s="1255"/>
      <c r="DE46" s="1220"/>
      <c r="DF46" s="1208"/>
      <c r="DG46" s="1208"/>
      <c r="DH46" s="1208"/>
      <c r="DI46" s="1208"/>
      <c r="DJ46" s="1208"/>
      <c r="DK46" s="1208"/>
      <c r="DL46" s="1208"/>
      <c r="DM46" s="1208"/>
      <c r="DN46" s="1208"/>
      <c r="DO46" s="1208"/>
      <c r="DP46" s="1208"/>
      <c r="DQ46" s="1208"/>
      <c r="DR46" s="1208"/>
      <c r="DS46" s="1208"/>
      <c r="DT46" s="1208"/>
      <c r="DU46" s="1208"/>
      <c r="DV46" s="1208"/>
      <c r="DW46" s="1208"/>
      <c r="DX46" s="1208"/>
      <c r="DY46" s="1221"/>
      <c r="DZ46" s="1220"/>
      <c r="EA46" s="1208"/>
      <c r="EB46" s="1208"/>
      <c r="EC46" s="1208"/>
      <c r="ED46" s="1208"/>
      <c r="EE46" s="1208"/>
      <c r="EF46" s="1208"/>
      <c r="EG46" s="1208"/>
      <c r="EH46" s="1208"/>
      <c r="EI46" s="1208"/>
      <c r="EJ46" s="1208"/>
      <c r="EK46" s="1208"/>
      <c r="EL46" s="1208"/>
      <c r="EM46" s="1208"/>
      <c r="EN46" s="1208"/>
      <c r="EO46" s="1208"/>
      <c r="EP46" s="1208"/>
      <c r="EQ46" s="1208"/>
      <c r="ER46" s="1208"/>
      <c r="ES46" s="1221"/>
      <c r="ET46" s="1220"/>
      <c r="EU46" s="1208"/>
      <c r="EV46" s="1208"/>
      <c r="EW46" s="1208"/>
      <c r="EX46" s="1208"/>
      <c r="EY46" s="1208"/>
      <c r="EZ46" s="1208"/>
      <c r="FA46" s="1208"/>
      <c r="FB46" s="1208"/>
      <c r="FC46" s="1208"/>
      <c r="FD46" s="1208"/>
      <c r="FE46" s="1208"/>
      <c r="FF46" s="1208"/>
      <c r="FG46" s="1208"/>
      <c r="FH46" s="1221"/>
      <c r="FI46" s="1220"/>
      <c r="FJ46" s="1208"/>
      <c r="FK46" s="1208"/>
      <c r="FL46" s="1208"/>
      <c r="FM46" s="1208"/>
      <c r="FN46" s="1208"/>
      <c r="FO46" s="1208"/>
      <c r="FP46" s="1208"/>
      <c r="FQ46" s="1208"/>
      <c r="FR46" s="1208"/>
      <c r="FS46" s="1208"/>
      <c r="FT46" s="1208"/>
      <c r="FU46" s="1208"/>
      <c r="FV46" s="1220"/>
      <c r="FW46" s="1208"/>
      <c r="FX46" s="1208"/>
      <c r="FY46" s="1208"/>
      <c r="FZ46" s="1208"/>
      <c r="GA46" s="1208"/>
      <c r="GB46" s="1208"/>
      <c r="GC46" s="1208"/>
      <c r="GD46" s="1208"/>
      <c r="GE46" s="1208"/>
      <c r="GF46" s="1208"/>
      <c r="GG46" s="1208"/>
      <c r="GH46" s="1208"/>
      <c r="GI46" s="1208"/>
      <c r="GJ46" s="1208"/>
      <c r="GK46" s="1208"/>
      <c r="GL46" s="1208"/>
      <c r="GM46" s="1208"/>
      <c r="GN46" s="1208"/>
      <c r="GO46" s="1368"/>
    </row>
    <row r="47" spans="1:197" s="315" customFormat="1" ht="18" customHeight="1">
      <c r="A47" s="311"/>
      <c r="B47" s="1200" t="s">
        <v>585</v>
      </c>
      <c r="C47" s="1200"/>
      <c r="D47" s="1200"/>
      <c r="E47" s="1200"/>
      <c r="F47" s="1200"/>
      <c r="G47" s="1200"/>
      <c r="H47" s="1200"/>
      <c r="I47" s="1200"/>
      <c r="J47" s="1200"/>
      <c r="K47" s="1200"/>
      <c r="L47" s="1200"/>
      <c r="M47" s="1200"/>
      <c r="N47" s="1200"/>
      <c r="O47" s="1200"/>
      <c r="P47" s="1200"/>
      <c r="Q47" s="1200"/>
      <c r="R47" s="1200"/>
      <c r="S47" s="1200"/>
      <c r="T47" s="1200"/>
      <c r="U47" s="1200"/>
      <c r="V47" s="1200"/>
      <c r="W47" s="1260">
        <v>5300</v>
      </c>
      <c r="X47" s="1357" t="s">
        <v>305</v>
      </c>
      <c r="Y47" s="1227"/>
      <c r="Z47" s="1227"/>
      <c r="AA47" s="1227"/>
      <c r="AB47" s="1227"/>
      <c r="AC47" s="1227"/>
      <c r="AD47" s="1228" t="s">
        <v>219</v>
      </c>
      <c r="AE47" s="1228"/>
      <c r="AF47" s="1228"/>
      <c r="AG47" s="361"/>
      <c r="AH47" s="1229" t="s">
        <v>484</v>
      </c>
      <c r="AI47" s="1229"/>
      <c r="AJ47" s="1229"/>
      <c r="AK47" s="1229"/>
      <c r="AL47" s="1229"/>
      <c r="AM47" s="1229"/>
      <c r="AN47" s="1229"/>
      <c r="AO47" s="1229"/>
      <c r="AP47" s="1229"/>
      <c r="AQ47" s="1229"/>
      <c r="AR47" s="1229"/>
      <c r="AS47" s="1229"/>
      <c r="AT47" s="1229"/>
      <c r="AU47" s="1229"/>
      <c r="AV47" s="1229"/>
      <c r="AW47" s="1429"/>
      <c r="AX47" s="1252">
        <f>+AX9+AX26</f>
        <v>430916</v>
      </c>
      <c r="AY47" s="1213"/>
      <c r="AZ47" s="1213"/>
      <c r="BA47" s="1213"/>
      <c r="BB47" s="1213"/>
      <c r="BC47" s="1213"/>
      <c r="BD47" s="1213"/>
      <c r="BE47" s="1213"/>
      <c r="BF47" s="1213"/>
      <c r="BG47" s="1213"/>
      <c r="BH47" s="1213"/>
      <c r="BI47" s="1213"/>
      <c r="BJ47" s="1239"/>
      <c r="BK47" s="1737">
        <f>+BK9+BK26</f>
        <v>-367432</v>
      </c>
      <c r="BL47" s="1737"/>
      <c r="BM47" s="1737"/>
      <c r="BN47" s="1737"/>
      <c r="BO47" s="1737"/>
      <c r="BP47" s="1737"/>
      <c r="BQ47" s="1737"/>
      <c r="BR47" s="1737"/>
      <c r="BS47" s="1737"/>
      <c r="BT47" s="1737"/>
      <c r="BU47" s="1737"/>
      <c r="BV47" s="1737"/>
      <c r="BW47" s="1737"/>
      <c r="BX47" s="1737"/>
      <c r="BY47" s="1737"/>
      <c r="BZ47" s="1737"/>
      <c r="CA47" s="1737"/>
      <c r="CB47" s="1737"/>
      <c r="CC47" s="1737"/>
      <c r="CD47" s="1738"/>
      <c r="CE47" s="1238">
        <f>+CE9+CE26</f>
        <v>0</v>
      </c>
      <c r="CF47" s="1213"/>
      <c r="CG47" s="1213"/>
      <c r="CH47" s="1213"/>
      <c r="CI47" s="1213"/>
      <c r="CJ47" s="1213"/>
      <c r="CK47" s="1213"/>
      <c r="CL47" s="1213"/>
      <c r="CM47" s="1213"/>
      <c r="CN47" s="1213"/>
      <c r="CO47" s="1213"/>
      <c r="CP47" s="1239"/>
      <c r="CQ47" s="1212" t="s">
        <v>128</v>
      </c>
      <c r="CR47" s="1212"/>
      <c r="CS47" s="1213">
        <f>+CS9+CS26</f>
        <v>0</v>
      </c>
      <c r="CT47" s="1213"/>
      <c r="CU47" s="1213"/>
      <c r="CV47" s="1213"/>
      <c r="CW47" s="1213"/>
      <c r="CX47" s="1213"/>
      <c r="CY47" s="1213"/>
      <c r="CZ47" s="1213"/>
      <c r="DA47" s="1213"/>
      <c r="DB47" s="1213"/>
      <c r="DC47" s="1216" t="s">
        <v>129</v>
      </c>
      <c r="DD47" s="1216"/>
      <c r="DE47" s="1238">
        <f>+DE9+DE26</f>
        <v>0</v>
      </c>
      <c r="DF47" s="1213"/>
      <c r="DG47" s="1213"/>
      <c r="DH47" s="1213"/>
      <c r="DI47" s="1213"/>
      <c r="DJ47" s="1213"/>
      <c r="DK47" s="1213"/>
      <c r="DL47" s="1213"/>
      <c r="DM47" s="1213"/>
      <c r="DN47" s="1213"/>
      <c r="DO47" s="1213"/>
      <c r="DP47" s="1213"/>
      <c r="DQ47" s="1213"/>
      <c r="DR47" s="1213"/>
      <c r="DS47" s="1213"/>
      <c r="DT47" s="1213"/>
      <c r="DU47" s="1213"/>
      <c r="DV47" s="1213"/>
      <c r="DW47" s="1213"/>
      <c r="DX47" s="1213"/>
      <c r="DY47" s="1239"/>
      <c r="DZ47" s="1238">
        <f>+DZ9+DZ26</f>
        <v>0</v>
      </c>
      <c r="EA47" s="1213"/>
      <c r="EB47" s="1213"/>
      <c r="EC47" s="1213"/>
      <c r="ED47" s="1213"/>
      <c r="EE47" s="1213"/>
      <c r="EF47" s="1213"/>
      <c r="EG47" s="1213"/>
      <c r="EH47" s="1213"/>
      <c r="EI47" s="1213"/>
      <c r="EJ47" s="1213"/>
      <c r="EK47" s="1213"/>
      <c r="EL47" s="1213"/>
      <c r="EM47" s="1213"/>
      <c r="EN47" s="1213"/>
      <c r="EO47" s="1213"/>
      <c r="EP47" s="1213"/>
      <c r="EQ47" s="1213"/>
      <c r="ER47" s="1213"/>
      <c r="ES47" s="1239"/>
      <c r="ET47" s="1238">
        <f>+ET9+ET26</f>
        <v>0</v>
      </c>
      <c r="EU47" s="1213"/>
      <c r="EV47" s="1213"/>
      <c r="EW47" s="1213"/>
      <c r="EX47" s="1213"/>
      <c r="EY47" s="1213"/>
      <c r="EZ47" s="1213"/>
      <c r="FA47" s="1213"/>
      <c r="FB47" s="1213"/>
      <c r="FC47" s="1213"/>
      <c r="FD47" s="1213"/>
      <c r="FE47" s="1213"/>
      <c r="FF47" s="1213"/>
      <c r="FG47" s="1213"/>
      <c r="FH47" s="1239"/>
      <c r="FI47" s="1238">
        <f>+FI9+FI26</f>
        <v>430916</v>
      </c>
      <c r="FJ47" s="1213"/>
      <c r="FK47" s="1213"/>
      <c r="FL47" s="1213"/>
      <c r="FM47" s="1213"/>
      <c r="FN47" s="1213"/>
      <c r="FO47" s="1213"/>
      <c r="FP47" s="1213"/>
      <c r="FQ47" s="1213"/>
      <c r="FR47" s="1213"/>
      <c r="FS47" s="1213"/>
      <c r="FT47" s="1213"/>
      <c r="FU47" s="1213"/>
      <c r="FV47" s="1745">
        <f>+FV9+FV26</f>
        <v>-367432</v>
      </c>
      <c r="FW47" s="1737"/>
      <c r="FX47" s="1737"/>
      <c r="FY47" s="1737"/>
      <c r="FZ47" s="1737"/>
      <c r="GA47" s="1737"/>
      <c r="GB47" s="1737"/>
      <c r="GC47" s="1737"/>
      <c r="GD47" s="1737"/>
      <c r="GE47" s="1737"/>
      <c r="GF47" s="1737"/>
      <c r="GG47" s="1737"/>
      <c r="GH47" s="1737"/>
      <c r="GI47" s="1737"/>
      <c r="GJ47" s="1737"/>
      <c r="GK47" s="1737"/>
      <c r="GL47" s="1737"/>
      <c r="GM47" s="1737"/>
      <c r="GN47" s="1737"/>
      <c r="GO47" s="1754"/>
    </row>
    <row r="48" spans="1:197" s="315" customFormat="1" ht="6" customHeight="1">
      <c r="A48" s="316"/>
      <c r="B48" s="1201"/>
      <c r="C48" s="1201"/>
      <c r="D48" s="1201"/>
      <c r="E48" s="1201"/>
      <c r="F48" s="1201"/>
      <c r="G48" s="1201"/>
      <c r="H48" s="1201"/>
      <c r="I48" s="1201"/>
      <c r="J48" s="1201"/>
      <c r="K48" s="1201"/>
      <c r="L48" s="1201"/>
      <c r="M48" s="1201"/>
      <c r="N48" s="1201"/>
      <c r="O48" s="1201"/>
      <c r="P48" s="1201"/>
      <c r="Q48" s="1201"/>
      <c r="R48" s="1201"/>
      <c r="S48" s="1201"/>
      <c r="T48" s="1201"/>
      <c r="U48" s="1201"/>
      <c r="V48" s="1201"/>
      <c r="W48" s="1261"/>
      <c r="X48" s="1382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3"/>
      <c r="AI48" s="1383"/>
      <c r="AJ48" s="1383"/>
      <c r="AK48" s="1383"/>
      <c r="AL48" s="1383"/>
      <c r="AM48" s="1383"/>
      <c r="AN48" s="1383"/>
      <c r="AO48" s="1383"/>
      <c r="AP48" s="1383"/>
      <c r="AQ48" s="1383"/>
      <c r="AR48" s="1383"/>
      <c r="AS48" s="1383"/>
      <c r="AT48" s="1383"/>
      <c r="AU48" s="1383"/>
      <c r="AV48" s="1383"/>
      <c r="AW48" s="1384"/>
      <c r="AX48" s="1207"/>
      <c r="AY48" s="1208"/>
      <c r="AZ48" s="1208"/>
      <c r="BA48" s="1208"/>
      <c r="BB48" s="1208"/>
      <c r="BC48" s="1208"/>
      <c r="BD48" s="1208"/>
      <c r="BE48" s="1208"/>
      <c r="BF48" s="1208"/>
      <c r="BG48" s="1208"/>
      <c r="BH48" s="1208"/>
      <c r="BI48" s="1208"/>
      <c r="BJ48" s="1221"/>
      <c r="BK48" s="1739"/>
      <c r="BL48" s="1739"/>
      <c r="BM48" s="1739"/>
      <c r="BN48" s="1739"/>
      <c r="BO48" s="1739"/>
      <c r="BP48" s="1739"/>
      <c r="BQ48" s="1739"/>
      <c r="BR48" s="1739"/>
      <c r="BS48" s="1739"/>
      <c r="BT48" s="1739"/>
      <c r="BU48" s="1739"/>
      <c r="BV48" s="1739"/>
      <c r="BW48" s="1739"/>
      <c r="BX48" s="1739"/>
      <c r="BY48" s="1739"/>
      <c r="BZ48" s="1739"/>
      <c r="CA48" s="1739"/>
      <c r="CB48" s="1739"/>
      <c r="CC48" s="1739"/>
      <c r="CD48" s="1740"/>
      <c r="CE48" s="1220"/>
      <c r="CF48" s="1208"/>
      <c r="CG48" s="1208"/>
      <c r="CH48" s="1208"/>
      <c r="CI48" s="1208"/>
      <c r="CJ48" s="1208"/>
      <c r="CK48" s="1208"/>
      <c r="CL48" s="1208"/>
      <c r="CM48" s="1208"/>
      <c r="CN48" s="1208"/>
      <c r="CO48" s="1208"/>
      <c r="CP48" s="1221"/>
      <c r="CQ48" s="1212"/>
      <c r="CR48" s="1212"/>
      <c r="CS48" s="1213"/>
      <c r="CT48" s="1213"/>
      <c r="CU48" s="1213"/>
      <c r="CV48" s="1213"/>
      <c r="CW48" s="1213"/>
      <c r="CX48" s="1213"/>
      <c r="CY48" s="1213"/>
      <c r="CZ48" s="1213"/>
      <c r="DA48" s="1213"/>
      <c r="DB48" s="1213"/>
      <c r="DC48" s="1216"/>
      <c r="DD48" s="1216"/>
      <c r="DE48" s="1220"/>
      <c r="DF48" s="1208"/>
      <c r="DG48" s="1208"/>
      <c r="DH48" s="1208"/>
      <c r="DI48" s="1208"/>
      <c r="DJ48" s="1208"/>
      <c r="DK48" s="1208"/>
      <c r="DL48" s="1208"/>
      <c r="DM48" s="1208"/>
      <c r="DN48" s="1208"/>
      <c r="DO48" s="1208"/>
      <c r="DP48" s="1208"/>
      <c r="DQ48" s="1208"/>
      <c r="DR48" s="1208"/>
      <c r="DS48" s="1208"/>
      <c r="DT48" s="1208"/>
      <c r="DU48" s="1208"/>
      <c r="DV48" s="1208"/>
      <c r="DW48" s="1208"/>
      <c r="DX48" s="1208"/>
      <c r="DY48" s="1221"/>
      <c r="DZ48" s="1220"/>
      <c r="EA48" s="1208"/>
      <c r="EB48" s="1208"/>
      <c r="EC48" s="1208"/>
      <c r="ED48" s="1208"/>
      <c r="EE48" s="1208"/>
      <c r="EF48" s="1208"/>
      <c r="EG48" s="1208"/>
      <c r="EH48" s="1208"/>
      <c r="EI48" s="1208"/>
      <c r="EJ48" s="1208"/>
      <c r="EK48" s="1208"/>
      <c r="EL48" s="1208"/>
      <c r="EM48" s="1208"/>
      <c r="EN48" s="1208"/>
      <c r="EO48" s="1208"/>
      <c r="EP48" s="1208"/>
      <c r="EQ48" s="1208"/>
      <c r="ER48" s="1208"/>
      <c r="ES48" s="1221"/>
      <c r="ET48" s="1220"/>
      <c r="EU48" s="1208"/>
      <c r="EV48" s="1208"/>
      <c r="EW48" s="1208"/>
      <c r="EX48" s="1208"/>
      <c r="EY48" s="1208"/>
      <c r="EZ48" s="1208"/>
      <c r="FA48" s="1208"/>
      <c r="FB48" s="1208"/>
      <c r="FC48" s="1208"/>
      <c r="FD48" s="1208"/>
      <c r="FE48" s="1208"/>
      <c r="FF48" s="1208"/>
      <c r="FG48" s="1208"/>
      <c r="FH48" s="1221"/>
      <c r="FI48" s="1220"/>
      <c r="FJ48" s="1208"/>
      <c r="FK48" s="1208"/>
      <c r="FL48" s="1208"/>
      <c r="FM48" s="1208"/>
      <c r="FN48" s="1208"/>
      <c r="FO48" s="1208"/>
      <c r="FP48" s="1208"/>
      <c r="FQ48" s="1208"/>
      <c r="FR48" s="1208"/>
      <c r="FS48" s="1208"/>
      <c r="FT48" s="1208"/>
      <c r="FU48" s="1208"/>
      <c r="FV48" s="1746"/>
      <c r="FW48" s="1739"/>
      <c r="FX48" s="1739"/>
      <c r="FY48" s="1739"/>
      <c r="FZ48" s="1739"/>
      <c r="GA48" s="1739"/>
      <c r="GB48" s="1739"/>
      <c r="GC48" s="1739"/>
      <c r="GD48" s="1739"/>
      <c r="GE48" s="1739"/>
      <c r="GF48" s="1739"/>
      <c r="GG48" s="1739"/>
      <c r="GH48" s="1739"/>
      <c r="GI48" s="1739"/>
      <c r="GJ48" s="1739"/>
      <c r="GK48" s="1739"/>
      <c r="GL48" s="1739"/>
      <c r="GM48" s="1739"/>
      <c r="GN48" s="1739"/>
      <c r="GO48" s="1751"/>
    </row>
    <row r="49" spans="1:197" s="315" customFormat="1" ht="18" customHeight="1">
      <c r="A49" s="316"/>
      <c r="B49" s="1201"/>
      <c r="C49" s="1201"/>
      <c r="D49" s="1201"/>
      <c r="E49" s="1201"/>
      <c r="F49" s="1201"/>
      <c r="G49" s="1201"/>
      <c r="H49" s="1201"/>
      <c r="I49" s="1201"/>
      <c r="J49" s="1201"/>
      <c r="K49" s="1201"/>
      <c r="L49" s="1201"/>
      <c r="M49" s="1201"/>
      <c r="N49" s="1201"/>
      <c r="O49" s="1201"/>
      <c r="P49" s="1201"/>
      <c r="Q49" s="1201"/>
      <c r="R49" s="1201"/>
      <c r="S49" s="1201"/>
      <c r="T49" s="1201"/>
      <c r="U49" s="1201"/>
      <c r="V49" s="1201"/>
      <c r="W49" s="1260">
        <v>5310</v>
      </c>
      <c r="X49" s="1357" t="s">
        <v>305</v>
      </c>
      <c r="Y49" s="1227"/>
      <c r="Z49" s="1227"/>
      <c r="AA49" s="1227"/>
      <c r="AB49" s="1227"/>
      <c r="AC49" s="1227"/>
      <c r="AD49" s="1228" t="s">
        <v>296</v>
      </c>
      <c r="AE49" s="1228"/>
      <c r="AF49" s="1228"/>
      <c r="AG49" s="361"/>
      <c r="AH49" s="1229" t="s">
        <v>485</v>
      </c>
      <c r="AI49" s="1229"/>
      <c r="AJ49" s="1229"/>
      <c r="AK49" s="1229"/>
      <c r="AL49" s="1229"/>
      <c r="AM49" s="1229"/>
      <c r="AN49" s="1229"/>
      <c r="AO49" s="1229"/>
      <c r="AP49" s="1229"/>
      <c r="AQ49" s="1229"/>
      <c r="AR49" s="1229"/>
      <c r="AS49" s="1229"/>
      <c r="AT49" s="1229"/>
      <c r="AU49" s="1229"/>
      <c r="AV49" s="1229"/>
      <c r="AW49" s="1429"/>
      <c r="AX49" s="1230">
        <f>+AX11+AX28</f>
        <v>430916</v>
      </c>
      <c r="AY49" s="1231"/>
      <c r="AZ49" s="1231"/>
      <c r="BA49" s="1231"/>
      <c r="BB49" s="1231"/>
      <c r="BC49" s="1231"/>
      <c r="BD49" s="1231"/>
      <c r="BE49" s="1231"/>
      <c r="BF49" s="1231"/>
      <c r="BG49" s="1231"/>
      <c r="BH49" s="1231"/>
      <c r="BI49" s="1231"/>
      <c r="BJ49" s="1232"/>
      <c r="BK49" s="1741">
        <f>+BK11+BK28</f>
        <v>-367432</v>
      </c>
      <c r="BL49" s="1741"/>
      <c r="BM49" s="1741"/>
      <c r="BN49" s="1741"/>
      <c r="BO49" s="1741"/>
      <c r="BP49" s="1741"/>
      <c r="BQ49" s="1741"/>
      <c r="BR49" s="1741"/>
      <c r="BS49" s="1741"/>
      <c r="BT49" s="1741"/>
      <c r="BU49" s="1741"/>
      <c r="BV49" s="1741"/>
      <c r="BW49" s="1741"/>
      <c r="BX49" s="1741"/>
      <c r="BY49" s="1741"/>
      <c r="BZ49" s="1741"/>
      <c r="CA49" s="1741"/>
      <c r="CB49" s="1741"/>
      <c r="CC49" s="1741"/>
      <c r="CD49" s="1742"/>
      <c r="CE49" s="1237">
        <f>+CE11+CE28</f>
        <v>0</v>
      </c>
      <c r="CF49" s="1231"/>
      <c r="CG49" s="1231"/>
      <c r="CH49" s="1231"/>
      <c r="CI49" s="1231"/>
      <c r="CJ49" s="1231"/>
      <c r="CK49" s="1231"/>
      <c r="CL49" s="1231"/>
      <c r="CM49" s="1231"/>
      <c r="CN49" s="1231"/>
      <c r="CO49" s="1231"/>
      <c r="CP49" s="1232"/>
      <c r="CQ49" s="1234" t="s">
        <v>128</v>
      </c>
      <c r="CR49" s="1234"/>
      <c r="CS49" s="1231">
        <f>+CS11+CS28</f>
        <v>0</v>
      </c>
      <c r="CT49" s="1231"/>
      <c r="CU49" s="1231"/>
      <c r="CV49" s="1231"/>
      <c r="CW49" s="1231"/>
      <c r="CX49" s="1231"/>
      <c r="CY49" s="1231"/>
      <c r="CZ49" s="1231"/>
      <c r="DA49" s="1231"/>
      <c r="DB49" s="1231"/>
      <c r="DC49" s="1235" t="s">
        <v>129</v>
      </c>
      <c r="DD49" s="1235"/>
      <c r="DE49" s="1237">
        <f>+DE11+DE28</f>
        <v>0</v>
      </c>
      <c r="DF49" s="1231"/>
      <c r="DG49" s="1231"/>
      <c r="DH49" s="1231"/>
      <c r="DI49" s="1231"/>
      <c r="DJ49" s="1231"/>
      <c r="DK49" s="1231"/>
      <c r="DL49" s="1231"/>
      <c r="DM49" s="1231"/>
      <c r="DN49" s="1231"/>
      <c r="DO49" s="1231"/>
      <c r="DP49" s="1231"/>
      <c r="DQ49" s="1231"/>
      <c r="DR49" s="1231"/>
      <c r="DS49" s="1231"/>
      <c r="DT49" s="1231"/>
      <c r="DU49" s="1231"/>
      <c r="DV49" s="1231"/>
      <c r="DW49" s="1231"/>
      <c r="DX49" s="1231"/>
      <c r="DY49" s="1232"/>
      <c r="DZ49" s="1237">
        <f>+DZ11+DZ28</f>
        <v>0</v>
      </c>
      <c r="EA49" s="1231"/>
      <c r="EB49" s="1231"/>
      <c r="EC49" s="1231"/>
      <c r="ED49" s="1231"/>
      <c r="EE49" s="1231"/>
      <c r="EF49" s="1231"/>
      <c r="EG49" s="1231"/>
      <c r="EH49" s="1231"/>
      <c r="EI49" s="1231"/>
      <c r="EJ49" s="1231"/>
      <c r="EK49" s="1231"/>
      <c r="EL49" s="1231"/>
      <c r="EM49" s="1231"/>
      <c r="EN49" s="1231"/>
      <c r="EO49" s="1231"/>
      <c r="EP49" s="1231"/>
      <c r="EQ49" s="1231"/>
      <c r="ER49" s="1231"/>
      <c r="ES49" s="1232"/>
      <c r="ET49" s="1237">
        <f>+ET11+ET28</f>
        <v>0</v>
      </c>
      <c r="EU49" s="1231"/>
      <c r="EV49" s="1231"/>
      <c r="EW49" s="1231"/>
      <c r="EX49" s="1231"/>
      <c r="EY49" s="1231"/>
      <c r="EZ49" s="1231"/>
      <c r="FA49" s="1231"/>
      <c r="FB49" s="1231"/>
      <c r="FC49" s="1231"/>
      <c r="FD49" s="1231"/>
      <c r="FE49" s="1231"/>
      <c r="FF49" s="1231"/>
      <c r="FG49" s="1231"/>
      <c r="FH49" s="1232"/>
      <c r="FI49" s="1237">
        <f>+FI11+FI28</f>
        <v>430916</v>
      </c>
      <c r="FJ49" s="1231"/>
      <c r="FK49" s="1231"/>
      <c r="FL49" s="1231"/>
      <c r="FM49" s="1231"/>
      <c r="FN49" s="1231"/>
      <c r="FO49" s="1231"/>
      <c r="FP49" s="1231"/>
      <c r="FQ49" s="1231"/>
      <c r="FR49" s="1231"/>
      <c r="FS49" s="1231"/>
      <c r="FT49" s="1231"/>
      <c r="FU49" s="1231"/>
      <c r="FV49" s="1752">
        <f>+FV11+FV28</f>
        <v>-367432</v>
      </c>
      <c r="FW49" s="1741"/>
      <c r="FX49" s="1741"/>
      <c r="FY49" s="1741"/>
      <c r="FZ49" s="1741"/>
      <c r="GA49" s="1741"/>
      <c r="GB49" s="1741"/>
      <c r="GC49" s="1741"/>
      <c r="GD49" s="1741"/>
      <c r="GE49" s="1741"/>
      <c r="GF49" s="1741"/>
      <c r="GG49" s="1741"/>
      <c r="GH49" s="1741"/>
      <c r="GI49" s="1741"/>
      <c r="GJ49" s="1741"/>
      <c r="GK49" s="1741"/>
      <c r="GL49" s="1741"/>
      <c r="GM49" s="1741"/>
      <c r="GN49" s="1741"/>
      <c r="GO49" s="1753"/>
    </row>
    <row r="50" spans="1:197" ht="6" customHeight="1" thickBot="1">
      <c r="A50" s="402"/>
      <c r="B50" s="1351"/>
      <c r="C50" s="1351"/>
      <c r="D50" s="1351"/>
      <c r="E50" s="1351"/>
      <c r="F50" s="1351"/>
      <c r="G50" s="1351"/>
      <c r="H50" s="1351"/>
      <c r="I50" s="1351"/>
      <c r="J50" s="1351"/>
      <c r="K50" s="1351"/>
      <c r="L50" s="1351"/>
      <c r="M50" s="1351"/>
      <c r="N50" s="1351"/>
      <c r="O50" s="1351"/>
      <c r="P50" s="1351"/>
      <c r="Q50" s="1351"/>
      <c r="R50" s="1351"/>
      <c r="S50" s="1351"/>
      <c r="T50" s="1351"/>
      <c r="U50" s="1351"/>
      <c r="V50" s="1351"/>
      <c r="W50" s="1261"/>
      <c r="X50" s="1382"/>
      <c r="Y50" s="1383"/>
      <c r="Z50" s="1383"/>
      <c r="AA50" s="1383"/>
      <c r="AB50" s="1383"/>
      <c r="AC50" s="1383"/>
      <c r="AD50" s="1383"/>
      <c r="AE50" s="1383"/>
      <c r="AF50" s="1383"/>
      <c r="AG50" s="1383"/>
      <c r="AH50" s="1383"/>
      <c r="AI50" s="1383"/>
      <c r="AJ50" s="1383"/>
      <c r="AK50" s="1383"/>
      <c r="AL50" s="1383"/>
      <c r="AM50" s="1383"/>
      <c r="AN50" s="1383"/>
      <c r="AO50" s="1383"/>
      <c r="AP50" s="1383"/>
      <c r="AQ50" s="1383"/>
      <c r="AR50" s="1383"/>
      <c r="AS50" s="1383"/>
      <c r="AT50" s="1383"/>
      <c r="AU50" s="1383"/>
      <c r="AV50" s="1383"/>
      <c r="AW50" s="1384"/>
      <c r="AX50" s="1266"/>
      <c r="AY50" s="1267"/>
      <c r="AZ50" s="1267"/>
      <c r="BA50" s="1267"/>
      <c r="BB50" s="1267"/>
      <c r="BC50" s="1267"/>
      <c r="BD50" s="1267"/>
      <c r="BE50" s="1267"/>
      <c r="BF50" s="1267"/>
      <c r="BG50" s="1267"/>
      <c r="BH50" s="1267"/>
      <c r="BI50" s="1267"/>
      <c r="BJ50" s="1276"/>
      <c r="BK50" s="1743"/>
      <c r="BL50" s="1743"/>
      <c r="BM50" s="1743"/>
      <c r="BN50" s="1743"/>
      <c r="BO50" s="1743"/>
      <c r="BP50" s="1743"/>
      <c r="BQ50" s="1743"/>
      <c r="BR50" s="1743"/>
      <c r="BS50" s="1743"/>
      <c r="BT50" s="1743"/>
      <c r="BU50" s="1743"/>
      <c r="BV50" s="1743"/>
      <c r="BW50" s="1743"/>
      <c r="BX50" s="1743"/>
      <c r="BY50" s="1743"/>
      <c r="BZ50" s="1743"/>
      <c r="CA50" s="1743"/>
      <c r="CB50" s="1743"/>
      <c r="CC50" s="1743"/>
      <c r="CD50" s="1744"/>
      <c r="CE50" s="1275"/>
      <c r="CF50" s="1267"/>
      <c r="CG50" s="1267"/>
      <c r="CH50" s="1267"/>
      <c r="CI50" s="1267"/>
      <c r="CJ50" s="1267"/>
      <c r="CK50" s="1267"/>
      <c r="CL50" s="1267"/>
      <c r="CM50" s="1267"/>
      <c r="CN50" s="1267"/>
      <c r="CO50" s="1267"/>
      <c r="CP50" s="1276"/>
      <c r="CQ50" s="1269"/>
      <c r="CR50" s="1269"/>
      <c r="CS50" s="1267"/>
      <c r="CT50" s="1267"/>
      <c r="CU50" s="1267"/>
      <c r="CV50" s="1267"/>
      <c r="CW50" s="1267"/>
      <c r="CX50" s="1267"/>
      <c r="CY50" s="1267"/>
      <c r="CZ50" s="1267"/>
      <c r="DA50" s="1267"/>
      <c r="DB50" s="1267"/>
      <c r="DC50" s="1273"/>
      <c r="DD50" s="1273"/>
      <c r="DE50" s="1275"/>
      <c r="DF50" s="1267"/>
      <c r="DG50" s="1267"/>
      <c r="DH50" s="1267"/>
      <c r="DI50" s="1267"/>
      <c r="DJ50" s="1267"/>
      <c r="DK50" s="1267"/>
      <c r="DL50" s="1267"/>
      <c r="DM50" s="1267"/>
      <c r="DN50" s="1267"/>
      <c r="DO50" s="1267"/>
      <c r="DP50" s="1267"/>
      <c r="DQ50" s="1267"/>
      <c r="DR50" s="1267"/>
      <c r="DS50" s="1267"/>
      <c r="DT50" s="1267"/>
      <c r="DU50" s="1267"/>
      <c r="DV50" s="1267"/>
      <c r="DW50" s="1267"/>
      <c r="DX50" s="1267"/>
      <c r="DY50" s="1276"/>
      <c r="DZ50" s="1275"/>
      <c r="EA50" s="1267"/>
      <c r="EB50" s="1267"/>
      <c r="EC50" s="1267"/>
      <c r="ED50" s="1267"/>
      <c r="EE50" s="1267"/>
      <c r="EF50" s="1267"/>
      <c r="EG50" s="1267"/>
      <c r="EH50" s="1267"/>
      <c r="EI50" s="1267"/>
      <c r="EJ50" s="1267"/>
      <c r="EK50" s="1267"/>
      <c r="EL50" s="1267"/>
      <c r="EM50" s="1267"/>
      <c r="EN50" s="1267"/>
      <c r="EO50" s="1267"/>
      <c r="EP50" s="1267"/>
      <c r="EQ50" s="1267"/>
      <c r="ER50" s="1267"/>
      <c r="ES50" s="1276"/>
      <c r="ET50" s="1275"/>
      <c r="EU50" s="1267"/>
      <c r="EV50" s="1267"/>
      <c r="EW50" s="1267"/>
      <c r="EX50" s="1267"/>
      <c r="EY50" s="1267"/>
      <c r="EZ50" s="1267"/>
      <c r="FA50" s="1267"/>
      <c r="FB50" s="1267"/>
      <c r="FC50" s="1267"/>
      <c r="FD50" s="1267"/>
      <c r="FE50" s="1267"/>
      <c r="FF50" s="1267"/>
      <c r="FG50" s="1267"/>
      <c r="FH50" s="1276"/>
      <c r="FI50" s="1275"/>
      <c r="FJ50" s="1267"/>
      <c r="FK50" s="1267"/>
      <c r="FL50" s="1267"/>
      <c r="FM50" s="1267"/>
      <c r="FN50" s="1267"/>
      <c r="FO50" s="1267"/>
      <c r="FP50" s="1267"/>
      <c r="FQ50" s="1267"/>
      <c r="FR50" s="1267"/>
      <c r="FS50" s="1267"/>
      <c r="FT50" s="1267"/>
      <c r="FU50" s="1267"/>
      <c r="FV50" s="1755"/>
      <c r="FW50" s="1743"/>
      <c r="FX50" s="1743"/>
      <c r="FY50" s="1743"/>
      <c r="FZ50" s="1743"/>
      <c r="GA50" s="1743"/>
      <c r="GB50" s="1743"/>
      <c r="GC50" s="1743"/>
      <c r="GD50" s="1743"/>
      <c r="GE50" s="1743"/>
      <c r="GF50" s="1743"/>
      <c r="GG50" s="1743"/>
      <c r="GH50" s="1743"/>
      <c r="GI50" s="1743"/>
      <c r="GJ50" s="1743"/>
      <c r="GK50" s="1743"/>
      <c r="GL50" s="1743"/>
      <c r="GM50" s="1743"/>
      <c r="GN50" s="1743"/>
      <c r="GO50" s="1756"/>
    </row>
    <row r="51" spans="3:197" s="315" customFormat="1" ht="35.25" customHeight="1"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GO51" s="343"/>
    </row>
    <row r="52" spans="1:210" ht="12" customHeight="1">
      <c r="A52" s="315"/>
      <c r="B52" s="315"/>
      <c r="D52" s="315"/>
      <c r="E52" s="315"/>
      <c r="F52" s="315"/>
      <c r="G52" s="315"/>
      <c r="H52" s="315"/>
      <c r="I52" s="315"/>
      <c r="J52" s="315"/>
      <c r="K52" s="1168" t="s">
        <v>586</v>
      </c>
      <c r="L52" s="1168"/>
      <c r="M52" s="1168"/>
      <c r="N52" s="1168"/>
      <c r="O52" s="1168"/>
      <c r="P52" s="1168"/>
      <c r="Q52" s="1168"/>
      <c r="R52" s="1168"/>
      <c r="S52" s="1168"/>
      <c r="T52" s="1168"/>
      <c r="U52" s="1168"/>
      <c r="V52" s="1168"/>
      <c r="W52" s="1168"/>
      <c r="X52" s="1168"/>
      <c r="Y52" s="1168"/>
      <c r="Z52" s="1168"/>
      <c r="AA52" s="1168"/>
      <c r="AB52" s="1168"/>
      <c r="AC52" s="1168"/>
      <c r="AD52" s="1168"/>
      <c r="AE52" s="1168"/>
      <c r="AF52" s="1168"/>
      <c r="AG52" s="1168"/>
      <c r="AH52" s="1168"/>
      <c r="AI52" s="1168"/>
      <c r="AJ52" s="1168"/>
      <c r="AK52" s="1168"/>
      <c r="AL52" s="1168"/>
      <c r="AM52" s="1168"/>
      <c r="AN52" s="1168"/>
      <c r="AO52" s="1168"/>
      <c r="AP52" s="1168"/>
      <c r="AQ52" s="1168"/>
      <c r="AR52" s="1168"/>
      <c r="AS52" s="1168"/>
      <c r="AT52" s="1168"/>
      <c r="AU52" s="1168"/>
      <c r="AV52" s="1168"/>
      <c r="AW52" s="1168"/>
      <c r="AX52" s="1168"/>
      <c r="AY52" s="1168"/>
      <c r="AZ52" s="1168"/>
      <c r="BA52" s="1168"/>
      <c r="BB52" s="1168"/>
      <c r="BC52" s="1168"/>
      <c r="BD52" s="1168"/>
      <c r="BE52" s="1168"/>
      <c r="BF52" s="1168"/>
      <c r="BG52" s="1168"/>
      <c r="BH52" s="1168"/>
      <c r="BI52" s="1168"/>
      <c r="BJ52" s="1168"/>
      <c r="BK52" s="1168"/>
      <c r="BL52" s="1168"/>
      <c r="BM52" s="1168"/>
      <c r="BN52" s="1168"/>
      <c r="BO52" s="1168"/>
      <c r="BP52" s="1168"/>
      <c r="BQ52" s="1168"/>
      <c r="BR52" s="1168"/>
      <c r="BS52" s="1168"/>
      <c r="BT52" s="1168"/>
      <c r="BU52" s="1168"/>
      <c r="BV52" s="1168"/>
      <c r="BW52" s="1168"/>
      <c r="BX52" s="1168"/>
      <c r="BY52" s="1168"/>
      <c r="BZ52" s="1168"/>
      <c r="CA52" s="1168"/>
      <c r="CB52" s="1168"/>
      <c r="CC52" s="1168"/>
      <c r="CD52" s="1168"/>
      <c r="CE52" s="1168"/>
      <c r="CF52" s="1168"/>
      <c r="CG52" s="1168"/>
      <c r="CH52" s="1168"/>
      <c r="CI52" s="1168"/>
      <c r="CJ52" s="1168"/>
      <c r="CK52" s="1168"/>
      <c r="CL52" s="1168"/>
      <c r="CM52" s="1168"/>
      <c r="CN52" s="1168"/>
      <c r="CO52" s="1168"/>
      <c r="CP52" s="1168"/>
      <c r="CQ52" s="1168"/>
      <c r="CR52" s="1168"/>
      <c r="CS52" s="1168"/>
      <c r="CT52" s="1168"/>
      <c r="CU52" s="1168"/>
      <c r="CV52" s="1168"/>
      <c r="CW52" s="1168"/>
      <c r="CX52" s="1168"/>
      <c r="CY52" s="1168"/>
      <c r="CZ52" s="1168"/>
      <c r="DA52" s="1168"/>
      <c r="DB52" s="1168"/>
      <c r="DC52" s="1168"/>
      <c r="DD52" s="1168"/>
      <c r="DE52" s="1168"/>
      <c r="DF52" s="1168"/>
      <c r="DG52" s="1168"/>
      <c r="DH52" s="1168"/>
      <c r="DI52" s="1168"/>
      <c r="DJ52" s="1168"/>
      <c r="DK52" s="1168"/>
      <c r="DL52" s="1168"/>
      <c r="DM52" s="1168"/>
      <c r="DN52" s="1168"/>
      <c r="DO52" s="1168"/>
      <c r="DP52" s="1168"/>
      <c r="DQ52" s="1168"/>
      <c r="DR52" s="1168"/>
      <c r="DS52" s="1168"/>
      <c r="DT52" s="1168"/>
      <c r="DU52" s="1168"/>
      <c r="DV52" s="1168"/>
      <c r="DW52" s="1168"/>
      <c r="DX52" s="1168"/>
      <c r="DY52" s="1168"/>
      <c r="DZ52" s="1168"/>
      <c r="EA52" s="1168"/>
      <c r="EB52" s="1168"/>
      <c r="EC52" s="1168"/>
      <c r="ED52" s="1168"/>
      <c r="EE52" s="1168"/>
      <c r="EF52" s="1168"/>
      <c r="EG52" s="1168"/>
      <c r="EH52" s="1168"/>
      <c r="EI52" s="1168"/>
      <c r="EJ52" s="1168"/>
      <c r="EK52" s="1168"/>
      <c r="EL52" s="1168"/>
      <c r="EM52" s="1168"/>
      <c r="EN52" s="1168"/>
      <c r="EO52" s="1168"/>
      <c r="EP52" s="1168"/>
      <c r="EQ52" s="1168"/>
      <c r="ER52" s="1168"/>
      <c r="ES52" s="1168"/>
      <c r="ET52" s="1168"/>
      <c r="EU52" s="1168"/>
      <c r="EV52" s="1168"/>
      <c r="EW52" s="1168"/>
      <c r="EX52" s="1168"/>
      <c r="EY52" s="1168"/>
      <c r="EZ52" s="1168"/>
      <c r="FA52" s="1168"/>
      <c r="FB52" s="1168"/>
      <c r="FC52" s="1168"/>
      <c r="FD52" s="1168"/>
      <c r="FE52" s="1168"/>
      <c r="FF52" s="1168"/>
      <c r="FG52" s="1168"/>
      <c r="FH52" s="1168"/>
      <c r="FI52" s="1168"/>
      <c r="FJ52" s="1168"/>
      <c r="FK52" s="1168"/>
      <c r="FL52" s="1168"/>
      <c r="FM52" s="1168"/>
      <c r="FN52" s="1168"/>
      <c r="FO52" s="1168"/>
      <c r="FP52" s="1168"/>
      <c r="FQ52" s="1168"/>
      <c r="FR52" s="1168"/>
      <c r="FS52" s="1168"/>
      <c r="FT52" s="1168"/>
      <c r="FU52" s="1168"/>
      <c r="FV52" s="1168"/>
      <c r="FW52" s="1168"/>
      <c r="FX52" s="315"/>
      <c r="FY52" s="315"/>
      <c r="FZ52" s="315"/>
      <c r="GA52" s="315"/>
      <c r="GB52" s="315"/>
      <c r="GC52" s="315"/>
      <c r="GD52" s="315"/>
      <c r="GE52" s="315"/>
      <c r="GF52" s="315"/>
      <c r="GG52" s="315"/>
      <c r="GH52" s="315"/>
      <c r="GI52" s="315"/>
      <c r="GJ52" s="315"/>
      <c r="GK52" s="315"/>
      <c r="GL52" s="315"/>
      <c r="GM52" s="315"/>
      <c r="GN52" s="315"/>
      <c r="GO52" s="315"/>
      <c r="GP52" s="315"/>
      <c r="GQ52" s="315"/>
      <c r="GR52" s="315"/>
      <c r="GS52" s="315"/>
      <c r="GT52" s="315"/>
      <c r="GU52" s="315"/>
      <c r="GV52" s="315"/>
      <c r="GW52" s="315"/>
      <c r="GX52" s="315"/>
      <c r="GY52" s="315"/>
      <c r="GZ52" s="315"/>
      <c r="HA52" s="315"/>
      <c r="HB52" s="343"/>
    </row>
    <row r="53" spans="1:210" ht="12" customHeight="1">
      <c r="A53" s="315"/>
      <c r="B53" s="315"/>
      <c r="D53" s="315"/>
      <c r="E53" s="315"/>
      <c r="F53" s="315"/>
      <c r="G53" s="315"/>
      <c r="H53" s="315"/>
      <c r="I53" s="315"/>
      <c r="J53" s="315"/>
      <c r="FX53" s="315"/>
      <c r="FY53" s="315"/>
      <c r="FZ53" s="315"/>
      <c r="GA53" s="315"/>
      <c r="GB53" s="315"/>
      <c r="GC53" s="315"/>
      <c r="GD53" s="315"/>
      <c r="GE53" s="315"/>
      <c r="GF53" s="315"/>
      <c r="GG53" s="315"/>
      <c r="GH53" s="315"/>
      <c r="GI53" s="315"/>
      <c r="GJ53" s="315"/>
      <c r="GK53" s="315"/>
      <c r="GL53" s="315"/>
      <c r="GM53" s="315"/>
      <c r="GN53" s="315"/>
      <c r="GO53" s="315"/>
      <c r="GP53" s="315"/>
      <c r="GQ53" s="315"/>
      <c r="GR53" s="315"/>
      <c r="GS53" s="315"/>
      <c r="GT53" s="315"/>
      <c r="GU53" s="315"/>
      <c r="GV53" s="315"/>
      <c r="GW53" s="315"/>
      <c r="GX53" s="315"/>
      <c r="GY53" s="315"/>
      <c r="GZ53" s="315"/>
      <c r="HA53" s="315"/>
      <c r="HB53" s="343"/>
    </row>
    <row r="54" spans="1:210" ht="12" customHeight="1">
      <c r="A54" s="315"/>
      <c r="B54" s="315"/>
      <c r="D54" s="315"/>
      <c r="E54" s="315"/>
      <c r="F54" s="315"/>
      <c r="G54" s="315"/>
      <c r="H54" s="315"/>
      <c r="I54" s="315"/>
      <c r="J54" s="315"/>
      <c r="K54" s="1278" t="s">
        <v>229</v>
      </c>
      <c r="L54" s="1279"/>
      <c r="M54" s="1279"/>
      <c r="N54" s="1279"/>
      <c r="O54" s="1279"/>
      <c r="P54" s="1279"/>
      <c r="Q54" s="1279"/>
      <c r="R54" s="1279"/>
      <c r="S54" s="1279"/>
      <c r="T54" s="1279"/>
      <c r="U54" s="1279"/>
      <c r="V54" s="1279"/>
      <c r="W54" s="1279"/>
      <c r="X54" s="1279"/>
      <c r="Y54" s="1279"/>
      <c r="Z54" s="1279"/>
      <c r="AA54" s="1279"/>
      <c r="AB54" s="1279"/>
      <c r="AC54" s="1279"/>
      <c r="AD54" s="1279"/>
      <c r="AE54" s="1279"/>
      <c r="AF54" s="1279"/>
      <c r="AG54" s="1279"/>
      <c r="AH54" s="1279"/>
      <c r="AI54" s="1279"/>
      <c r="AJ54" s="1279"/>
      <c r="AK54" s="1279"/>
      <c r="AL54" s="1279"/>
      <c r="AM54" s="1279"/>
      <c r="AN54" s="1279"/>
      <c r="AO54" s="1279"/>
      <c r="AP54" s="1279"/>
      <c r="AQ54" s="1279"/>
      <c r="AR54" s="1279"/>
      <c r="AS54" s="1279"/>
      <c r="AT54" s="1279"/>
      <c r="AU54" s="1279"/>
      <c r="AV54" s="1279"/>
      <c r="AW54" s="1279"/>
      <c r="AX54" s="1279"/>
      <c r="AY54" s="1279"/>
      <c r="AZ54" s="1279"/>
      <c r="BA54" s="1279"/>
      <c r="BB54" s="1279"/>
      <c r="BC54" s="1279"/>
      <c r="BD54" s="1284"/>
      <c r="BE54" s="1516" t="s">
        <v>314</v>
      </c>
      <c r="BF54" s="311"/>
      <c r="BG54" s="337"/>
      <c r="BH54" s="337"/>
      <c r="BI54" s="337"/>
      <c r="BJ54" s="337"/>
      <c r="BK54" s="337" t="s">
        <v>496</v>
      </c>
      <c r="BL54" s="337"/>
      <c r="BM54" s="219"/>
      <c r="BN54" s="219"/>
      <c r="BO54" s="891" t="s">
        <v>297</v>
      </c>
      <c r="BP54" s="891"/>
      <c r="BQ54" s="891"/>
      <c r="BR54" s="891"/>
      <c r="BS54" s="891"/>
      <c r="BT54" s="891"/>
      <c r="BU54" s="891"/>
      <c r="BV54" s="891"/>
      <c r="BW54" s="891"/>
      <c r="BX54" s="891"/>
      <c r="BY54" s="891"/>
      <c r="BZ54" s="891"/>
      <c r="CA54" s="891"/>
      <c r="CB54" s="891"/>
      <c r="CC54" s="891"/>
      <c r="CD54" s="891"/>
      <c r="CE54" s="219"/>
      <c r="CF54" s="337"/>
      <c r="CG54" s="337"/>
      <c r="CH54" s="342"/>
      <c r="CI54" s="1287" t="s">
        <v>382</v>
      </c>
      <c r="CJ54" s="1288"/>
      <c r="CK54" s="1288"/>
      <c r="CL54" s="1288"/>
      <c r="CM54" s="1288"/>
      <c r="CN54" s="1288"/>
      <c r="CO54" s="1288"/>
      <c r="CP54" s="1288"/>
      <c r="CQ54" s="1288"/>
      <c r="CR54" s="1288"/>
      <c r="CS54" s="1288"/>
      <c r="CT54" s="1288"/>
      <c r="CU54" s="1288"/>
      <c r="CV54" s="1288"/>
      <c r="CW54" s="1288"/>
      <c r="CX54" s="1288"/>
      <c r="CY54" s="1288"/>
      <c r="CZ54" s="1288"/>
      <c r="DA54" s="1288"/>
      <c r="DB54" s="1288"/>
      <c r="DC54" s="1288"/>
      <c r="DD54" s="1288"/>
      <c r="DE54" s="1288"/>
      <c r="DF54" s="1288"/>
      <c r="DG54" s="1288"/>
      <c r="DH54" s="1288"/>
      <c r="DI54" s="1288"/>
      <c r="DJ54" s="1288"/>
      <c r="DK54" s="1288"/>
      <c r="DL54" s="1288"/>
      <c r="DM54" s="1288"/>
      <c r="DN54" s="1289"/>
      <c r="DO54" s="1287" t="s">
        <v>382</v>
      </c>
      <c r="DP54" s="1288"/>
      <c r="DQ54" s="1288"/>
      <c r="DR54" s="1288"/>
      <c r="DS54" s="1288"/>
      <c r="DT54" s="1288"/>
      <c r="DU54" s="1288"/>
      <c r="DV54" s="1288"/>
      <c r="DW54" s="1288"/>
      <c r="DX54" s="1288"/>
      <c r="DY54" s="1288"/>
      <c r="DZ54" s="1288"/>
      <c r="EA54" s="1288"/>
      <c r="EB54" s="1288"/>
      <c r="EC54" s="1288"/>
      <c r="ED54" s="1288"/>
      <c r="EE54" s="1288"/>
      <c r="EF54" s="1288"/>
      <c r="EG54" s="1288"/>
      <c r="EH54" s="1288"/>
      <c r="EI54" s="1288"/>
      <c r="EJ54" s="1288"/>
      <c r="EK54" s="1288"/>
      <c r="EL54" s="1288"/>
      <c r="EM54" s="1288"/>
      <c r="EN54" s="1288"/>
      <c r="EO54" s="1288"/>
      <c r="EP54" s="1289"/>
      <c r="EQ54" s="315"/>
      <c r="ER54" s="315"/>
      <c r="ES54" s="315"/>
      <c r="ET54" s="315"/>
      <c r="EU54" s="315"/>
      <c r="EV54" s="315"/>
      <c r="EW54" s="315"/>
      <c r="EX54" s="315"/>
      <c r="EY54" s="315"/>
      <c r="EZ54" s="315"/>
      <c r="FA54" s="315"/>
      <c r="FB54" s="315"/>
      <c r="FC54" s="315"/>
      <c r="FD54" s="315"/>
      <c r="FE54" s="315"/>
      <c r="FF54" s="315"/>
      <c r="FG54" s="315"/>
      <c r="FH54" s="315"/>
      <c r="FI54" s="315"/>
      <c r="FJ54" s="315"/>
      <c r="FK54" s="315"/>
      <c r="FL54" s="315"/>
      <c r="FM54" s="315"/>
      <c r="FN54" s="315"/>
      <c r="FO54" s="315"/>
      <c r="FP54" s="315"/>
      <c r="FQ54" s="315"/>
      <c r="FR54" s="315"/>
      <c r="FS54" s="315"/>
      <c r="FT54" s="315"/>
      <c r="FU54" s="315"/>
      <c r="FV54" s="315"/>
      <c r="FW54" s="315"/>
      <c r="FX54" s="315"/>
      <c r="FY54" s="315"/>
      <c r="FZ54" s="315"/>
      <c r="GA54" s="315"/>
      <c r="GB54" s="315"/>
      <c r="GC54" s="315"/>
      <c r="GD54" s="315"/>
      <c r="GE54" s="315"/>
      <c r="GF54" s="315"/>
      <c r="GG54" s="315"/>
      <c r="GH54" s="315"/>
      <c r="GI54" s="315"/>
      <c r="GJ54" s="315"/>
      <c r="GK54" s="315"/>
      <c r="GL54" s="315"/>
      <c r="GM54" s="315"/>
      <c r="GN54" s="315"/>
      <c r="GO54" s="315"/>
      <c r="GP54" s="315"/>
      <c r="GQ54" s="315"/>
      <c r="GR54" s="315"/>
      <c r="GS54" s="315"/>
      <c r="GT54" s="315"/>
      <c r="GU54" s="315"/>
      <c r="GV54" s="315"/>
      <c r="GW54" s="315"/>
      <c r="GX54" s="315"/>
      <c r="GY54" s="315"/>
      <c r="GZ54" s="315"/>
      <c r="HA54" s="315"/>
      <c r="HB54" s="343"/>
    </row>
    <row r="55" spans="1:210" ht="12" customHeight="1">
      <c r="A55" s="315"/>
      <c r="B55" s="315"/>
      <c r="D55" s="315"/>
      <c r="E55" s="315"/>
      <c r="F55" s="315"/>
      <c r="G55" s="315"/>
      <c r="H55" s="315"/>
      <c r="I55" s="315"/>
      <c r="J55" s="315"/>
      <c r="K55" s="1280"/>
      <c r="L55" s="1281"/>
      <c r="M55" s="1281"/>
      <c r="N55" s="1281"/>
      <c r="O55" s="1281"/>
      <c r="P55" s="1281"/>
      <c r="Q55" s="1281"/>
      <c r="R55" s="1281"/>
      <c r="S55" s="1281"/>
      <c r="T55" s="1281"/>
      <c r="U55" s="1281"/>
      <c r="V55" s="1281"/>
      <c r="W55" s="1281"/>
      <c r="X55" s="1281"/>
      <c r="Y55" s="1281"/>
      <c r="Z55" s="1281"/>
      <c r="AA55" s="1281"/>
      <c r="AB55" s="1281"/>
      <c r="AC55" s="1281"/>
      <c r="AD55" s="1281"/>
      <c r="AE55" s="1281"/>
      <c r="AF55" s="1281"/>
      <c r="AG55" s="1281"/>
      <c r="AH55" s="1281"/>
      <c r="AI55" s="1281"/>
      <c r="AJ55" s="1281"/>
      <c r="AK55" s="1281"/>
      <c r="AL55" s="1281"/>
      <c r="AM55" s="1281"/>
      <c r="AN55" s="1281"/>
      <c r="AO55" s="1281"/>
      <c r="AP55" s="1281"/>
      <c r="AQ55" s="1281"/>
      <c r="AR55" s="1281"/>
      <c r="AS55" s="1281"/>
      <c r="AT55" s="1281"/>
      <c r="AU55" s="1281"/>
      <c r="AV55" s="1281"/>
      <c r="AW55" s="1281"/>
      <c r="AX55" s="1281"/>
      <c r="AY55" s="1281"/>
      <c r="AZ55" s="1281"/>
      <c r="BA55" s="1281"/>
      <c r="BB55" s="1281"/>
      <c r="BC55" s="1281"/>
      <c r="BD55" s="1285"/>
      <c r="BE55" s="1517"/>
      <c r="BF55" s="316"/>
      <c r="BG55" s="315"/>
      <c r="BH55" s="315"/>
      <c r="BI55" s="315"/>
      <c r="BJ55" s="315"/>
      <c r="BK55" s="315"/>
      <c r="BL55" s="315"/>
      <c r="BM55" s="315"/>
      <c r="BN55" s="315"/>
      <c r="BO55" s="1353">
        <v>20</v>
      </c>
      <c r="BP55" s="1353"/>
      <c r="BQ55" s="1353"/>
      <c r="BR55" s="1353"/>
      <c r="BS55" s="1291" t="s">
        <v>219</v>
      </c>
      <c r="BT55" s="1291"/>
      <c r="BU55" s="1291"/>
      <c r="BV55" s="1291"/>
      <c r="BW55" s="315" t="s">
        <v>551</v>
      </c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44"/>
      <c r="CI55" s="316"/>
      <c r="CJ55" s="315"/>
      <c r="CK55" s="315"/>
      <c r="CL55" s="315"/>
      <c r="CM55" s="315"/>
      <c r="CN55" s="315"/>
      <c r="CO55" s="315"/>
      <c r="CP55" s="315"/>
      <c r="CQ55" s="315"/>
      <c r="CR55" s="315"/>
      <c r="CS55" s="1519">
        <v>20</v>
      </c>
      <c r="CT55" s="1519"/>
      <c r="CU55" s="1519"/>
      <c r="CV55" s="1519"/>
      <c r="CW55" s="403"/>
      <c r="CX55" s="858" t="s">
        <v>296</v>
      </c>
      <c r="CY55" s="858"/>
      <c r="CZ55" s="858"/>
      <c r="DA55" s="858"/>
      <c r="DB55" s="858"/>
      <c r="DC55" s="858"/>
      <c r="DD55" s="858"/>
      <c r="DE55" s="315" t="s">
        <v>551</v>
      </c>
      <c r="DF55" s="315"/>
      <c r="DG55" s="315"/>
      <c r="DH55" s="315"/>
      <c r="DI55" s="315"/>
      <c r="DJ55" s="315"/>
      <c r="DK55" s="315"/>
      <c r="DL55" s="315"/>
      <c r="DM55" s="315"/>
      <c r="DN55" s="344"/>
      <c r="DO55" s="316"/>
      <c r="DP55" s="315"/>
      <c r="DQ55" s="315"/>
      <c r="DR55" s="315"/>
      <c r="DS55" s="315"/>
      <c r="DT55" s="315"/>
      <c r="DU55" s="315"/>
      <c r="DV55" s="1290">
        <v>20</v>
      </c>
      <c r="DW55" s="1290"/>
      <c r="DX55" s="1290"/>
      <c r="DY55" s="1290"/>
      <c r="DZ55" s="969" t="s">
        <v>295</v>
      </c>
      <c r="EA55" s="969"/>
      <c r="EB55" s="969"/>
      <c r="EC55" s="969"/>
      <c r="ED55" s="969"/>
      <c r="EE55" s="969"/>
      <c r="EF55" s="315" t="s">
        <v>551</v>
      </c>
      <c r="EG55" s="315"/>
      <c r="EH55" s="315"/>
      <c r="EI55" s="315"/>
      <c r="EJ55" s="315"/>
      <c r="EK55" s="315"/>
      <c r="EL55" s="315"/>
      <c r="EM55" s="315"/>
      <c r="EN55" s="315"/>
      <c r="EO55" s="315"/>
      <c r="EP55" s="344"/>
      <c r="EQ55" s="315"/>
      <c r="ER55" s="315"/>
      <c r="ES55" s="315"/>
      <c r="ET55" s="315"/>
      <c r="EU55" s="315"/>
      <c r="EV55" s="315"/>
      <c r="EW55" s="315"/>
      <c r="EX55" s="315"/>
      <c r="EY55" s="315"/>
      <c r="EZ55" s="315"/>
      <c r="FA55" s="315"/>
      <c r="FB55" s="315"/>
      <c r="FC55" s="315"/>
      <c r="FD55" s="315"/>
      <c r="FE55" s="315"/>
      <c r="FF55" s="315"/>
      <c r="FG55" s="315"/>
      <c r="FH55" s="315"/>
      <c r="FI55" s="315"/>
      <c r="FJ55" s="315"/>
      <c r="FK55" s="315"/>
      <c r="FL55" s="315"/>
      <c r="FM55" s="315"/>
      <c r="FN55" s="315"/>
      <c r="FO55" s="315"/>
      <c r="FP55" s="315"/>
      <c r="FQ55" s="315"/>
      <c r="FR55" s="315"/>
      <c r="FS55" s="315"/>
      <c r="FT55" s="315"/>
      <c r="FU55" s="315"/>
      <c r="FV55" s="315"/>
      <c r="FW55" s="315"/>
      <c r="FX55" s="315"/>
      <c r="FY55" s="315"/>
      <c r="FZ55" s="315"/>
      <c r="GA55" s="315"/>
      <c r="GB55" s="315"/>
      <c r="GC55" s="315"/>
      <c r="GD55" s="315"/>
      <c r="GE55" s="315"/>
      <c r="GF55" s="315"/>
      <c r="GG55" s="315"/>
      <c r="GH55" s="315"/>
      <c r="GI55" s="315"/>
      <c r="GJ55" s="315"/>
      <c r="GK55" s="315"/>
      <c r="GL55" s="315"/>
      <c r="GM55" s="315"/>
      <c r="GN55" s="315"/>
      <c r="GO55" s="315"/>
      <c r="GP55" s="315"/>
      <c r="GQ55" s="315"/>
      <c r="GR55" s="315"/>
      <c r="GS55" s="315"/>
      <c r="GT55" s="315"/>
      <c r="GU55" s="315"/>
      <c r="GV55" s="315"/>
      <c r="GW55" s="315"/>
      <c r="GX55" s="315"/>
      <c r="GY55" s="315"/>
      <c r="GZ55" s="315"/>
      <c r="HA55" s="315"/>
      <c r="HB55" s="343"/>
    </row>
    <row r="56" spans="1:210" ht="12" customHeight="1" thickBot="1">
      <c r="A56" s="315"/>
      <c r="B56" s="315"/>
      <c r="D56" s="315"/>
      <c r="E56" s="315"/>
      <c r="F56" s="315"/>
      <c r="G56" s="315"/>
      <c r="H56" s="315"/>
      <c r="I56" s="315"/>
      <c r="J56" s="315"/>
      <c r="K56" s="1282"/>
      <c r="L56" s="1283"/>
      <c r="M56" s="1283"/>
      <c r="N56" s="1283"/>
      <c r="O56" s="1283"/>
      <c r="P56" s="1283"/>
      <c r="Q56" s="1283"/>
      <c r="R56" s="1283"/>
      <c r="S56" s="1283"/>
      <c r="T56" s="1283"/>
      <c r="U56" s="1283"/>
      <c r="V56" s="1283"/>
      <c r="W56" s="1283"/>
      <c r="X56" s="1283"/>
      <c r="Y56" s="1283"/>
      <c r="Z56" s="1283"/>
      <c r="AA56" s="1283"/>
      <c r="AB56" s="1283"/>
      <c r="AC56" s="1283"/>
      <c r="AD56" s="1283"/>
      <c r="AE56" s="1283"/>
      <c r="AF56" s="1283"/>
      <c r="AG56" s="1283"/>
      <c r="AH56" s="1283"/>
      <c r="AI56" s="1283"/>
      <c r="AJ56" s="1283"/>
      <c r="AK56" s="1283"/>
      <c r="AL56" s="1283"/>
      <c r="AM56" s="1283"/>
      <c r="AN56" s="1283"/>
      <c r="AO56" s="1283"/>
      <c r="AP56" s="1283"/>
      <c r="AQ56" s="1283"/>
      <c r="AR56" s="1283"/>
      <c r="AS56" s="1283"/>
      <c r="AT56" s="1283"/>
      <c r="AU56" s="1283"/>
      <c r="AV56" s="1283"/>
      <c r="AW56" s="1283"/>
      <c r="AX56" s="1283"/>
      <c r="AY56" s="1283"/>
      <c r="AZ56" s="1283"/>
      <c r="BA56" s="1283"/>
      <c r="BB56" s="1283"/>
      <c r="BC56" s="1283"/>
      <c r="BD56" s="1286"/>
      <c r="BE56" s="1518"/>
      <c r="BF56" s="1317"/>
      <c r="BG56" s="1315"/>
      <c r="BH56" s="1315"/>
      <c r="BI56" s="1315"/>
      <c r="BJ56" s="1315"/>
      <c r="BK56" s="1315"/>
      <c r="BL56" s="1315"/>
      <c r="BM56" s="1315"/>
      <c r="BN56" s="1315"/>
      <c r="BO56" s="1315"/>
      <c r="BP56" s="1315"/>
      <c r="BQ56" s="1315"/>
      <c r="BR56" s="1315"/>
      <c r="BS56" s="1315"/>
      <c r="BT56" s="1315"/>
      <c r="BU56" s="1315"/>
      <c r="BV56" s="1315"/>
      <c r="BW56" s="1315"/>
      <c r="BX56" s="1315"/>
      <c r="BY56" s="1315"/>
      <c r="BZ56" s="1315"/>
      <c r="CA56" s="1315"/>
      <c r="CB56" s="1315"/>
      <c r="CC56" s="1315"/>
      <c r="CD56" s="1315"/>
      <c r="CE56" s="1315"/>
      <c r="CF56" s="1315"/>
      <c r="CG56" s="1315"/>
      <c r="CH56" s="1316"/>
      <c r="CI56" s="404"/>
      <c r="CJ56" s="405"/>
      <c r="CK56" s="405"/>
      <c r="CL56" s="405"/>
      <c r="CM56" s="405"/>
      <c r="CN56" s="405"/>
      <c r="CO56" s="405"/>
      <c r="CP56" s="405"/>
      <c r="CQ56" s="405"/>
      <c r="CR56" s="405"/>
      <c r="CS56" s="405"/>
      <c r="CT56" s="405"/>
      <c r="CU56" s="405"/>
      <c r="CV56" s="405"/>
      <c r="CW56" s="405"/>
      <c r="CX56" s="405"/>
      <c r="CY56" s="405"/>
      <c r="CZ56" s="405"/>
      <c r="DA56" s="405"/>
      <c r="DB56" s="405"/>
      <c r="DC56" s="405"/>
      <c r="DD56" s="405"/>
      <c r="DE56" s="405"/>
      <c r="DF56" s="405"/>
      <c r="DG56" s="405"/>
      <c r="DH56" s="405"/>
      <c r="DI56" s="405"/>
      <c r="DJ56" s="405"/>
      <c r="DK56" s="405"/>
      <c r="DL56" s="405"/>
      <c r="DM56" s="405"/>
      <c r="DN56" s="406"/>
      <c r="DO56" s="1317"/>
      <c r="DP56" s="1315"/>
      <c r="DQ56" s="1315"/>
      <c r="DR56" s="1315"/>
      <c r="DS56" s="1315"/>
      <c r="DT56" s="1315"/>
      <c r="DU56" s="1315"/>
      <c r="DV56" s="1315"/>
      <c r="DW56" s="1315"/>
      <c r="DX56" s="1315"/>
      <c r="DY56" s="1315"/>
      <c r="DZ56" s="1315"/>
      <c r="EA56" s="1315"/>
      <c r="EB56" s="1315"/>
      <c r="EC56" s="1315"/>
      <c r="ED56" s="1315"/>
      <c r="EE56" s="1315"/>
      <c r="EF56" s="1315"/>
      <c r="EG56" s="1315"/>
      <c r="EH56" s="1315"/>
      <c r="EI56" s="1315"/>
      <c r="EJ56" s="1315"/>
      <c r="EK56" s="1315"/>
      <c r="EL56" s="1315"/>
      <c r="EM56" s="1315"/>
      <c r="EN56" s="1315"/>
      <c r="EO56" s="1315"/>
      <c r="EP56" s="1316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5"/>
      <c r="FL56" s="315"/>
      <c r="FM56" s="315"/>
      <c r="FN56" s="315"/>
      <c r="FO56" s="315"/>
      <c r="FP56" s="315"/>
      <c r="FQ56" s="315"/>
      <c r="FR56" s="315"/>
      <c r="FS56" s="315"/>
      <c r="FT56" s="315"/>
      <c r="FU56" s="315"/>
      <c r="FV56" s="315"/>
      <c r="FW56" s="315"/>
      <c r="FX56" s="315"/>
      <c r="FY56" s="315"/>
      <c r="FZ56" s="315"/>
      <c r="GA56" s="315"/>
      <c r="GB56" s="315"/>
      <c r="GC56" s="315"/>
      <c r="GD56" s="315"/>
      <c r="GE56" s="315"/>
      <c r="GF56" s="315"/>
      <c r="GG56" s="315"/>
      <c r="GH56" s="315"/>
      <c r="GI56" s="315"/>
      <c r="GJ56" s="315"/>
      <c r="GK56" s="315"/>
      <c r="GL56" s="315"/>
      <c r="GM56" s="315"/>
      <c r="GN56" s="315"/>
      <c r="GO56" s="315"/>
      <c r="GP56" s="315"/>
      <c r="GQ56" s="315"/>
      <c r="GR56" s="315"/>
      <c r="GS56" s="315"/>
      <c r="GT56" s="315"/>
      <c r="GU56" s="315"/>
      <c r="GV56" s="315"/>
      <c r="GW56" s="315"/>
      <c r="GX56" s="315"/>
      <c r="GY56" s="315"/>
      <c r="GZ56" s="315"/>
      <c r="HA56" s="315"/>
      <c r="HB56" s="343"/>
    </row>
    <row r="57" spans="1:210" ht="12" customHeight="1">
      <c r="A57" s="315"/>
      <c r="B57" s="315"/>
      <c r="D57" s="315"/>
      <c r="E57" s="315"/>
      <c r="F57" s="315"/>
      <c r="G57" s="315"/>
      <c r="H57" s="315"/>
      <c r="I57" s="315"/>
      <c r="J57" s="315"/>
      <c r="K57" s="347"/>
      <c r="L57" s="1449" t="s">
        <v>587</v>
      </c>
      <c r="M57" s="1449"/>
      <c r="N57" s="1449"/>
      <c r="O57" s="1449"/>
      <c r="P57" s="1449"/>
      <c r="Q57" s="1449"/>
      <c r="R57" s="1449"/>
      <c r="S57" s="1449"/>
      <c r="T57" s="1449"/>
      <c r="U57" s="1449"/>
      <c r="V57" s="1449"/>
      <c r="W57" s="1449"/>
      <c r="X57" s="1449"/>
      <c r="Y57" s="1449"/>
      <c r="Z57" s="1449"/>
      <c r="AA57" s="1449"/>
      <c r="AB57" s="1449"/>
      <c r="AC57" s="1449"/>
      <c r="AD57" s="1449"/>
      <c r="AE57" s="1449"/>
      <c r="AF57" s="1449"/>
      <c r="AG57" s="1449"/>
      <c r="AH57" s="1449"/>
      <c r="AI57" s="1449"/>
      <c r="AJ57" s="1449"/>
      <c r="AK57" s="1449"/>
      <c r="AL57" s="1449"/>
      <c r="AM57" s="1449"/>
      <c r="AN57" s="1449"/>
      <c r="AO57" s="1449"/>
      <c r="AP57" s="1449"/>
      <c r="AQ57" s="1449"/>
      <c r="AR57" s="1449"/>
      <c r="AS57" s="1449"/>
      <c r="AT57" s="1449"/>
      <c r="AU57" s="1449"/>
      <c r="AV57" s="1449"/>
      <c r="AW57" s="1449"/>
      <c r="AX57" s="1449"/>
      <c r="AY57" s="1449"/>
      <c r="AZ57" s="1449"/>
      <c r="BA57" s="1449"/>
      <c r="BB57" s="1449"/>
      <c r="BC57" s="1449"/>
      <c r="BD57" s="1450"/>
      <c r="BE57" s="396">
        <v>5320</v>
      </c>
      <c r="BF57" s="1485">
        <f>SUM(BF58:CH60)</f>
        <v>0</v>
      </c>
      <c r="BG57" s="1486"/>
      <c r="BH57" s="1486"/>
      <c r="BI57" s="1486"/>
      <c r="BJ57" s="1486"/>
      <c r="BK57" s="1486"/>
      <c r="BL57" s="1486"/>
      <c r="BM57" s="1486"/>
      <c r="BN57" s="1486"/>
      <c r="BO57" s="1486"/>
      <c r="BP57" s="1486"/>
      <c r="BQ57" s="1486"/>
      <c r="BR57" s="1486"/>
      <c r="BS57" s="1486"/>
      <c r="BT57" s="1486"/>
      <c r="BU57" s="1486"/>
      <c r="BV57" s="1486"/>
      <c r="BW57" s="1486"/>
      <c r="BX57" s="1486"/>
      <c r="BY57" s="1486"/>
      <c r="BZ57" s="1486"/>
      <c r="CA57" s="1486"/>
      <c r="CB57" s="1486"/>
      <c r="CC57" s="1486"/>
      <c r="CD57" s="1486"/>
      <c r="CE57" s="1486"/>
      <c r="CF57" s="1486"/>
      <c r="CG57" s="1486"/>
      <c r="CH57" s="1487"/>
      <c r="CI57" s="1488">
        <f>SUM(CI58:DN60)</f>
        <v>0</v>
      </c>
      <c r="CJ57" s="1486"/>
      <c r="CK57" s="1486"/>
      <c r="CL57" s="1486"/>
      <c r="CM57" s="1486"/>
      <c r="CN57" s="1486"/>
      <c r="CO57" s="1486"/>
      <c r="CP57" s="1486"/>
      <c r="CQ57" s="1486"/>
      <c r="CR57" s="1486"/>
      <c r="CS57" s="1486"/>
      <c r="CT57" s="1486"/>
      <c r="CU57" s="1486"/>
      <c r="CV57" s="1486"/>
      <c r="CW57" s="1486"/>
      <c r="CX57" s="1486"/>
      <c r="CY57" s="1486"/>
      <c r="CZ57" s="1486"/>
      <c r="DA57" s="1486"/>
      <c r="DB57" s="1486"/>
      <c r="DC57" s="1486"/>
      <c r="DD57" s="1486"/>
      <c r="DE57" s="1486"/>
      <c r="DF57" s="1486"/>
      <c r="DG57" s="1486"/>
      <c r="DH57" s="1486"/>
      <c r="DI57" s="1486"/>
      <c r="DJ57" s="1486"/>
      <c r="DK57" s="1486"/>
      <c r="DL57" s="1486"/>
      <c r="DM57" s="1486"/>
      <c r="DN57" s="1487"/>
      <c r="DO57" s="1488">
        <f>SUM(DO58:EP60)</f>
        <v>0</v>
      </c>
      <c r="DP57" s="1486"/>
      <c r="DQ57" s="1486"/>
      <c r="DR57" s="1486"/>
      <c r="DS57" s="1486"/>
      <c r="DT57" s="1486"/>
      <c r="DU57" s="1486"/>
      <c r="DV57" s="1486"/>
      <c r="DW57" s="1486"/>
      <c r="DX57" s="1486"/>
      <c r="DY57" s="1486"/>
      <c r="DZ57" s="1486"/>
      <c r="EA57" s="1486"/>
      <c r="EB57" s="1486"/>
      <c r="EC57" s="1486"/>
      <c r="ED57" s="1486"/>
      <c r="EE57" s="1486"/>
      <c r="EF57" s="1486"/>
      <c r="EG57" s="1486"/>
      <c r="EH57" s="1486"/>
      <c r="EI57" s="1486"/>
      <c r="EJ57" s="1486"/>
      <c r="EK57" s="1486"/>
      <c r="EL57" s="1486"/>
      <c r="EM57" s="1486"/>
      <c r="EN57" s="1486"/>
      <c r="EO57" s="1486"/>
      <c r="EP57" s="1489"/>
      <c r="EQ57" s="309"/>
      <c r="ER57" s="309"/>
      <c r="ES57" s="309"/>
      <c r="ET57" s="309"/>
      <c r="EU57" s="309"/>
      <c r="EV57" s="309"/>
      <c r="EW57" s="309"/>
      <c r="EX57" s="309"/>
      <c r="EY57" s="309"/>
      <c r="EZ57" s="309"/>
      <c r="FA57" s="309"/>
      <c r="FB57" s="309"/>
      <c r="FC57" s="309"/>
      <c r="FD57" s="309"/>
      <c r="FE57" s="309"/>
      <c r="FF57" s="309"/>
      <c r="FG57" s="309"/>
      <c r="FH57" s="309"/>
      <c r="FI57" s="309"/>
      <c r="FJ57" s="309"/>
      <c r="FK57" s="309"/>
      <c r="FL57" s="309"/>
      <c r="FM57" s="309"/>
      <c r="FN57" s="309"/>
      <c r="FO57" s="309"/>
      <c r="FP57" s="309"/>
      <c r="FQ57" s="309"/>
      <c r="FR57" s="309"/>
      <c r="FS57" s="309"/>
      <c r="FT57" s="309"/>
      <c r="FU57" s="309"/>
      <c r="FV57" s="309"/>
      <c r="FW57" s="309"/>
      <c r="FX57" s="315"/>
      <c r="FY57" s="315"/>
      <c r="FZ57" s="315"/>
      <c r="GA57" s="315"/>
      <c r="GB57" s="315"/>
      <c r="GC57" s="315"/>
      <c r="GD57" s="315"/>
      <c r="GE57" s="315"/>
      <c r="GF57" s="315"/>
      <c r="GG57" s="315"/>
      <c r="GH57" s="315"/>
      <c r="GI57" s="315"/>
      <c r="GJ57" s="315"/>
      <c r="GK57" s="315"/>
      <c r="GL57" s="315"/>
      <c r="GM57" s="315"/>
      <c r="GN57" s="315"/>
      <c r="GO57" s="315"/>
      <c r="GP57" s="315"/>
      <c r="GQ57" s="315"/>
      <c r="GR57" s="315"/>
      <c r="GS57" s="315"/>
      <c r="GT57" s="315"/>
      <c r="GU57" s="315"/>
      <c r="GV57" s="315"/>
      <c r="GW57" s="315"/>
      <c r="GX57" s="315"/>
      <c r="GY57" s="315"/>
      <c r="GZ57" s="315"/>
      <c r="HA57" s="315"/>
      <c r="HB57" s="343"/>
    </row>
    <row r="58" spans="1:210" ht="12" customHeight="1">
      <c r="A58" s="315"/>
      <c r="B58" s="315"/>
      <c r="D58" s="315"/>
      <c r="E58" s="315"/>
      <c r="F58" s="315"/>
      <c r="G58" s="315"/>
      <c r="H58" s="315"/>
      <c r="I58" s="315"/>
      <c r="J58" s="315"/>
      <c r="K58" s="349"/>
      <c r="L58" s="1441" t="s">
        <v>69</v>
      </c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1441"/>
      <c r="Y58" s="1441"/>
      <c r="Z58" s="1441"/>
      <c r="AA58" s="1441"/>
      <c r="AB58" s="1441"/>
      <c r="AC58" s="1441"/>
      <c r="AD58" s="1441"/>
      <c r="AE58" s="1441"/>
      <c r="AF58" s="1441"/>
      <c r="AG58" s="1441"/>
      <c r="AH58" s="1441"/>
      <c r="AI58" s="1441"/>
      <c r="AJ58" s="1441"/>
      <c r="AK58" s="1441"/>
      <c r="AL58" s="1441"/>
      <c r="AM58" s="1441"/>
      <c r="AN58" s="1441"/>
      <c r="AO58" s="1441"/>
      <c r="AP58" s="1441"/>
      <c r="AQ58" s="1441"/>
      <c r="AR58" s="1441"/>
      <c r="AS58" s="1441"/>
      <c r="AT58" s="1441"/>
      <c r="AU58" s="1441"/>
      <c r="AV58" s="1441"/>
      <c r="AW58" s="1441"/>
      <c r="AX58" s="1441"/>
      <c r="AY58" s="1441"/>
      <c r="AZ58" s="1441"/>
      <c r="BA58" s="1441"/>
      <c r="BB58" s="1441"/>
      <c r="BC58" s="1441"/>
      <c r="BD58" s="1520"/>
      <c r="BE58" s="397"/>
      <c r="BF58" s="1521"/>
      <c r="BG58" s="885"/>
      <c r="BH58" s="885"/>
      <c r="BI58" s="885"/>
      <c r="BJ58" s="885"/>
      <c r="BK58" s="885"/>
      <c r="BL58" s="885"/>
      <c r="BM58" s="885"/>
      <c r="BN58" s="885"/>
      <c r="BO58" s="885"/>
      <c r="BP58" s="885"/>
      <c r="BQ58" s="885"/>
      <c r="BR58" s="885"/>
      <c r="BS58" s="885"/>
      <c r="BT58" s="885"/>
      <c r="BU58" s="885"/>
      <c r="BV58" s="885"/>
      <c r="BW58" s="885"/>
      <c r="BX58" s="885"/>
      <c r="BY58" s="885"/>
      <c r="BZ58" s="885"/>
      <c r="CA58" s="885"/>
      <c r="CB58" s="885"/>
      <c r="CC58" s="885"/>
      <c r="CD58" s="885"/>
      <c r="CE58" s="885"/>
      <c r="CF58" s="885"/>
      <c r="CG58" s="885"/>
      <c r="CH58" s="886"/>
      <c r="CI58" s="884"/>
      <c r="CJ58" s="885"/>
      <c r="CK58" s="885"/>
      <c r="CL58" s="885"/>
      <c r="CM58" s="885"/>
      <c r="CN58" s="885"/>
      <c r="CO58" s="885"/>
      <c r="CP58" s="885"/>
      <c r="CQ58" s="885"/>
      <c r="CR58" s="885"/>
      <c r="CS58" s="885"/>
      <c r="CT58" s="885"/>
      <c r="CU58" s="885"/>
      <c r="CV58" s="885"/>
      <c r="CW58" s="885"/>
      <c r="CX58" s="885"/>
      <c r="CY58" s="885"/>
      <c r="CZ58" s="885"/>
      <c r="DA58" s="885"/>
      <c r="DB58" s="885"/>
      <c r="DC58" s="885"/>
      <c r="DD58" s="885"/>
      <c r="DE58" s="885"/>
      <c r="DF58" s="885"/>
      <c r="DG58" s="885"/>
      <c r="DH58" s="885"/>
      <c r="DI58" s="885"/>
      <c r="DJ58" s="885"/>
      <c r="DK58" s="885"/>
      <c r="DL58" s="885"/>
      <c r="DM58" s="885"/>
      <c r="DN58" s="886"/>
      <c r="DO58" s="884"/>
      <c r="DP58" s="885"/>
      <c r="DQ58" s="885"/>
      <c r="DR58" s="885"/>
      <c r="DS58" s="885"/>
      <c r="DT58" s="885"/>
      <c r="DU58" s="885"/>
      <c r="DV58" s="885"/>
      <c r="DW58" s="885"/>
      <c r="DX58" s="885"/>
      <c r="DY58" s="885"/>
      <c r="DZ58" s="885"/>
      <c r="EA58" s="885"/>
      <c r="EB58" s="885"/>
      <c r="EC58" s="885"/>
      <c r="ED58" s="885"/>
      <c r="EE58" s="885"/>
      <c r="EF58" s="885"/>
      <c r="EG58" s="885"/>
      <c r="EH58" s="885"/>
      <c r="EI58" s="885"/>
      <c r="EJ58" s="885"/>
      <c r="EK58" s="885"/>
      <c r="EL58" s="885"/>
      <c r="EM58" s="885"/>
      <c r="EN58" s="885"/>
      <c r="EO58" s="885"/>
      <c r="EP58" s="887"/>
      <c r="EQ58" s="309"/>
      <c r="ER58" s="309"/>
      <c r="ES58" s="309"/>
      <c r="ET58" s="309"/>
      <c r="EU58" s="309"/>
      <c r="EV58" s="309"/>
      <c r="EW58" s="309"/>
      <c r="EX58" s="309"/>
      <c r="EY58" s="309"/>
      <c r="EZ58" s="309"/>
      <c r="FA58" s="309"/>
      <c r="FB58" s="309"/>
      <c r="FC58" s="309"/>
      <c r="FD58" s="309"/>
      <c r="FE58" s="309"/>
      <c r="FF58" s="309"/>
      <c r="FG58" s="309"/>
      <c r="FH58" s="309"/>
      <c r="FI58" s="309"/>
      <c r="FJ58" s="309"/>
      <c r="FK58" s="309"/>
      <c r="FL58" s="309"/>
      <c r="FM58" s="309"/>
      <c r="FN58" s="309"/>
      <c r="FO58" s="309"/>
      <c r="FP58" s="309"/>
      <c r="FQ58" s="309"/>
      <c r="FR58" s="309"/>
      <c r="FS58" s="309"/>
      <c r="FT58" s="309"/>
      <c r="FU58" s="309"/>
      <c r="FV58" s="309"/>
      <c r="FW58" s="309"/>
      <c r="FX58" s="315"/>
      <c r="FY58" s="315"/>
      <c r="FZ58" s="315"/>
      <c r="GA58" s="315"/>
      <c r="GB58" s="315"/>
      <c r="GC58" s="315"/>
      <c r="GD58" s="315"/>
      <c r="GE58" s="315"/>
      <c r="GF58" s="315"/>
      <c r="GG58" s="315"/>
      <c r="GH58" s="315"/>
      <c r="GI58" s="315"/>
      <c r="GJ58" s="315"/>
      <c r="GK58" s="315"/>
      <c r="GL58" s="315"/>
      <c r="GM58" s="315"/>
      <c r="GN58" s="315"/>
      <c r="GO58" s="315"/>
      <c r="GP58" s="315"/>
      <c r="GQ58" s="315"/>
      <c r="GR58" s="315"/>
      <c r="GS58" s="315"/>
      <c r="GT58" s="315"/>
      <c r="GU58" s="315"/>
      <c r="GV58" s="315"/>
      <c r="GW58" s="315"/>
      <c r="GX58" s="315"/>
      <c r="GY58" s="315"/>
      <c r="GZ58" s="315"/>
      <c r="HA58" s="315"/>
      <c r="HB58" s="343"/>
    </row>
    <row r="59" spans="1:210" ht="12" customHeight="1">
      <c r="A59" s="315"/>
      <c r="B59" s="315"/>
      <c r="D59" s="315"/>
      <c r="E59" s="315"/>
      <c r="F59" s="315"/>
      <c r="G59" s="315"/>
      <c r="H59" s="315"/>
      <c r="I59" s="315"/>
      <c r="J59" s="315"/>
      <c r="K59" s="407"/>
      <c r="L59" s="1522" t="s">
        <v>588</v>
      </c>
      <c r="M59" s="1522"/>
      <c r="N59" s="1522"/>
      <c r="O59" s="1522"/>
      <c r="P59" s="1522"/>
      <c r="Q59" s="1522"/>
      <c r="R59" s="1522"/>
      <c r="S59" s="1522"/>
      <c r="T59" s="1522"/>
      <c r="U59" s="1522"/>
      <c r="V59" s="1522"/>
      <c r="W59" s="1522"/>
      <c r="X59" s="1522"/>
      <c r="Y59" s="1522"/>
      <c r="Z59" s="1522"/>
      <c r="AA59" s="1522"/>
      <c r="AB59" s="1522"/>
      <c r="AC59" s="1522"/>
      <c r="AD59" s="1522"/>
      <c r="AE59" s="1522"/>
      <c r="AF59" s="1522"/>
      <c r="AG59" s="1522"/>
      <c r="AH59" s="1522"/>
      <c r="AI59" s="1522"/>
      <c r="AJ59" s="1522"/>
      <c r="AK59" s="1522"/>
      <c r="AL59" s="1522"/>
      <c r="AM59" s="1522"/>
      <c r="AN59" s="1522"/>
      <c r="AO59" s="1522"/>
      <c r="AP59" s="1522"/>
      <c r="AQ59" s="1522"/>
      <c r="AR59" s="1522"/>
      <c r="AS59" s="1522"/>
      <c r="AT59" s="1522"/>
      <c r="AU59" s="1522"/>
      <c r="AV59" s="1522"/>
      <c r="AW59" s="1522"/>
      <c r="AX59" s="1522"/>
      <c r="AY59" s="1522"/>
      <c r="AZ59" s="1522"/>
      <c r="BA59" s="1522"/>
      <c r="BB59" s="1522"/>
      <c r="BC59" s="1522"/>
      <c r="BD59" s="1523"/>
      <c r="BE59" s="396">
        <v>5321</v>
      </c>
      <c r="BF59" s="984"/>
      <c r="BG59" s="868"/>
      <c r="BH59" s="868"/>
      <c r="BI59" s="868"/>
      <c r="BJ59" s="868"/>
      <c r="BK59" s="868"/>
      <c r="BL59" s="868"/>
      <c r="BM59" s="868"/>
      <c r="BN59" s="868"/>
      <c r="BO59" s="868"/>
      <c r="BP59" s="868"/>
      <c r="BQ59" s="868"/>
      <c r="BR59" s="868"/>
      <c r="BS59" s="868"/>
      <c r="BT59" s="868"/>
      <c r="BU59" s="868"/>
      <c r="BV59" s="868"/>
      <c r="BW59" s="868"/>
      <c r="BX59" s="868"/>
      <c r="BY59" s="868"/>
      <c r="BZ59" s="868"/>
      <c r="CA59" s="868"/>
      <c r="CB59" s="868"/>
      <c r="CC59" s="868"/>
      <c r="CD59" s="868"/>
      <c r="CE59" s="868"/>
      <c r="CF59" s="868"/>
      <c r="CG59" s="868"/>
      <c r="CH59" s="869"/>
      <c r="CI59" s="867"/>
      <c r="CJ59" s="868"/>
      <c r="CK59" s="868"/>
      <c r="CL59" s="868"/>
      <c r="CM59" s="868"/>
      <c r="CN59" s="868"/>
      <c r="CO59" s="868"/>
      <c r="CP59" s="868"/>
      <c r="CQ59" s="868"/>
      <c r="CR59" s="868"/>
      <c r="CS59" s="868"/>
      <c r="CT59" s="868"/>
      <c r="CU59" s="868"/>
      <c r="CV59" s="868"/>
      <c r="CW59" s="868"/>
      <c r="CX59" s="868"/>
      <c r="CY59" s="868"/>
      <c r="CZ59" s="868"/>
      <c r="DA59" s="868"/>
      <c r="DB59" s="868"/>
      <c r="DC59" s="868"/>
      <c r="DD59" s="868"/>
      <c r="DE59" s="868"/>
      <c r="DF59" s="868"/>
      <c r="DG59" s="868"/>
      <c r="DH59" s="868"/>
      <c r="DI59" s="868"/>
      <c r="DJ59" s="868"/>
      <c r="DK59" s="868"/>
      <c r="DL59" s="868"/>
      <c r="DM59" s="868"/>
      <c r="DN59" s="869"/>
      <c r="DO59" s="867"/>
      <c r="DP59" s="868"/>
      <c r="DQ59" s="868"/>
      <c r="DR59" s="868"/>
      <c r="DS59" s="868"/>
      <c r="DT59" s="868"/>
      <c r="DU59" s="868"/>
      <c r="DV59" s="868"/>
      <c r="DW59" s="868"/>
      <c r="DX59" s="868"/>
      <c r="DY59" s="868"/>
      <c r="DZ59" s="868"/>
      <c r="EA59" s="868"/>
      <c r="EB59" s="868"/>
      <c r="EC59" s="868"/>
      <c r="ED59" s="868"/>
      <c r="EE59" s="868"/>
      <c r="EF59" s="868"/>
      <c r="EG59" s="868"/>
      <c r="EH59" s="868"/>
      <c r="EI59" s="868"/>
      <c r="EJ59" s="868"/>
      <c r="EK59" s="868"/>
      <c r="EL59" s="868"/>
      <c r="EM59" s="868"/>
      <c r="EN59" s="868"/>
      <c r="EO59" s="868"/>
      <c r="EP59" s="870"/>
      <c r="EQ59" s="309"/>
      <c r="ER59" s="309"/>
      <c r="ES59" s="309"/>
      <c r="ET59" s="309"/>
      <c r="EU59" s="309"/>
      <c r="EV59" s="309"/>
      <c r="EW59" s="309"/>
      <c r="EX59" s="309"/>
      <c r="EY59" s="309"/>
      <c r="EZ59" s="309"/>
      <c r="FA59" s="309"/>
      <c r="FB59" s="309"/>
      <c r="FC59" s="309"/>
      <c r="FD59" s="309"/>
      <c r="FE59" s="309"/>
      <c r="FF59" s="309"/>
      <c r="FG59" s="309"/>
      <c r="FH59" s="309"/>
      <c r="FI59" s="309"/>
      <c r="FJ59" s="309"/>
      <c r="FK59" s="309"/>
      <c r="FL59" s="309"/>
      <c r="FM59" s="309"/>
      <c r="FN59" s="309"/>
      <c r="FO59" s="309"/>
      <c r="FP59" s="309"/>
      <c r="FQ59" s="309"/>
      <c r="FR59" s="309"/>
      <c r="FS59" s="309"/>
      <c r="FT59" s="309"/>
      <c r="FU59" s="309"/>
      <c r="FV59" s="309"/>
      <c r="FW59" s="309"/>
      <c r="FX59" s="315"/>
      <c r="FY59" s="315"/>
      <c r="FZ59" s="315"/>
      <c r="GA59" s="315"/>
      <c r="GB59" s="315"/>
      <c r="GC59" s="315"/>
      <c r="GD59" s="315"/>
      <c r="GE59" s="315"/>
      <c r="GF59" s="315"/>
      <c r="GG59" s="315"/>
      <c r="GH59" s="315"/>
      <c r="GI59" s="315"/>
      <c r="GJ59" s="315"/>
      <c r="GK59" s="315"/>
      <c r="GL59" s="315"/>
      <c r="GM59" s="315"/>
      <c r="GN59" s="315"/>
      <c r="GO59" s="315"/>
      <c r="GP59" s="315"/>
      <c r="GQ59" s="315"/>
      <c r="GR59" s="315"/>
      <c r="GS59" s="315"/>
      <c r="GT59" s="315"/>
      <c r="GU59" s="315"/>
      <c r="GV59" s="315"/>
      <c r="GW59" s="315"/>
      <c r="GX59" s="315"/>
      <c r="GY59" s="315"/>
      <c r="GZ59" s="315"/>
      <c r="HA59" s="315"/>
      <c r="HB59" s="343"/>
    </row>
    <row r="60" spans="1:210" ht="12" customHeight="1">
      <c r="A60" s="315"/>
      <c r="B60" s="315"/>
      <c r="D60" s="315"/>
      <c r="E60" s="315"/>
      <c r="F60" s="315"/>
      <c r="G60" s="315"/>
      <c r="H60" s="315"/>
      <c r="I60" s="315"/>
      <c r="J60" s="315"/>
      <c r="K60" s="347"/>
      <c r="L60" s="1449"/>
      <c r="M60" s="1449"/>
      <c r="N60" s="1449"/>
      <c r="O60" s="1449"/>
      <c r="P60" s="1449"/>
      <c r="Q60" s="1449"/>
      <c r="R60" s="1449"/>
      <c r="S60" s="1449"/>
      <c r="T60" s="1449"/>
      <c r="U60" s="1449"/>
      <c r="V60" s="1449"/>
      <c r="W60" s="1449"/>
      <c r="X60" s="1449"/>
      <c r="Y60" s="1449"/>
      <c r="Z60" s="1449"/>
      <c r="AA60" s="1449"/>
      <c r="AB60" s="1449"/>
      <c r="AC60" s="1449"/>
      <c r="AD60" s="1449"/>
      <c r="AE60" s="1449"/>
      <c r="AF60" s="1449"/>
      <c r="AG60" s="1449"/>
      <c r="AH60" s="1449"/>
      <c r="AI60" s="1449"/>
      <c r="AJ60" s="1449"/>
      <c r="AK60" s="1449"/>
      <c r="AL60" s="1449"/>
      <c r="AM60" s="1449"/>
      <c r="AN60" s="1449"/>
      <c r="AO60" s="1449"/>
      <c r="AP60" s="1449"/>
      <c r="AQ60" s="1449"/>
      <c r="AR60" s="1449"/>
      <c r="AS60" s="1449"/>
      <c r="AT60" s="1449"/>
      <c r="AU60" s="1449"/>
      <c r="AV60" s="1449"/>
      <c r="AW60" s="1449"/>
      <c r="AX60" s="1449"/>
      <c r="AY60" s="1449"/>
      <c r="AZ60" s="1449"/>
      <c r="BA60" s="1449"/>
      <c r="BB60" s="1449"/>
      <c r="BC60" s="1449"/>
      <c r="BD60" s="1450"/>
      <c r="BE60" s="398">
        <v>5322</v>
      </c>
      <c r="BF60" s="1490"/>
      <c r="BG60" s="781"/>
      <c r="BH60" s="781"/>
      <c r="BI60" s="781"/>
      <c r="BJ60" s="781"/>
      <c r="BK60" s="781"/>
      <c r="BL60" s="781"/>
      <c r="BM60" s="781"/>
      <c r="BN60" s="781"/>
      <c r="BO60" s="781"/>
      <c r="BP60" s="781"/>
      <c r="BQ60" s="781"/>
      <c r="BR60" s="781"/>
      <c r="BS60" s="781"/>
      <c r="BT60" s="781"/>
      <c r="BU60" s="781"/>
      <c r="BV60" s="781"/>
      <c r="BW60" s="781"/>
      <c r="BX60" s="781"/>
      <c r="BY60" s="781"/>
      <c r="BZ60" s="781"/>
      <c r="CA60" s="781"/>
      <c r="CB60" s="781"/>
      <c r="CC60" s="781"/>
      <c r="CD60" s="781"/>
      <c r="CE60" s="781"/>
      <c r="CF60" s="781"/>
      <c r="CG60" s="781"/>
      <c r="CH60" s="1491"/>
      <c r="CI60" s="1492"/>
      <c r="CJ60" s="781"/>
      <c r="CK60" s="781"/>
      <c r="CL60" s="781"/>
      <c r="CM60" s="781"/>
      <c r="CN60" s="781"/>
      <c r="CO60" s="781"/>
      <c r="CP60" s="781"/>
      <c r="CQ60" s="781"/>
      <c r="CR60" s="781"/>
      <c r="CS60" s="781"/>
      <c r="CT60" s="781"/>
      <c r="CU60" s="781"/>
      <c r="CV60" s="781"/>
      <c r="CW60" s="781"/>
      <c r="CX60" s="781"/>
      <c r="CY60" s="781"/>
      <c r="CZ60" s="781"/>
      <c r="DA60" s="781"/>
      <c r="DB60" s="781"/>
      <c r="DC60" s="781"/>
      <c r="DD60" s="781"/>
      <c r="DE60" s="781"/>
      <c r="DF60" s="781"/>
      <c r="DG60" s="781"/>
      <c r="DH60" s="781"/>
      <c r="DI60" s="781"/>
      <c r="DJ60" s="781"/>
      <c r="DK60" s="781"/>
      <c r="DL60" s="781"/>
      <c r="DM60" s="781"/>
      <c r="DN60" s="1491"/>
      <c r="DO60" s="1492"/>
      <c r="DP60" s="781"/>
      <c r="DQ60" s="781"/>
      <c r="DR60" s="781"/>
      <c r="DS60" s="781"/>
      <c r="DT60" s="781"/>
      <c r="DU60" s="781"/>
      <c r="DV60" s="781"/>
      <c r="DW60" s="781"/>
      <c r="DX60" s="781"/>
      <c r="DY60" s="781"/>
      <c r="DZ60" s="781"/>
      <c r="EA60" s="781"/>
      <c r="EB60" s="781"/>
      <c r="EC60" s="781"/>
      <c r="ED60" s="781"/>
      <c r="EE60" s="781"/>
      <c r="EF60" s="781"/>
      <c r="EG60" s="781"/>
      <c r="EH60" s="781"/>
      <c r="EI60" s="781"/>
      <c r="EJ60" s="781"/>
      <c r="EK60" s="781"/>
      <c r="EL60" s="781"/>
      <c r="EM60" s="781"/>
      <c r="EN60" s="781"/>
      <c r="EO60" s="781"/>
      <c r="EP60" s="1493"/>
      <c r="EQ60" s="309"/>
      <c r="ER60" s="309"/>
      <c r="ES60" s="309"/>
      <c r="ET60" s="309"/>
      <c r="EU60" s="309"/>
      <c r="EV60" s="309"/>
      <c r="EW60" s="309"/>
      <c r="EX60" s="309"/>
      <c r="EY60" s="309"/>
      <c r="EZ60" s="309"/>
      <c r="FA60" s="309"/>
      <c r="FB60" s="309"/>
      <c r="FC60" s="309"/>
      <c r="FD60" s="309"/>
      <c r="FE60" s="309"/>
      <c r="FF60" s="309"/>
      <c r="FG60" s="309"/>
      <c r="FH60" s="309"/>
      <c r="FI60" s="309"/>
      <c r="FJ60" s="309"/>
      <c r="FK60" s="309"/>
      <c r="FL60" s="309"/>
      <c r="FM60" s="309"/>
      <c r="FN60" s="309"/>
      <c r="FO60" s="309"/>
      <c r="FP60" s="309"/>
      <c r="FQ60" s="309"/>
      <c r="FR60" s="309"/>
      <c r="FS60" s="309"/>
      <c r="FT60" s="309"/>
      <c r="FU60" s="309"/>
      <c r="FV60" s="309"/>
      <c r="FW60" s="309"/>
      <c r="FX60" s="315"/>
      <c r="FY60" s="315"/>
      <c r="FZ60" s="315"/>
      <c r="GA60" s="315"/>
      <c r="GB60" s="315"/>
      <c r="GC60" s="315"/>
      <c r="GD60" s="315"/>
      <c r="GE60" s="315"/>
      <c r="GF60" s="315"/>
      <c r="GG60" s="315"/>
      <c r="GH60" s="315"/>
      <c r="GI60" s="315"/>
      <c r="GJ60" s="315"/>
      <c r="GK60" s="315"/>
      <c r="GL60" s="315"/>
      <c r="GM60" s="315"/>
      <c r="GN60" s="315"/>
      <c r="GO60" s="315"/>
      <c r="GP60" s="315"/>
      <c r="GQ60" s="315"/>
      <c r="GR60" s="315"/>
      <c r="GS60" s="315"/>
      <c r="GT60" s="315"/>
      <c r="GU60" s="315"/>
      <c r="GV60" s="315"/>
      <c r="GW60" s="315"/>
      <c r="GX60" s="315"/>
      <c r="GY60" s="315"/>
      <c r="GZ60" s="315"/>
      <c r="HA60" s="315"/>
      <c r="HB60" s="343"/>
    </row>
    <row r="61" spans="1:210" ht="12" customHeight="1">
      <c r="A61" s="315"/>
      <c r="B61" s="315"/>
      <c r="D61" s="315"/>
      <c r="E61" s="315"/>
      <c r="F61" s="315"/>
      <c r="G61" s="315"/>
      <c r="H61" s="315"/>
      <c r="I61" s="315"/>
      <c r="J61" s="315"/>
      <c r="K61" s="347"/>
      <c r="L61" s="1449" t="s">
        <v>589</v>
      </c>
      <c r="M61" s="1449"/>
      <c r="N61" s="1449"/>
      <c r="O61" s="1449"/>
      <c r="P61" s="1449"/>
      <c r="Q61" s="1449"/>
      <c r="R61" s="1449"/>
      <c r="S61" s="1449"/>
      <c r="T61" s="1449"/>
      <c r="U61" s="1449"/>
      <c r="V61" s="1449"/>
      <c r="W61" s="1449"/>
      <c r="X61" s="1449"/>
      <c r="Y61" s="1449"/>
      <c r="Z61" s="1449"/>
      <c r="AA61" s="1449"/>
      <c r="AB61" s="1449"/>
      <c r="AC61" s="1449"/>
      <c r="AD61" s="1449"/>
      <c r="AE61" s="1449"/>
      <c r="AF61" s="1449"/>
      <c r="AG61" s="1449"/>
      <c r="AH61" s="1449"/>
      <c r="AI61" s="1449"/>
      <c r="AJ61" s="1449"/>
      <c r="AK61" s="1449"/>
      <c r="AL61" s="1449"/>
      <c r="AM61" s="1449"/>
      <c r="AN61" s="1449"/>
      <c r="AO61" s="1449"/>
      <c r="AP61" s="1449"/>
      <c r="AQ61" s="1449"/>
      <c r="AR61" s="1449"/>
      <c r="AS61" s="1449"/>
      <c r="AT61" s="1449"/>
      <c r="AU61" s="1449"/>
      <c r="AV61" s="1449"/>
      <c r="AW61" s="1449"/>
      <c r="AX61" s="1449"/>
      <c r="AY61" s="1449"/>
      <c r="AZ61" s="1449"/>
      <c r="BA61" s="1449"/>
      <c r="BB61" s="1449"/>
      <c r="BC61" s="1449"/>
      <c r="BD61" s="1450"/>
      <c r="BE61" s="398">
        <v>5325</v>
      </c>
      <c r="BF61" s="1490">
        <f>SUM(BF62:CH65)</f>
        <v>0</v>
      </c>
      <c r="BG61" s="781"/>
      <c r="BH61" s="781"/>
      <c r="BI61" s="781"/>
      <c r="BJ61" s="781"/>
      <c r="BK61" s="781"/>
      <c r="BL61" s="781"/>
      <c r="BM61" s="781"/>
      <c r="BN61" s="781"/>
      <c r="BO61" s="781"/>
      <c r="BP61" s="781"/>
      <c r="BQ61" s="781"/>
      <c r="BR61" s="781"/>
      <c r="BS61" s="781"/>
      <c r="BT61" s="781"/>
      <c r="BU61" s="781"/>
      <c r="BV61" s="781"/>
      <c r="BW61" s="781"/>
      <c r="BX61" s="781"/>
      <c r="BY61" s="781"/>
      <c r="BZ61" s="781"/>
      <c r="CA61" s="781"/>
      <c r="CB61" s="781"/>
      <c r="CC61" s="781"/>
      <c r="CD61" s="781"/>
      <c r="CE61" s="781"/>
      <c r="CF61" s="781"/>
      <c r="CG61" s="781"/>
      <c r="CH61" s="1491"/>
      <c r="CI61" s="1492">
        <f>SUM(CI62:DN65)</f>
        <v>0</v>
      </c>
      <c r="CJ61" s="781"/>
      <c r="CK61" s="781"/>
      <c r="CL61" s="781"/>
      <c r="CM61" s="781"/>
      <c r="CN61" s="781"/>
      <c r="CO61" s="781"/>
      <c r="CP61" s="781"/>
      <c r="CQ61" s="781"/>
      <c r="CR61" s="781"/>
      <c r="CS61" s="781"/>
      <c r="CT61" s="781"/>
      <c r="CU61" s="781"/>
      <c r="CV61" s="781"/>
      <c r="CW61" s="781"/>
      <c r="CX61" s="781"/>
      <c r="CY61" s="781"/>
      <c r="CZ61" s="781"/>
      <c r="DA61" s="781"/>
      <c r="DB61" s="781"/>
      <c r="DC61" s="781"/>
      <c r="DD61" s="781"/>
      <c r="DE61" s="781"/>
      <c r="DF61" s="781"/>
      <c r="DG61" s="781"/>
      <c r="DH61" s="781"/>
      <c r="DI61" s="781"/>
      <c r="DJ61" s="781"/>
      <c r="DK61" s="781"/>
      <c r="DL61" s="781"/>
      <c r="DM61" s="781"/>
      <c r="DN61" s="1491"/>
      <c r="DO61" s="1492">
        <f>SUM(DO62:EP65)</f>
        <v>0</v>
      </c>
      <c r="DP61" s="781"/>
      <c r="DQ61" s="781"/>
      <c r="DR61" s="781"/>
      <c r="DS61" s="781"/>
      <c r="DT61" s="781"/>
      <c r="DU61" s="781"/>
      <c r="DV61" s="781"/>
      <c r="DW61" s="781"/>
      <c r="DX61" s="781"/>
      <c r="DY61" s="781"/>
      <c r="DZ61" s="781"/>
      <c r="EA61" s="781"/>
      <c r="EB61" s="781"/>
      <c r="EC61" s="781"/>
      <c r="ED61" s="781"/>
      <c r="EE61" s="781"/>
      <c r="EF61" s="781"/>
      <c r="EG61" s="781"/>
      <c r="EH61" s="781"/>
      <c r="EI61" s="781"/>
      <c r="EJ61" s="781"/>
      <c r="EK61" s="781"/>
      <c r="EL61" s="781"/>
      <c r="EM61" s="781"/>
      <c r="EN61" s="781"/>
      <c r="EO61" s="781"/>
      <c r="EP61" s="1493"/>
      <c r="EQ61" s="309"/>
      <c r="ER61" s="309"/>
      <c r="ES61" s="309"/>
      <c r="ET61" s="309"/>
      <c r="EU61" s="309"/>
      <c r="EV61" s="309"/>
      <c r="EW61" s="309"/>
      <c r="EX61" s="309"/>
      <c r="EY61" s="309"/>
      <c r="EZ61" s="309"/>
      <c r="FA61" s="309"/>
      <c r="FB61" s="309"/>
      <c r="FC61" s="309"/>
      <c r="FD61" s="309"/>
      <c r="FE61" s="309"/>
      <c r="FF61" s="309"/>
      <c r="FG61" s="309"/>
      <c r="FH61" s="309"/>
      <c r="FI61" s="309"/>
      <c r="FJ61" s="309"/>
      <c r="FK61" s="309"/>
      <c r="FL61" s="309"/>
      <c r="FM61" s="309"/>
      <c r="FN61" s="309"/>
      <c r="FO61" s="309"/>
      <c r="FP61" s="309"/>
      <c r="FQ61" s="309"/>
      <c r="FR61" s="309"/>
      <c r="FS61" s="309"/>
      <c r="FT61" s="309"/>
      <c r="FU61" s="309"/>
      <c r="FV61" s="309"/>
      <c r="FW61" s="309"/>
      <c r="FX61" s="315"/>
      <c r="FY61" s="315"/>
      <c r="FZ61" s="315"/>
      <c r="GA61" s="315"/>
      <c r="GB61" s="315"/>
      <c r="GC61" s="315"/>
      <c r="GD61" s="315"/>
      <c r="GE61" s="315"/>
      <c r="GF61" s="315"/>
      <c r="GG61" s="315"/>
      <c r="GH61" s="315"/>
      <c r="GI61" s="315"/>
      <c r="GJ61" s="315"/>
      <c r="GK61" s="315"/>
      <c r="GL61" s="315"/>
      <c r="GM61" s="315"/>
      <c r="GN61" s="315"/>
      <c r="GO61" s="315"/>
      <c r="GP61" s="315"/>
      <c r="GQ61" s="315"/>
      <c r="GR61" s="315"/>
      <c r="GS61" s="315"/>
      <c r="GT61" s="315"/>
      <c r="GU61" s="315"/>
      <c r="GV61" s="315"/>
      <c r="GW61" s="315"/>
      <c r="GX61" s="315"/>
      <c r="GY61" s="315"/>
      <c r="GZ61" s="315"/>
      <c r="HA61" s="315"/>
      <c r="HB61" s="343"/>
    </row>
    <row r="62" spans="1:210" ht="12" customHeight="1">
      <c r="A62" s="315"/>
      <c r="B62" s="315"/>
      <c r="D62" s="315"/>
      <c r="E62" s="315"/>
      <c r="F62" s="315"/>
      <c r="G62" s="315"/>
      <c r="H62" s="315"/>
      <c r="I62" s="315"/>
      <c r="J62" s="315"/>
      <c r="K62" s="349"/>
      <c r="L62" s="1441" t="s">
        <v>69</v>
      </c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1441"/>
      <c r="Y62" s="1441"/>
      <c r="Z62" s="1441"/>
      <c r="AA62" s="1441"/>
      <c r="AB62" s="1441"/>
      <c r="AC62" s="1441"/>
      <c r="AD62" s="1441"/>
      <c r="AE62" s="1441"/>
      <c r="AF62" s="1441"/>
      <c r="AG62" s="1441"/>
      <c r="AH62" s="1441"/>
      <c r="AI62" s="1441"/>
      <c r="AJ62" s="1441"/>
      <c r="AK62" s="1441"/>
      <c r="AL62" s="1441"/>
      <c r="AM62" s="1441"/>
      <c r="AN62" s="1441"/>
      <c r="AO62" s="1441"/>
      <c r="AP62" s="1441"/>
      <c r="AQ62" s="1441"/>
      <c r="AR62" s="1441"/>
      <c r="AS62" s="1441"/>
      <c r="AT62" s="1441"/>
      <c r="AU62" s="1441"/>
      <c r="AV62" s="1441"/>
      <c r="AW62" s="1441"/>
      <c r="AX62" s="1441"/>
      <c r="AY62" s="1441"/>
      <c r="AZ62" s="1441"/>
      <c r="BA62" s="1441"/>
      <c r="BB62" s="1441"/>
      <c r="BC62" s="1441"/>
      <c r="BD62" s="1520"/>
      <c r="BE62" s="397"/>
      <c r="BF62" s="1521"/>
      <c r="BG62" s="885"/>
      <c r="BH62" s="885"/>
      <c r="BI62" s="885"/>
      <c r="BJ62" s="885"/>
      <c r="BK62" s="885"/>
      <c r="BL62" s="885"/>
      <c r="BM62" s="885"/>
      <c r="BN62" s="885"/>
      <c r="BO62" s="885"/>
      <c r="BP62" s="885"/>
      <c r="BQ62" s="885"/>
      <c r="BR62" s="885"/>
      <c r="BS62" s="885"/>
      <c r="BT62" s="885"/>
      <c r="BU62" s="885"/>
      <c r="BV62" s="885"/>
      <c r="BW62" s="885"/>
      <c r="BX62" s="885"/>
      <c r="BY62" s="885"/>
      <c r="BZ62" s="885"/>
      <c r="CA62" s="885"/>
      <c r="CB62" s="885"/>
      <c r="CC62" s="885"/>
      <c r="CD62" s="885"/>
      <c r="CE62" s="885"/>
      <c r="CF62" s="885"/>
      <c r="CG62" s="885"/>
      <c r="CH62" s="886"/>
      <c r="CI62" s="884"/>
      <c r="CJ62" s="885"/>
      <c r="CK62" s="885"/>
      <c r="CL62" s="885"/>
      <c r="CM62" s="885"/>
      <c r="CN62" s="885"/>
      <c r="CO62" s="885"/>
      <c r="CP62" s="885"/>
      <c r="CQ62" s="885"/>
      <c r="CR62" s="885"/>
      <c r="CS62" s="885"/>
      <c r="CT62" s="885"/>
      <c r="CU62" s="885"/>
      <c r="CV62" s="885"/>
      <c r="CW62" s="885"/>
      <c r="CX62" s="885"/>
      <c r="CY62" s="885"/>
      <c r="CZ62" s="885"/>
      <c r="DA62" s="885"/>
      <c r="DB62" s="885"/>
      <c r="DC62" s="885"/>
      <c r="DD62" s="885"/>
      <c r="DE62" s="885"/>
      <c r="DF62" s="885"/>
      <c r="DG62" s="885"/>
      <c r="DH62" s="885"/>
      <c r="DI62" s="885"/>
      <c r="DJ62" s="885"/>
      <c r="DK62" s="885"/>
      <c r="DL62" s="885"/>
      <c r="DM62" s="885"/>
      <c r="DN62" s="886"/>
      <c r="DO62" s="884"/>
      <c r="DP62" s="885"/>
      <c r="DQ62" s="885"/>
      <c r="DR62" s="885"/>
      <c r="DS62" s="885"/>
      <c r="DT62" s="885"/>
      <c r="DU62" s="885"/>
      <c r="DV62" s="885"/>
      <c r="DW62" s="885"/>
      <c r="DX62" s="885"/>
      <c r="DY62" s="885"/>
      <c r="DZ62" s="885"/>
      <c r="EA62" s="885"/>
      <c r="EB62" s="885"/>
      <c r="EC62" s="885"/>
      <c r="ED62" s="885"/>
      <c r="EE62" s="885"/>
      <c r="EF62" s="885"/>
      <c r="EG62" s="885"/>
      <c r="EH62" s="885"/>
      <c r="EI62" s="885"/>
      <c r="EJ62" s="885"/>
      <c r="EK62" s="885"/>
      <c r="EL62" s="885"/>
      <c r="EM62" s="885"/>
      <c r="EN62" s="885"/>
      <c r="EO62" s="885"/>
      <c r="EP62" s="887"/>
      <c r="EQ62" s="309"/>
      <c r="ER62" s="309"/>
      <c r="ES62" s="309"/>
      <c r="ET62" s="309"/>
      <c r="EU62" s="309"/>
      <c r="EV62" s="309"/>
      <c r="EW62" s="309"/>
      <c r="EX62" s="309"/>
      <c r="EY62" s="309"/>
      <c r="EZ62" s="309"/>
      <c r="FA62" s="309"/>
      <c r="FB62" s="309"/>
      <c r="FC62" s="309"/>
      <c r="FD62" s="309"/>
      <c r="FE62" s="309"/>
      <c r="FF62" s="309"/>
      <c r="FG62" s="309"/>
      <c r="FH62" s="309"/>
      <c r="FI62" s="309"/>
      <c r="FJ62" s="309"/>
      <c r="FK62" s="309"/>
      <c r="FL62" s="309"/>
      <c r="FM62" s="309"/>
      <c r="FN62" s="309"/>
      <c r="FO62" s="309"/>
      <c r="FP62" s="309"/>
      <c r="FQ62" s="309"/>
      <c r="FR62" s="309"/>
      <c r="FS62" s="309"/>
      <c r="FT62" s="309"/>
      <c r="FU62" s="309"/>
      <c r="FV62" s="309"/>
      <c r="FW62" s="309"/>
      <c r="FX62" s="315"/>
      <c r="FY62" s="315"/>
      <c r="FZ62" s="315"/>
      <c r="GA62" s="315"/>
      <c r="GB62" s="315"/>
      <c r="GC62" s="315"/>
      <c r="GD62" s="315"/>
      <c r="GE62" s="315"/>
      <c r="GF62" s="315"/>
      <c r="GG62" s="315"/>
      <c r="GH62" s="315"/>
      <c r="GI62" s="315"/>
      <c r="GJ62" s="315"/>
      <c r="GK62" s="315"/>
      <c r="GL62" s="315"/>
      <c r="GM62" s="315"/>
      <c r="GN62" s="315"/>
      <c r="GO62" s="315"/>
      <c r="GP62" s="315"/>
      <c r="GQ62" s="315"/>
      <c r="GR62" s="315"/>
      <c r="GS62" s="315"/>
      <c r="GT62" s="315"/>
      <c r="GU62" s="315"/>
      <c r="GV62" s="315"/>
      <c r="GW62" s="315"/>
      <c r="GX62" s="315"/>
      <c r="GY62" s="315"/>
      <c r="GZ62" s="315"/>
      <c r="HA62" s="315"/>
      <c r="HB62" s="343"/>
    </row>
    <row r="63" spans="1:210" ht="12" customHeight="1">
      <c r="A63" s="315"/>
      <c r="B63" s="315"/>
      <c r="D63" s="315"/>
      <c r="E63" s="315"/>
      <c r="F63" s="315"/>
      <c r="G63" s="315"/>
      <c r="H63" s="315"/>
      <c r="I63" s="315"/>
      <c r="J63" s="315"/>
      <c r="K63" s="407"/>
      <c r="L63" s="1522" t="s">
        <v>590</v>
      </c>
      <c r="M63" s="1522"/>
      <c r="N63" s="1522"/>
      <c r="O63" s="1522"/>
      <c r="P63" s="1522"/>
      <c r="Q63" s="1522"/>
      <c r="R63" s="1522"/>
      <c r="S63" s="1522"/>
      <c r="T63" s="1522"/>
      <c r="U63" s="1522"/>
      <c r="V63" s="1522"/>
      <c r="W63" s="1522"/>
      <c r="X63" s="1522"/>
      <c r="Y63" s="1522"/>
      <c r="Z63" s="1522"/>
      <c r="AA63" s="1522"/>
      <c r="AB63" s="1522"/>
      <c r="AC63" s="1522"/>
      <c r="AD63" s="1522"/>
      <c r="AE63" s="1522"/>
      <c r="AF63" s="1522"/>
      <c r="AG63" s="1522"/>
      <c r="AH63" s="1522"/>
      <c r="AI63" s="1522"/>
      <c r="AJ63" s="1522"/>
      <c r="AK63" s="1522"/>
      <c r="AL63" s="1522"/>
      <c r="AM63" s="1522"/>
      <c r="AN63" s="1522"/>
      <c r="AO63" s="1522"/>
      <c r="AP63" s="1522"/>
      <c r="AQ63" s="1522"/>
      <c r="AR63" s="1522"/>
      <c r="AS63" s="1522"/>
      <c r="AT63" s="1522"/>
      <c r="AU63" s="1522"/>
      <c r="AV63" s="1522"/>
      <c r="AW63" s="1522"/>
      <c r="AX63" s="1522"/>
      <c r="AY63" s="1522"/>
      <c r="AZ63" s="1522"/>
      <c r="BA63" s="1522"/>
      <c r="BB63" s="1522"/>
      <c r="BC63" s="1522"/>
      <c r="BD63" s="1523"/>
      <c r="BE63" s="396">
        <v>5326</v>
      </c>
      <c r="BF63" s="984"/>
      <c r="BG63" s="868"/>
      <c r="BH63" s="868"/>
      <c r="BI63" s="868"/>
      <c r="BJ63" s="868"/>
      <c r="BK63" s="868"/>
      <c r="BL63" s="868"/>
      <c r="BM63" s="868"/>
      <c r="BN63" s="868"/>
      <c r="BO63" s="868"/>
      <c r="BP63" s="868"/>
      <c r="BQ63" s="868"/>
      <c r="BR63" s="868"/>
      <c r="BS63" s="868"/>
      <c r="BT63" s="868"/>
      <c r="BU63" s="868"/>
      <c r="BV63" s="868"/>
      <c r="BW63" s="868"/>
      <c r="BX63" s="868"/>
      <c r="BY63" s="868"/>
      <c r="BZ63" s="868"/>
      <c r="CA63" s="868"/>
      <c r="CB63" s="868"/>
      <c r="CC63" s="868"/>
      <c r="CD63" s="868"/>
      <c r="CE63" s="868"/>
      <c r="CF63" s="868"/>
      <c r="CG63" s="868"/>
      <c r="CH63" s="869"/>
      <c r="CI63" s="867"/>
      <c r="CJ63" s="868"/>
      <c r="CK63" s="868"/>
      <c r="CL63" s="868"/>
      <c r="CM63" s="868"/>
      <c r="CN63" s="868"/>
      <c r="CO63" s="868"/>
      <c r="CP63" s="868"/>
      <c r="CQ63" s="868"/>
      <c r="CR63" s="868"/>
      <c r="CS63" s="868"/>
      <c r="CT63" s="868"/>
      <c r="CU63" s="868"/>
      <c r="CV63" s="868"/>
      <c r="CW63" s="868"/>
      <c r="CX63" s="868"/>
      <c r="CY63" s="868"/>
      <c r="CZ63" s="868"/>
      <c r="DA63" s="868"/>
      <c r="DB63" s="868"/>
      <c r="DC63" s="868"/>
      <c r="DD63" s="868"/>
      <c r="DE63" s="868"/>
      <c r="DF63" s="868"/>
      <c r="DG63" s="868"/>
      <c r="DH63" s="868"/>
      <c r="DI63" s="868"/>
      <c r="DJ63" s="868"/>
      <c r="DK63" s="868"/>
      <c r="DL63" s="868"/>
      <c r="DM63" s="868"/>
      <c r="DN63" s="869"/>
      <c r="DO63" s="867"/>
      <c r="DP63" s="868"/>
      <c r="DQ63" s="868"/>
      <c r="DR63" s="868"/>
      <c r="DS63" s="868"/>
      <c r="DT63" s="868"/>
      <c r="DU63" s="868"/>
      <c r="DV63" s="868"/>
      <c r="DW63" s="868"/>
      <c r="DX63" s="868"/>
      <c r="DY63" s="868"/>
      <c r="DZ63" s="868"/>
      <c r="EA63" s="868"/>
      <c r="EB63" s="868"/>
      <c r="EC63" s="868"/>
      <c r="ED63" s="868"/>
      <c r="EE63" s="868"/>
      <c r="EF63" s="868"/>
      <c r="EG63" s="868"/>
      <c r="EH63" s="868"/>
      <c r="EI63" s="868"/>
      <c r="EJ63" s="868"/>
      <c r="EK63" s="868"/>
      <c r="EL63" s="868"/>
      <c r="EM63" s="868"/>
      <c r="EN63" s="868"/>
      <c r="EO63" s="868"/>
      <c r="EP63" s="870"/>
      <c r="EQ63" s="309"/>
      <c r="ER63" s="309"/>
      <c r="ES63" s="309"/>
      <c r="ET63" s="309"/>
      <c r="EU63" s="309"/>
      <c r="EV63" s="309"/>
      <c r="EW63" s="309"/>
      <c r="EX63" s="309"/>
      <c r="EY63" s="309"/>
      <c r="EZ63" s="309"/>
      <c r="FA63" s="309"/>
      <c r="FB63" s="309"/>
      <c r="FC63" s="309"/>
      <c r="FD63" s="309"/>
      <c r="FE63" s="309"/>
      <c r="FF63" s="309"/>
      <c r="FG63" s="309"/>
      <c r="FH63" s="309"/>
      <c r="FI63" s="309"/>
      <c r="FJ63" s="309"/>
      <c r="FK63" s="309"/>
      <c r="FL63" s="309"/>
      <c r="FM63" s="309"/>
      <c r="FN63" s="309"/>
      <c r="FO63" s="309"/>
      <c r="FP63" s="309"/>
      <c r="FQ63" s="309"/>
      <c r="FR63" s="309"/>
      <c r="FS63" s="309"/>
      <c r="FT63" s="309"/>
      <c r="FU63" s="309"/>
      <c r="FV63" s="309"/>
      <c r="FW63" s="309"/>
      <c r="FX63" s="315"/>
      <c r="FY63" s="315"/>
      <c r="FZ63" s="315"/>
      <c r="GA63" s="315"/>
      <c r="GB63" s="315"/>
      <c r="GC63" s="315"/>
      <c r="GD63" s="315"/>
      <c r="GE63" s="315"/>
      <c r="GF63" s="315"/>
      <c r="GG63" s="315"/>
      <c r="GH63" s="315"/>
      <c r="GI63" s="315"/>
      <c r="GJ63" s="315"/>
      <c r="GK63" s="315"/>
      <c r="GL63" s="315"/>
      <c r="GM63" s="315"/>
      <c r="GN63" s="315"/>
      <c r="GO63" s="315"/>
      <c r="GP63" s="315"/>
      <c r="GQ63" s="315"/>
      <c r="GR63" s="315"/>
      <c r="GS63" s="315"/>
      <c r="GT63" s="315"/>
      <c r="GU63" s="315"/>
      <c r="GV63" s="315"/>
      <c r="GW63" s="315"/>
      <c r="GX63" s="315"/>
      <c r="GY63" s="315"/>
      <c r="GZ63" s="315"/>
      <c r="HA63" s="315"/>
      <c r="HB63" s="343"/>
    </row>
    <row r="64" spans="1:210" ht="12" customHeight="1">
      <c r="A64" s="315"/>
      <c r="B64" s="315"/>
      <c r="D64" s="315"/>
      <c r="E64" s="315"/>
      <c r="F64" s="315"/>
      <c r="G64" s="315"/>
      <c r="H64" s="315"/>
      <c r="I64" s="315"/>
      <c r="J64" s="315"/>
      <c r="K64" s="347"/>
      <c r="L64" s="1449"/>
      <c r="M64" s="1449"/>
      <c r="N64" s="1449"/>
      <c r="O64" s="1449"/>
      <c r="P64" s="1449"/>
      <c r="Q64" s="1449"/>
      <c r="R64" s="1449"/>
      <c r="S64" s="1449"/>
      <c r="T64" s="1449"/>
      <c r="U64" s="1449"/>
      <c r="V64" s="1449"/>
      <c r="W64" s="1449"/>
      <c r="X64" s="1449"/>
      <c r="Y64" s="1449"/>
      <c r="Z64" s="1449"/>
      <c r="AA64" s="1449"/>
      <c r="AB64" s="1449"/>
      <c r="AC64" s="1449"/>
      <c r="AD64" s="1449"/>
      <c r="AE64" s="1449"/>
      <c r="AF64" s="1449"/>
      <c r="AG64" s="1449"/>
      <c r="AH64" s="1449"/>
      <c r="AI64" s="1449"/>
      <c r="AJ64" s="1449"/>
      <c r="AK64" s="1449"/>
      <c r="AL64" s="1449"/>
      <c r="AM64" s="1449"/>
      <c r="AN64" s="1449"/>
      <c r="AO64" s="1449"/>
      <c r="AP64" s="1449"/>
      <c r="AQ64" s="1449"/>
      <c r="AR64" s="1449"/>
      <c r="AS64" s="1449"/>
      <c r="AT64" s="1449"/>
      <c r="AU64" s="1449"/>
      <c r="AV64" s="1449"/>
      <c r="AW64" s="1449"/>
      <c r="AX64" s="1449"/>
      <c r="AY64" s="1449"/>
      <c r="AZ64" s="1449"/>
      <c r="BA64" s="1449"/>
      <c r="BB64" s="1449"/>
      <c r="BC64" s="1449"/>
      <c r="BD64" s="1450"/>
      <c r="BE64" s="398">
        <v>5327</v>
      </c>
      <c r="BF64" s="1490"/>
      <c r="BG64" s="781"/>
      <c r="BH64" s="781"/>
      <c r="BI64" s="781"/>
      <c r="BJ64" s="781"/>
      <c r="BK64" s="781"/>
      <c r="BL64" s="781"/>
      <c r="BM64" s="781"/>
      <c r="BN64" s="781"/>
      <c r="BO64" s="781"/>
      <c r="BP64" s="781"/>
      <c r="BQ64" s="781"/>
      <c r="BR64" s="781"/>
      <c r="BS64" s="781"/>
      <c r="BT64" s="781"/>
      <c r="BU64" s="781"/>
      <c r="BV64" s="781"/>
      <c r="BW64" s="781"/>
      <c r="BX64" s="781"/>
      <c r="BY64" s="781"/>
      <c r="BZ64" s="781"/>
      <c r="CA64" s="781"/>
      <c r="CB64" s="781"/>
      <c r="CC64" s="781"/>
      <c r="CD64" s="781"/>
      <c r="CE64" s="781"/>
      <c r="CF64" s="781"/>
      <c r="CG64" s="781"/>
      <c r="CH64" s="1491"/>
      <c r="CI64" s="1492"/>
      <c r="CJ64" s="781"/>
      <c r="CK64" s="781"/>
      <c r="CL64" s="781"/>
      <c r="CM64" s="781"/>
      <c r="CN64" s="781"/>
      <c r="CO64" s="781"/>
      <c r="CP64" s="781"/>
      <c r="CQ64" s="781"/>
      <c r="CR64" s="781"/>
      <c r="CS64" s="781"/>
      <c r="CT64" s="781"/>
      <c r="CU64" s="781"/>
      <c r="CV64" s="781"/>
      <c r="CW64" s="781"/>
      <c r="CX64" s="781"/>
      <c r="CY64" s="781"/>
      <c r="CZ64" s="781"/>
      <c r="DA64" s="781"/>
      <c r="DB64" s="781"/>
      <c r="DC64" s="781"/>
      <c r="DD64" s="781"/>
      <c r="DE64" s="781"/>
      <c r="DF64" s="781"/>
      <c r="DG64" s="781"/>
      <c r="DH64" s="781"/>
      <c r="DI64" s="781"/>
      <c r="DJ64" s="781"/>
      <c r="DK64" s="781"/>
      <c r="DL64" s="781"/>
      <c r="DM64" s="781"/>
      <c r="DN64" s="1491"/>
      <c r="DO64" s="1492"/>
      <c r="DP64" s="781"/>
      <c r="DQ64" s="781"/>
      <c r="DR64" s="781"/>
      <c r="DS64" s="781"/>
      <c r="DT64" s="781"/>
      <c r="DU64" s="781"/>
      <c r="DV64" s="781"/>
      <c r="DW64" s="781"/>
      <c r="DX64" s="781"/>
      <c r="DY64" s="781"/>
      <c r="DZ64" s="781"/>
      <c r="EA64" s="781"/>
      <c r="EB64" s="781"/>
      <c r="EC64" s="781"/>
      <c r="ED64" s="781"/>
      <c r="EE64" s="781"/>
      <c r="EF64" s="781"/>
      <c r="EG64" s="781"/>
      <c r="EH64" s="781"/>
      <c r="EI64" s="781"/>
      <c r="EJ64" s="781"/>
      <c r="EK64" s="781"/>
      <c r="EL64" s="781"/>
      <c r="EM64" s="781"/>
      <c r="EN64" s="781"/>
      <c r="EO64" s="781"/>
      <c r="EP64" s="1493"/>
      <c r="EQ64" s="309"/>
      <c r="ER64" s="309"/>
      <c r="ES64" s="309"/>
      <c r="ET64" s="309"/>
      <c r="EU64" s="309"/>
      <c r="EV64" s="309"/>
      <c r="EW64" s="309"/>
      <c r="EX64" s="309"/>
      <c r="EY64" s="309"/>
      <c r="EZ64" s="309"/>
      <c r="FA64" s="309"/>
      <c r="FB64" s="309"/>
      <c r="FC64" s="309"/>
      <c r="FD64" s="309"/>
      <c r="FE64" s="309"/>
      <c r="FF64" s="309"/>
      <c r="FG64" s="309"/>
      <c r="FH64" s="309"/>
      <c r="FI64" s="309"/>
      <c r="FJ64" s="309"/>
      <c r="FK64" s="309"/>
      <c r="FL64" s="309"/>
      <c r="FM64" s="309"/>
      <c r="FN64" s="309"/>
      <c r="FO64" s="309"/>
      <c r="FP64" s="309"/>
      <c r="FQ64" s="309"/>
      <c r="FR64" s="309"/>
      <c r="FS64" s="309"/>
      <c r="FT64" s="309"/>
      <c r="FU64" s="309"/>
      <c r="FV64" s="309"/>
      <c r="FW64" s="309"/>
      <c r="FX64" s="315"/>
      <c r="FY64" s="315"/>
      <c r="FZ64" s="315"/>
      <c r="GA64" s="315"/>
      <c r="GB64" s="315"/>
      <c r="GC64" s="315"/>
      <c r="GD64" s="315"/>
      <c r="GE64" s="315"/>
      <c r="GF64" s="315"/>
      <c r="GG64" s="315"/>
      <c r="GH64" s="315"/>
      <c r="GI64" s="315"/>
      <c r="GJ64" s="315"/>
      <c r="GK64" s="315"/>
      <c r="GL64" s="315"/>
      <c r="GM64" s="315"/>
      <c r="GN64" s="315"/>
      <c r="GO64" s="315"/>
      <c r="GP64" s="315"/>
      <c r="GQ64" s="315"/>
      <c r="GR64" s="315"/>
      <c r="GS64" s="315"/>
      <c r="GT64" s="315"/>
      <c r="GU64" s="315"/>
      <c r="GV64" s="315"/>
      <c r="GW64" s="315"/>
      <c r="GX64" s="315"/>
      <c r="GY64" s="315"/>
      <c r="GZ64" s="315"/>
      <c r="HA64" s="315"/>
      <c r="HB64" s="343"/>
    </row>
    <row r="65" spans="1:210" ht="12" customHeight="1" thickBot="1">
      <c r="A65" s="315"/>
      <c r="B65" s="315"/>
      <c r="D65" s="315"/>
      <c r="E65" s="315"/>
      <c r="F65" s="315"/>
      <c r="G65" s="315"/>
      <c r="H65" s="315"/>
      <c r="I65" s="315"/>
      <c r="J65" s="315"/>
      <c r="K65" s="347"/>
      <c r="L65" s="1524" t="s">
        <v>591</v>
      </c>
      <c r="M65" s="1524"/>
      <c r="N65" s="1524"/>
      <c r="O65" s="1524"/>
      <c r="P65" s="1524"/>
      <c r="Q65" s="1524"/>
      <c r="R65" s="1524"/>
      <c r="S65" s="1524"/>
      <c r="T65" s="1524"/>
      <c r="U65" s="1524"/>
      <c r="V65" s="1524"/>
      <c r="W65" s="1524"/>
      <c r="X65" s="1524"/>
      <c r="Y65" s="1524"/>
      <c r="Z65" s="1524"/>
      <c r="AA65" s="1524"/>
      <c r="AB65" s="1524"/>
      <c r="AC65" s="1524"/>
      <c r="AD65" s="1524"/>
      <c r="AE65" s="1524"/>
      <c r="AF65" s="1524"/>
      <c r="AG65" s="1524"/>
      <c r="AH65" s="1524"/>
      <c r="AI65" s="1524"/>
      <c r="AJ65" s="1524"/>
      <c r="AK65" s="1524"/>
      <c r="AL65" s="1524"/>
      <c r="AM65" s="1524"/>
      <c r="AN65" s="1524"/>
      <c r="AO65" s="1524"/>
      <c r="AP65" s="1524"/>
      <c r="AQ65" s="1524"/>
      <c r="AR65" s="1524"/>
      <c r="AS65" s="1524"/>
      <c r="AT65" s="1524"/>
      <c r="AU65" s="1524"/>
      <c r="AV65" s="1524"/>
      <c r="AW65" s="1524"/>
      <c r="AX65" s="1524"/>
      <c r="AY65" s="1524"/>
      <c r="AZ65" s="1524"/>
      <c r="BA65" s="1524"/>
      <c r="BB65" s="1524"/>
      <c r="BC65" s="1524"/>
      <c r="BD65" s="1525"/>
      <c r="BE65" s="399">
        <v>5329</v>
      </c>
      <c r="BF65" s="1496"/>
      <c r="BG65" s="1497"/>
      <c r="BH65" s="1497"/>
      <c r="BI65" s="1497"/>
      <c r="BJ65" s="1497"/>
      <c r="BK65" s="1497"/>
      <c r="BL65" s="1497"/>
      <c r="BM65" s="1497"/>
      <c r="BN65" s="1497"/>
      <c r="BO65" s="1497"/>
      <c r="BP65" s="1497"/>
      <c r="BQ65" s="1497"/>
      <c r="BR65" s="1497"/>
      <c r="BS65" s="1497"/>
      <c r="BT65" s="1497"/>
      <c r="BU65" s="1497"/>
      <c r="BV65" s="1497"/>
      <c r="BW65" s="1497"/>
      <c r="BX65" s="1497"/>
      <c r="BY65" s="1497"/>
      <c r="BZ65" s="1497"/>
      <c r="CA65" s="1497"/>
      <c r="CB65" s="1497"/>
      <c r="CC65" s="1497"/>
      <c r="CD65" s="1497"/>
      <c r="CE65" s="1497"/>
      <c r="CF65" s="1497"/>
      <c r="CG65" s="1497"/>
      <c r="CH65" s="1498"/>
      <c r="CI65" s="1499"/>
      <c r="CJ65" s="1497"/>
      <c r="CK65" s="1497"/>
      <c r="CL65" s="1497"/>
      <c r="CM65" s="1497"/>
      <c r="CN65" s="1497"/>
      <c r="CO65" s="1497"/>
      <c r="CP65" s="1497"/>
      <c r="CQ65" s="1497"/>
      <c r="CR65" s="1497"/>
      <c r="CS65" s="1497"/>
      <c r="CT65" s="1497"/>
      <c r="CU65" s="1497"/>
      <c r="CV65" s="1497"/>
      <c r="CW65" s="1497"/>
      <c r="CX65" s="1497"/>
      <c r="CY65" s="1497"/>
      <c r="CZ65" s="1497"/>
      <c r="DA65" s="1497"/>
      <c r="DB65" s="1497"/>
      <c r="DC65" s="1497"/>
      <c r="DD65" s="1497"/>
      <c r="DE65" s="1497"/>
      <c r="DF65" s="1497"/>
      <c r="DG65" s="1497"/>
      <c r="DH65" s="1497"/>
      <c r="DI65" s="1497"/>
      <c r="DJ65" s="1497"/>
      <c r="DK65" s="1497"/>
      <c r="DL65" s="1497"/>
      <c r="DM65" s="1497"/>
      <c r="DN65" s="1498"/>
      <c r="DO65" s="1499"/>
      <c r="DP65" s="1497"/>
      <c r="DQ65" s="1497"/>
      <c r="DR65" s="1497"/>
      <c r="DS65" s="1497"/>
      <c r="DT65" s="1497"/>
      <c r="DU65" s="1497"/>
      <c r="DV65" s="1497"/>
      <c r="DW65" s="1497"/>
      <c r="DX65" s="1497"/>
      <c r="DY65" s="1497"/>
      <c r="DZ65" s="1497"/>
      <c r="EA65" s="1497"/>
      <c r="EB65" s="1497"/>
      <c r="EC65" s="1497"/>
      <c r="ED65" s="1497"/>
      <c r="EE65" s="1497"/>
      <c r="EF65" s="1497"/>
      <c r="EG65" s="1497"/>
      <c r="EH65" s="1497"/>
      <c r="EI65" s="1497"/>
      <c r="EJ65" s="1497"/>
      <c r="EK65" s="1497"/>
      <c r="EL65" s="1497"/>
      <c r="EM65" s="1497"/>
      <c r="EN65" s="1497"/>
      <c r="EO65" s="1497"/>
      <c r="EP65" s="1500"/>
      <c r="EQ65" s="309"/>
      <c r="ER65" s="309"/>
      <c r="ES65" s="309"/>
      <c r="ET65" s="309"/>
      <c r="EU65" s="309"/>
      <c r="EV65" s="309"/>
      <c r="EW65" s="309"/>
      <c r="EX65" s="309"/>
      <c r="EY65" s="309"/>
      <c r="EZ65" s="309"/>
      <c r="FA65" s="309"/>
      <c r="FB65" s="309"/>
      <c r="FC65" s="309"/>
      <c r="FD65" s="309"/>
      <c r="FE65" s="309"/>
      <c r="FF65" s="309"/>
      <c r="FG65" s="309"/>
      <c r="FH65" s="309"/>
      <c r="FI65" s="309"/>
      <c r="FJ65" s="309"/>
      <c r="FK65" s="309"/>
      <c r="FL65" s="309"/>
      <c r="FM65" s="309"/>
      <c r="FN65" s="309"/>
      <c r="FO65" s="309"/>
      <c r="FP65" s="309"/>
      <c r="FQ65" s="309"/>
      <c r="FR65" s="309"/>
      <c r="FS65" s="309"/>
      <c r="FT65" s="309"/>
      <c r="FU65" s="309"/>
      <c r="FV65" s="309"/>
      <c r="FW65" s="309"/>
      <c r="FX65" s="315"/>
      <c r="FY65" s="315"/>
      <c r="FZ65" s="315"/>
      <c r="GA65" s="315"/>
      <c r="GB65" s="315"/>
      <c r="GC65" s="315"/>
      <c r="GD65" s="315"/>
      <c r="GE65" s="315"/>
      <c r="GF65" s="315"/>
      <c r="GG65" s="315"/>
      <c r="GH65" s="315"/>
      <c r="GI65" s="315"/>
      <c r="GJ65" s="315"/>
      <c r="GK65" s="315"/>
      <c r="GL65" s="315"/>
      <c r="GM65" s="315"/>
      <c r="GN65" s="315"/>
      <c r="GO65" s="315"/>
      <c r="GP65" s="315"/>
      <c r="GQ65" s="315"/>
      <c r="GR65" s="315"/>
      <c r="GS65" s="315"/>
      <c r="GT65" s="315"/>
      <c r="GU65" s="315"/>
      <c r="GV65" s="315"/>
      <c r="GW65" s="315"/>
      <c r="GX65" s="315"/>
      <c r="GY65" s="315"/>
      <c r="GZ65" s="315"/>
      <c r="HA65" s="315"/>
      <c r="HB65" s="343"/>
    </row>
    <row r="66" spans="1:210" ht="25.5" customHeight="1">
      <c r="A66" s="315"/>
      <c r="B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315"/>
      <c r="DG66" s="315"/>
      <c r="DH66" s="315"/>
      <c r="DI66" s="315"/>
      <c r="DJ66" s="315"/>
      <c r="DK66" s="315"/>
      <c r="DL66" s="315"/>
      <c r="DM66" s="315"/>
      <c r="DN66" s="315"/>
      <c r="DO66" s="315"/>
      <c r="DP66" s="315"/>
      <c r="DQ66" s="315"/>
      <c r="DR66" s="315"/>
      <c r="DS66" s="315"/>
      <c r="DT66" s="315"/>
      <c r="DU66" s="315"/>
      <c r="DV66" s="315"/>
      <c r="DW66" s="315"/>
      <c r="DX66" s="315"/>
      <c r="DY66" s="315"/>
      <c r="DZ66" s="315"/>
      <c r="EA66" s="315"/>
      <c r="EB66" s="315"/>
      <c r="EC66" s="315"/>
      <c r="ED66" s="315"/>
      <c r="EE66" s="315"/>
      <c r="EF66" s="315"/>
      <c r="EG66" s="315"/>
      <c r="EH66" s="315"/>
      <c r="EI66" s="315"/>
      <c r="EJ66" s="315"/>
      <c r="EK66" s="315"/>
      <c r="EL66" s="315"/>
      <c r="EM66" s="315"/>
      <c r="EN66" s="315"/>
      <c r="EO66" s="315"/>
      <c r="EP66" s="315"/>
      <c r="EQ66" s="315"/>
      <c r="ER66" s="315"/>
      <c r="ES66" s="315"/>
      <c r="ET66" s="315"/>
      <c r="EU66" s="315"/>
      <c r="EV66" s="315"/>
      <c r="EW66" s="315"/>
      <c r="EX66" s="315"/>
      <c r="EY66" s="315"/>
      <c r="EZ66" s="315"/>
      <c r="FA66" s="315"/>
      <c r="FB66" s="315"/>
      <c r="FC66" s="315"/>
      <c r="FD66" s="315"/>
      <c r="FE66" s="315"/>
      <c r="FF66" s="315"/>
      <c r="FG66" s="315"/>
      <c r="FH66" s="315"/>
      <c r="FI66" s="315"/>
      <c r="FJ66" s="315"/>
      <c r="FK66" s="315"/>
      <c r="FL66" s="315"/>
      <c r="FM66" s="315"/>
      <c r="FN66" s="315"/>
      <c r="FO66" s="315"/>
      <c r="FP66" s="315"/>
      <c r="FQ66" s="315"/>
      <c r="FR66" s="315"/>
      <c r="FS66" s="315"/>
      <c r="FT66" s="315"/>
      <c r="FU66" s="315"/>
      <c r="FV66" s="315"/>
      <c r="FW66" s="315"/>
      <c r="FX66" s="315"/>
      <c r="FY66" s="315"/>
      <c r="FZ66" s="315"/>
      <c r="GA66" s="315"/>
      <c r="GB66" s="315"/>
      <c r="GC66" s="315"/>
      <c r="GD66" s="315"/>
      <c r="GE66" s="315"/>
      <c r="GF66" s="315"/>
      <c r="GG66" s="315"/>
      <c r="GH66" s="315"/>
      <c r="GI66" s="315"/>
      <c r="GJ66" s="315"/>
      <c r="GK66" s="315"/>
      <c r="GL66" s="315"/>
      <c r="GM66" s="315"/>
      <c r="GN66" s="315"/>
      <c r="GO66" s="315"/>
      <c r="GP66" s="315"/>
      <c r="GQ66" s="315"/>
      <c r="GR66" s="315"/>
      <c r="GS66" s="315"/>
      <c r="GT66" s="315"/>
      <c r="GU66" s="315"/>
      <c r="GV66" s="315"/>
      <c r="GW66" s="315"/>
      <c r="GX66" s="315"/>
      <c r="GY66" s="315"/>
      <c r="GZ66" s="315"/>
      <c r="HA66" s="315"/>
      <c r="HB66" s="343"/>
    </row>
    <row r="67" spans="1:210" ht="12" customHeight="1">
      <c r="A67" s="1168" t="s">
        <v>592</v>
      </c>
      <c r="B67" s="1168"/>
      <c r="C67" s="1168"/>
      <c r="D67" s="1168"/>
      <c r="E67" s="1168"/>
      <c r="F67" s="1168"/>
      <c r="G67" s="1168"/>
      <c r="H67" s="1168"/>
      <c r="I67" s="1168"/>
      <c r="J67" s="1168"/>
      <c r="K67" s="1168"/>
      <c r="L67" s="1168"/>
      <c r="M67" s="1168"/>
      <c r="N67" s="1168"/>
      <c r="O67" s="1168"/>
      <c r="P67" s="1168"/>
      <c r="Q67" s="1168"/>
      <c r="R67" s="1168"/>
      <c r="S67" s="1168"/>
      <c r="T67" s="1168"/>
      <c r="U67" s="1168"/>
      <c r="V67" s="1168"/>
      <c r="W67" s="1168"/>
      <c r="X67" s="1168"/>
      <c r="Y67" s="1168"/>
      <c r="Z67" s="1168"/>
      <c r="AA67" s="1168"/>
      <c r="AB67" s="1168"/>
      <c r="AC67" s="1168"/>
      <c r="AD67" s="1168"/>
      <c r="AE67" s="1168"/>
      <c r="AF67" s="1168"/>
      <c r="AG67" s="1168"/>
      <c r="AH67" s="1168"/>
      <c r="AI67" s="1168"/>
      <c r="AJ67" s="1168"/>
      <c r="AK67" s="1168"/>
      <c r="AL67" s="1168"/>
      <c r="AM67" s="1168"/>
      <c r="AN67" s="1168"/>
      <c r="AO67" s="1168"/>
      <c r="AP67" s="1168"/>
      <c r="AQ67" s="1168"/>
      <c r="AR67" s="1168"/>
      <c r="AS67" s="1168"/>
      <c r="AT67" s="1168"/>
      <c r="AU67" s="1168"/>
      <c r="AV67" s="1168"/>
      <c r="AW67" s="1168"/>
      <c r="AX67" s="1168"/>
      <c r="AY67" s="1168"/>
      <c r="AZ67" s="1168"/>
      <c r="BA67" s="1168"/>
      <c r="BB67" s="1168"/>
      <c r="BC67" s="1168"/>
      <c r="BD67" s="1168"/>
      <c r="BE67" s="1168"/>
      <c r="BF67" s="1168"/>
      <c r="BG67" s="1168"/>
      <c r="BH67" s="1168"/>
      <c r="BI67" s="1168"/>
      <c r="BJ67" s="1168"/>
      <c r="BK67" s="1168"/>
      <c r="BL67" s="1168"/>
      <c r="BM67" s="1168"/>
      <c r="BN67" s="1168"/>
      <c r="BO67" s="1168"/>
      <c r="BP67" s="1168"/>
      <c r="BQ67" s="1168"/>
      <c r="BR67" s="1168"/>
      <c r="BS67" s="1168"/>
      <c r="BT67" s="1168"/>
      <c r="BU67" s="1168"/>
      <c r="BV67" s="1168"/>
      <c r="BW67" s="1168"/>
      <c r="BX67" s="1168"/>
      <c r="BY67" s="1168"/>
      <c r="BZ67" s="1168"/>
      <c r="CA67" s="1168"/>
      <c r="CB67" s="1168"/>
      <c r="CC67" s="1168"/>
      <c r="CD67" s="1168"/>
      <c r="CE67" s="1168"/>
      <c r="CF67" s="1168"/>
      <c r="CG67" s="1168"/>
      <c r="CH67" s="1168"/>
      <c r="CI67" s="1168"/>
      <c r="CJ67" s="1168"/>
      <c r="CK67" s="1168"/>
      <c r="CL67" s="1168"/>
      <c r="CM67" s="1168"/>
      <c r="CN67" s="1168"/>
      <c r="CO67" s="1168"/>
      <c r="CP67" s="1168"/>
      <c r="CQ67" s="1168"/>
      <c r="CR67" s="1168"/>
      <c r="CS67" s="1168"/>
      <c r="CT67" s="1168"/>
      <c r="CU67" s="1168"/>
      <c r="CV67" s="1168"/>
      <c r="CW67" s="1168"/>
      <c r="CX67" s="1168"/>
      <c r="CY67" s="1168"/>
      <c r="CZ67" s="1168"/>
      <c r="DA67" s="1168"/>
      <c r="DB67" s="1168"/>
      <c r="DC67" s="1168"/>
      <c r="DD67" s="1168"/>
      <c r="DE67" s="1168"/>
      <c r="DF67" s="1168"/>
      <c r="DG67" s="1168"/>
      <c r="DH67" s="1168"/>
      <c r="DI67" s="1168"/>
      <c r="DJ67" s="1168"/>
      <c r="DK67" s="1168"/>
      <c r="DL67" s="1168"/>
      <c r="DM67" s="1168"/>
      <c r="DN67" s="1168"/>
      <c r="DO67" s="1168"/>
      <c r="DP67" s="1168"/>
      <c r="DQ67" s="1168"/>
      <c r="DR67" s="1168"/>
      <c r="DS67" s="1168"/>
      <c r="DT67" s="1168"/>
      <c r="DU67" s="1168"/>
      <c r="DV67" s="1168"/>
      <c r="DW67" s="1168"/>
      <c r="DX67" s="1168"/>
      <c r="DY67" s="1168"/>
      <c r="DZ67" s="1168"/>
      <c r="EA67" s="1168"/>
      <c r="EB67" s="1168"/>
      <c r="EC67" s="1168"/>
      <c r="ED67" s="1168"/>
      <c r="EE67" s="1168"/>
      <c r="EF67" s="1168"/>
      <c r="EG67" s="1168"/>
      <c r="EH67" s="1168"/>
      <c r="EI67" s="1168"/>
      <c r="EJ67" s="1168"/>
      <c r="EK67" s="1168"/>
      <c r="EL67" s="1168"/>
      <c r="EM67" s="1168"/>
      <c r="EN67" s="1168"/>
      <c r="EO67" s="1168"/>
      <c r="EP67" s="1168"/>
      <c r="EQ67" s="1168"/>
      <c r="ER67" s="1168"/>
      <c r="ES67" s="1168"/>
      <c r="ET67" s="1168"/>
      <c r="EU67" s="1168"/>
      <c r="EV67" s="1168"/>
      <c r="EW67" s="1168"/>
      <c r="EX67" s="1168"/>
      <c r="EY67" s="1168"/>
      <c r="EZ67" s="1168"/>
      <c r="FA67" s="1168"/>
      <c r="FB67" s="1168"/>
      <c r="FC67" s="1168"/>
      <c r="FD67" s="1168"/>
      <c r="FE67" s="1168"/>
      <c r="FF67" s="1168"/>
      <c r="FG67" s="1168"/>
      <c r="FH67" s="1168"/>
      <c r="FI67" s="1168"/>
      <c r="FJ67" s="1168"/>
      <c r="FK67" s="1168"/>
      <c r="FL67" s="1168"/>
      <c r="FM67" s="1168"/>
      <c r="FN67" s="1168"/>
      <c r="FO67" s="1168"/>
      <c r="FP67" s="1168"/>
      <c r="FQ67" s="1168"/>
      <c r="FR67" s="1168"/>
      <c r="FS67" s="1168"/>
      <c r="FT67" s="1168"/>
      <c r="FU67" s="1168"/>
      <c r="FV67" s="1168"/>
      <c r="FW67" s="1168"/>
      <c r="FX67" s="1168"/>
      <c r="FY67" s="1168"/>
      <c r="FZ67" s="1168"/>
      <c r="GA67" s="1168"/>
      <c r="GB67" s="1168"/>
      <c r="GC67" s="1168"/>
      <c r="GD67" s="1168"/>
      <c r="GE67" s="1168"/>
      <c r="GF67" s="1168"/>
      <c r="GG67" s="1168"/>
      <c r="GH67" s="1168"/>
      <c r="GI67" s="1168"/>
      <c r="GJ67" s="1168"/>
      <c r="GK67" s="1168"/>
      <c r="GL67" s="1168"/>
      <c r="GM67" s="1168"/>
      <c r="GN67" s="1168"/>
      <c r="GO67" s="1168"/>
      <c r="GP67" s="1168"/>
      <c r="GQ67" s="1168"/>
      <c r="GR67" s="1168"/>
      <c r="GS67" s="1168"/>
      <c r="GT67" s="1168"/>
      <c r="GU67" s="1168"/>
      <c r="GV67" s="1168"/>
      <c r="GW67" s="1168"/>
      <c r="GX67" s="1168"/>
      <c r="GY67" s="1168"/>
      <c r="GZ67" s="1168"/>
      <c r="HA67" s="1168"/>
      <c r="HB67" s="1168"/>
    </row>
    <row r="68" ht="12" customHeight="1"/>
    <row r="69" spans="1:210" ht="12" customHeight="1">
      <c r="A69" s="1168" t="s">
        <v>593</v>
      </c>
      <c r="B69" s="1168"/>
      <c r="C69" s="1168"/>
      <c r="D69" s="1168"/>
      <c r="E69" s="1168"/>
      <c r="F69" s="1168"/>
      <c r="G69" s="1168"/>
      <c r="H69" s="1168"/>
      <c r="I69" s="1168"/>
      <c r="J69" s="1168"/>
      <c r="K69" s="1168"/>
      <c r="L69" s="1168"/>
      <c r="M69" s="1168"/>
      <c r="N69" s="1168"/>
      <c r="O69" s="1168"/>
      <c r="P69" s="1168"/>
      <c r="Q69" s="1168"/>
      <c r="R69" s="1168"/>
      <c r="S69" s="1168"/>
      <c r="T69" s="1168"/>
      <c r="U69" s="1168"/>
      <c r="V69" s="1168"/>
      <c r="W69" s="1168"/>
      <c r="X69" s="1168"/>
      <c r="Y69" s="1168"/>
      <c r="Z69" s="1168"/>
      <c r="AA69" s="1168"/>
      <c r="AB69" s="1168"/>
      <c r="AC69" s="1168"/>
      <c r="AD69" s="1168"/>
      <c r="AE69" s="1168"/>
      <c r="AF69" s="1168"/>
      <c r="AG69" s="1168"/>
      <c r="AH69" s="1168"/>
      <c r="AI69" s="1168"/>
      <c r="AJ69" s="1168"/>
      <c r="AK69" s="1168"/>
      <c r="AL69" s="1168"/>
      <c r="AM69" s="1168"/>
      <c r="AN69" s="1168"/>
      <c r="AO69" s="1168"/>
      <c r="AP69" s="1168"/>
      <c r="AQ69" s="1168"/>
      <c r="AR69" s="1168"/>
      <c r="AS69" s="1168"/>
      <c r="AT69" s="1168"/>
      <c r="AU69" s="1168"/>
      <c r="AV69" s="1168"/>
      <c r="AW69" s="1168"/>
      <c r="AX69" s="1168"/>
      <c r="AY69" s="1168"/>
      <c r="AZ69" s="1168"/>
      <c r="BA69" s="1168"/>
      <c r="BB69" s="1168"/>
      <c r="BC69" s="1168"/>
      <c r="BD69" s="1168"/>
      <c r="BE69" s="1168"/>
      <c r="BF69" s="1168"/>
      <c r="BG69" s="1168"/>
      <c r="BH69" s="1168"/>
      <c r="BI69" s="1168"/>
      <c r="BJ69" s="1168"/>
      <c r="BK69" s="1168"/>
      <c r="BL69" s="1168"/>
      <c r="BM69" s="1168"/>
      <c r="BN69" s="1168"/>
      <c r="BO69" s="1168"/>
      <c r="BP69" s="1168"/>
      <c r="BQ69" s="1168"/>
      <c r="BR69" s="1168"/>
      <c r="BS69" s="1168"/>
      <c r="BT69" s="1168"/>
      <c r="BU69" s="1168"/>
      <c r="BV69" s="1168"/>
      <c r="BW69" s="1168"/>
      <c r="BX69" s="1168"/>
      <c r="BY69" s="1168"/>
      <c r="BZ69" s="1168"/>
      <c r="CA69" s="1168"/>
      <c r="CB69" s="1168"/>
      <c r="CC69" s="1168"/>
      <c r="CD69" s="1168"/>
      <c r="CE69" s="1168"/>
      <c r="CF69" s="1168"/>
      <c r="CG69" s="1168"/>
      <c r="CH69" s="1168"/>
      <c r="CI69" s="1168"/>
      <c r="CJ69" s="1168"/>
      <c r="CK69" s="1168"/>
      <c r="CL69" s="1168"/>
      <c r="CM69" s="1168"/>
      <c r="CN69" s="1168"/>
      <c r="CO69" s="1168"/>
      <c r="CP69" s="1168"/>
      <c r="CQ69" s="1168"/>
      <c r="CR69" s="1168"/>
      <c r="CS69" s="1168"/>
      <c r="CT69" s="1168"/>
      <c r="CU69" s="1168"/>
      <c r="CV69" s="1168"/>
      <c r="CW69" s="1168"/>
      <c r="CX69" s="1168"/>
      <c r="CY69" s="1168"/>
      <c r="CZ69" s="1168"/>
      <c r="DA69" s="1168"/>
      <c r="DB69" s="1168"/>
      <c r="DC69" s="1168"/>
      <c r="DD69" s="1168"/>
      <c r="DE69" s="1168"/>
      <c r="DF69" s="1168"/>
      <c r="DG69" s="1168"/>
      <c r="DH69" s="1168"/>
      <c r="DI69" s="1168"/>
      <c r="DJ69" s="1168"/>
      <c r="DK69" s="1168"/>
      <c r="DL69" s="1168"/>
      <c r="DM69" s="1168"/>
      <c r="DN69" s="1168"/>
      <c r="DO69" s="1168"/>
      <c r="DP69" s="1168"/>
      <c r="DQ69" s="1168"/>
      <c r="DR69" s="1168"/>
      <c r="DS69" s="1168"/>
      <c r="DT69" s="1168"/>
      <c r="DU69" s="1168"/>
      <c r="DV69" s="1168"/>
      <c r="DW69" s="1168"/>
      <c r="DX69" s="1168"/>
      <c r="DY69" s="1168"/>
      <c r="DZ69" s="1168"/>
      <c r="EA69" s="1168"/>
      <c r="EB69" s="1168"/>
      <c r="EC69" s="1168"/>
      <c r="ED69" s="1168"/>
      <c r="EE69" s="1168"/>
      <c r="EF69" s="1168"/>
      <c r="EG69" s="1168"/>
      <c r="EH69" s="1168"/>
      <c r="EI69" s="1168"/>
      <c r="EJ69" s="1168"/>
      <c r="EK69" s="1168"/>
      <c r="EL69" s="1168"/>
      <c r="EM69" s="1168"/>
      <c r="EN69" s="1168"/>
      <c r="EO69" s="1168"/>
      <c r="EP69" s="1168"/>
      <c r="EQ69" s="1168"/>
      <c r="ER69" s="1168"/>
      <c r="ES69" s="1168"/>
      <c r="ET69" s="1168"/>
      <c r="EU69" s="1168"/>
      <c r="EV69" s="1168"/>
      <c r="EW69" s="1168"/>
      <c r="EX69" s="1168"/>
      <c r="EY69" s="1168"/>
      <c r="EZ69" s="1168"/>
      <c r="FA69" s="1168"/>
      <c r="FB69" s="1168"/>
      <c r="FC69" s="1168"/>
      <c r="FD69" s="1168"/>
      <c r="FE69" s="1168"/>
      <c r="FF69" s="1168"/>
      <c r="FG69" s="1168"/>
      <c r="FH69" s="1168"/>
      <c r="FI69" s="1168"/>
      <c r="FJ69" s="1168"/>
      <c r="FK69" s="1168"/>
      <c r="FL69" s="1168"/>
      <c r="FM69" s="1168"/>
      <c r="FN69" s="1168"/>
      <c r="FO69" s="1168"/>
      <c r="FP69" s="1168"/>
      <c r="FQ69" s="1168"/>
      <c r="FR69" s="1168"/>
      <c r="FS69" s="1168"/>
      <c r="FT69" s="1168"/>
      <c r="FU69" s="1168"/>
      <c r="FV69" s="1168"/>
      <c r="FW69" s="1168"/>
      <c r="FX69" s="1168"/>
      <c r="FY69" s="1168"/>
      <c r="FZ69" s="1168"/>
      <c r="GA69" s="1168"/>
      <c r="GB69" s="1168"/>
      <c r="GC69" s="1168"/>
      <c r="GD69" s="1168"/>
      <c r="GE69" s="1168"/>
      <c r="GF69" s="1168"/>
      <c r="GG69" s="1168"/>
      <c r="GH69" s="1168"/>
      <c r="GI69" s="1168"/>
      <c r="GJ69" s="1168"/>
      <c r="GK69" s="1168"/>
      <c r="GL69" s="1168"/>
      <c r="GM69" s="1168"/>
      <c r="GN69" s="1168"/>
      <c r="GO69" s="1168"/>
      <c r="GP69" s="1168"/>
      <c r="GQ69" s="1168"/>
      <c r="GR69" s="1168"/>
      <c r="GS69" s="1168"/>
      <c r="GT69" s="1168"/>
      <c r="GU69" s="1168"/>
      <c r="GV69" s="1168"/>
      <c r="GW69" s="1168"/>
      <c r="GX69" s="1168"/>
      <c r="GY69" s="1168"/>
      <c r="GZ69" s="1168"/>
      <c r="HA69" s="1168"/>
      <c r="HB69" s="1168"/>
    </row>
    <row r="70" ht="12" customHeight="1"/>
    <row r="71" spans="1:210" ht="12" customHeight="1">
      <c r="A71" s="1195" t="s">
        <v>229</v>
      </c>
      <c r="B71" s="1190"/>
      <c r="C71" s="1190"/>
      <c r="D71" s="1190"/>
      <c r="E71" s="1190"/>
      <c r="F71" s="1190"/>
      <c r="G71" s="1190"/>
      <c r="H71" s="1190"/>
      <c r="I71" s="1190"/>
      <c r="J71" s="1190"/>
      <c r="K71" s="1190"/>
      <c r="L71" s="1190"/>
      <c r="M71" s="1190"/>
      <c r="N71" s="1190"/>
      <c r="O71" s="1190"/>
      <c r="P71" s="1190"/>
      <c r="Q71" s="1190"/>
      <c r="R71" s="1190"/>
      <c r="S71" s="1190"/>
      <c r="T71" s="1190"/>
      <c r="U71" s="1190"/>
      <c r="V71" s="1191"/>
      <c r="W71" s="1432" t="s">
        <v>314</v>
      </c>
      <c r="X71" s="1195" t="s">
        <v>471</v>
      </c>
      <c r="Y71" s="1190"/>
      <c r="Z71" s="1190"/>
      <c r="AA71" s="1190"/>
      <c r="AB71" s="1190"/>
      <c r="AC71" s="1190"/>
      <c r="AD71" s="1190"/>
      <c r="AE71" s="1190"/>
      <c r="AF71" s="1190"/>
      <c r="AG71" s="1190"/>
      <c r="AH71" s="1190"/>
      <c r="AI71" s="1190"/>
      <c r="AJ71" s="1190"/>
      <c r="AK71" s="1190"/>
      <c r="AL71" s="1190"/>
      <c r="AM71" s="1190"/>
      <c r="AN71" s="1192" t="s">
        <v>472</v>
      </c>
      <c r="AO71" s="1193"/>
      <c r="AP71" s="1193"/>
      <c r="AQ71" s="1193"/>
      <c r="AR71" s="1193"/>
      <c r="AS71" s="1193"/>
      <c r="AT71" s="1193"/>
      <c r="AU71" s="1193"/>
      <c r="AV71" s="1193"/>
      <c r="AW71" s="1193"/>
      <c r="AX71" s="1193"/>
      <c r="AY71" s="1193"/>
      <c r="AZ71" s="1193"/>
      <c r="BA71" s="1193"/>
      <c r="BB71" s="1193"/>
      <c r="BC71" s="1193"/>
      <c r="BD71" s="1193"/>
      <c r="BE71" s="1193"/>
      <c r="BF71" s="1193"/>
      <c r="BG71" s="1193"/>
      <c r="BH71" s="1193"/>
      <c r="BI71" s="1193"/>
      <c r="BJ71" s="1193"/>
      <c r="BK71" s="1193"/>
      <c r="BL71" s="1193"/>
      <c r="BM71" s="1193"/>
      <c r="BN71" s="1193"/>
      <c r="BO71" s="1193"/>
      <c r="BP71" s="1193"/>
      <c r="BQ71" s="1194"/>
      <c r="BR71" s="1423" t="s">
        <v>473</v>
      </c>
      <c r="BS71" s="1424"/>
      <c r="BT71" s="1424"/>
      <c r="BU71" s="1424"/>
      <c r="BV71" s="1424"/>
      <c r="BW71" s="1424"/>
      <c r="BX71" s="1424"/>
      <c r="BY71" s="1424"/>
      <c r="BZ71" s="1424"/>
      <c r="CA71" s="1424"/>
      <c r="CB71" s="1424"/>
      <c r="CC71" s="1424"/>
      <c r="CD71" s="1424"/>
      <c r="CE71" s="1424"/>
      <c r="CF71" s="1424"/>
      <c r="CG71" s="1424"/>
      <c r="CH71" s="1424"/>
      <c r="CI71" s="1424"/>
      <c r="CJ71" s="1424"/>
      <c r="CK71" s="1424"/>
      <c r="CL71" s="1424"/>
      <c r="CM71" s="1424"/>
      <c r="CN71" s="1424"/>
      <c r="CO71" s="1424"/>
      <c r="CP71" s="1424"/>
      <c r="CQ71" s="1424"/>
      <c r="CR71" s="1424"/>
      <c r="CS71" s="1424"/>
      <c r="CT71" s="1424"/>
      <c r="CU71" s="1424"/>
      <c r="CV71" s="1424"/>
      <c r="CW71" s="1424"/>
      <c r="CX71" s="1424"/>
      <c r="CY71" s="1424"/>
      <c r="CZ71" s="1424"/>
      <c r="DA71" s="1424"/>
      <c r="DB71" s="1424"/>
      <c r="DC71" s="1424"/>
      <c r="DD71" s="1424"/>
      <c r="DE71" s="1424"/>
      <c r="DF71" s="1424"/>
      <c r="DG71" s="1424"/>
      <c r="DH71" s="1424"/>
      <c r="DI71" s="1424"/>
      <c r="DJ71" s="1424"/>
      <c r="DK71" s="1424"/>
      <c r="DL71" s="1424"/>
      <c r="DM71" s="1424"/>
      <c r="DN71" s="1424"/>
      <c r="DO71" s="1424"/>
      <c r="DP71" s="1424"/>
      <c r="DQ71" s="1424"/>
      <c r="DR71" s="1424"/>
      <c r="DS71" s="1424"/>
      <c r="DT71" s="1424"/>
      <c r="DU71" s="1424"/>
      <c r="DV71" s="1424"/>
      <c r="DW71" s="1424"/>
      <c r="DX71" s="1424"/>
      <c r="DY71" s="1424"/>
      <c r="DZ71" s="1424"/>
      <c r="EA71" s="1424"/>
      <c r="EB71" s="1424"/>
      <c r="EC71" s="1424"/>
      <c r="ED71" s="1424"/>
      <c r="EE71" s="1424"/>
      <c r="EF71" s="1424"/>
      <c r="EG71" s="1424"/>
      <c r="EH71" s="1424"/>
      <c r="EI71" s="1424"/>
      <c r="EJ71" s="1424"/>
      <c r="EK71" s="1424"/>
      <c r="EL71" s="1424"/>
      <c r="EM71" s="1424"/>
      <c r="EN71" s="1424"/>
      <c r="EO71" s="1424"/>
      <c r="EP71" s="1424"/>
      <c r="EQ71" s="1424"/>
      <c r="ER71" s="1424"/>
      <c r="ES71" s="1424"/>
      <c r="ET71" s="1424"/>
      <c r="EU71" s="1424"/>
      <c r="EV71" s="1424"/>
      <c r="EW71" s="1424"/>
      <c r="EX71" s="1424"/>
      <c r="EY71" s="1424"/>
      <c r="EZ71" s="1424"/>
      <c r="FA71" s="1424"/>
      <c r="FB71" s="1424"/>
      <c r="FC71" s="1424"/>
      <c r="FD71" s="1424"/>
      <c r="FE71" s="1424"/>
      <c r="FF71" s="1424"/>
      <c r="FG71" s="1424"/>
      <c r="FH71" s="1424"/>
      <c r="FI71" s="1424"/>
      <c r="FJ71" s="1424"/>
      <c r="FK71" s="1424"/>
      <c r="FL71" s="1424"/>
      <c r="FM71" s="1424"/>
      <c r="FN71" s="1424"/>
      <c r="FO71" s="1424"/>
      <c r="FP71" s="1424"/>
      <c r="FQ71" s="1424"/>
      <c r="FR71" s="1424"/>
      <c r="FS71" s="1424"/>
      <c r="FT71" s="1424"/>
      <c r="FU71" s="1424"/>
      <c r="FV71" s="1424"/>
      <c r="FW71" s="1424"/>
      <c r="FX71" s="1425"/>
      <c r="FY71" s="1192" t="s">
        <v>474</v>
      </c>
      <c r="FZ71" s="1193"/>
      <c r="GA71" s="1193"/>
      <c r="GB71" s="1193"/>
      <c r="GC71" s="1193"/>
      <c r="GD71" s="1193"/>
      <c r="GE71" s="1193"/>
      <c r="GF71" s="1193"/>
      <c r="GG71" s="1193"/>
      <c r="GH71" s="1193"/>
      <c r="GI71" s="1193"/>
      <c r="GJ71" s="1193"/>
      <c r="GK71" s="1193"/>
      <c r="GL71" s="1193"/>
      <c r="GM71" s="1193"/>
      <c r="GN71" s="1193"/>
      <c r="GO71" s="1193"/>
      <c r="GP71" s="1193"/>
      <c r="GQ71" s="1193"/>
      <c r="GR71" s="1193"/>
      <c r="GS71" s="1193"/>
      <c r="GT71" s="1193"/>
      <c r="GU71" s="1193"/>
      <c r="GV71" s="1193"/>
      <c r="GW71" s="1193"/>
      <c r="GX71" s="1193"/>
      <c r="GY71" s="1193"/>
      <c r="GZ71" s="1193"/>
      <c r="HA71" s="1193"/>
      <c r="HB71" s="1194"/>
    </row>
    <row r="72" spans="1:210" ht="12" customHeight="1">
      <c r="A72" s="1181"/>
      <c r="B72" s="1173"/>
      <c r="C72" s="1173"/>
      <c r="D72" s="1173"/>
      <c r="E72" s="1173"/>
      <c r="F72" s="1173"/>
      <c r="G72" s="1173"/>
      <c r="H72" s="1173"/>
      <c r="I72" s="1173"/>
      <c r="J72" s="1173"/>
      <c r="K72" s="1173"/>
      <c r="L72" s="1173"/>
      <c r="M72" s="1173"/>
      <c r="N72" s="1173"/>
      <c r="O72" s="1173"/>
      <c r="P72" s="1173"/>
      <c r="Q72" s="1173"/>
      <c r="R72" s="1173"/>
      <c r="S72" s="1173"/>
      <c r="T72" s="1173"/>
      <c r="U72" s="1173"/>
      <c r="V72" s="1182"/>
      <c r="W72" s="1526"/>
      <c r="X72" s="1181"/>
      <c r="Y72" s="1173"/>
      <c r="Z72" s="1173"/>
      <c r="AA72" s="1173"/>
      <c r="AB72" s="1173"/>
      <c r="AC72" s="1173"/>
      <c r="AD72" s="1173"/>
      <c r="AE72" s="1173"/>
      <c r="AF72" s="1173"/>
      <c r="AG72" s="1173"/>
      <c r="AH72" s="1173"/>
      <c r="AI72" s="1173"/>
      <c r="AJ72" s="1173"/>
      <c r="AK72" s="1173"/>
      <c r="AL72" s="1173"/>
      <c r="AM72" s="1173"/>
      <c r="AN72" s="1196" t="s">
        <v>594</v>
      </c>
      <c r="AO72" s="1197"/>
      <c r="AP72" s="1197"/>
      <c r="AQ72" s="1197"/>
      <c r="AR72" s="1197"/>
      <c r="AS72" s="1197"/>
      <c r="AT72" s="1197"/>
      <c r="AU72" s="1197"/>
      <c r="AV72" s="1197"/>
      <c r="AW72" s="1197"/>
      <c r="AX72" s="1197"/>
      <c r="AY72" s="1197"/>
      <c r="AZ72" s="1198"/>
      <c r="BA72" s="1196" t="s">
        <v>595</v>
      </c>
      <c r="BB72" s="1197"/>
      <c r="BC72" s="1197"/>
      <c r="BD72" s="1197"/>
      <c r="BE72" s="1197"/>
      <c r="BF72" s="1197"/>
      <c r="BG72" s="1197"/>
      <c r="BH72" s="1197"/>
      <c r="BI72" s="1197"/>
      <c r="BJ72" s="1197"/>
      <c r="BK72" s="1197"/>
      <c r="BL72" s="1197"/>
      <c r="BM72" s="1197"/>
      <c r="BN72" s="1197"/>
      <c r="BO72" s="1197"/>
      <c r="BP72" s="1197"/>
      <c r="BQ72" s="1198"/>
      <c r="BR72" s="1505" t="s">
        <v>596</v>
      </c>
      <c r="BS72" s="1506"/>
      <c r="BT72" s="1506"/>
      <c r="BU72" s="1506"/>
      <c r="BV72" s="1506"/>
      <c r="BW72" s="1506"/>
      <c r="BX72" s="1506"/>
      <c r="BY72" s="1506"/>
      <c r="BZ72" s="1506"/>
      <c r="CA72" s="1506"/>
      <c r="CB72" s="1506"/>
      <c r="CC72" s="1506"/>
      <c r="CD72" s="1506"/>
      <c r="CE72" s="1506"/>
      <c r="CF72" s="1506"/>
      <c r="CG72" s="1506"/>
      <c r="CH72" s="1506"/>
      <c r="CI72" s="1506"/>
      <c r="CJ72" s="1506"/>
      <c r="CK72" s="1506"/>
      <c r="CL72" s="1506"/>
      <c r="CM72" s="1506"/>
      <c r="CN72" s="1506"/>
      <c r="CO72" s="1506"/>
      <c r="CP72" s="1506"/>
      <c r="CQ72" s="1506"/>
      <c r="CR72" s="1506"/>
      <c r="CS72" s="1506"/>
      <c r="CT72" s="1506"/>
      <c r="CU72" s="1507"/>
      <c r="CV72" s="1505" t="s">
        <v>476</v>
      </c>
      <c r="CW72" s="1506"/>
      <c r="CX72" s="1506"/>
      <c r="CY72" s="1506"/>
      <c r="CZ72" s="1506"/>
      <c r="DA72" s="1506"/>
      <c r="DB72" s="1506"/>
      <c r="DC72" s="1506"/>
      <c r="DD72" s="1506"/>
      <c r="DE72" s="1506"/>
      <c r="DF72" s="1506"/>
      <c r="DG72" s="1506"/>
      <c r="DH72" s="1506"/>
      <c r="DI72" s="1506"/>
      <c r="DJ72" s="1506"/>
      <c r="DK72" s="1506"/>
      <c r="DL72" s="1506"/>
      <c r="DM72" s="1506"/>
      <c r="DN72" s="1506"/>
      <c r="DO72" s="1506"/>
      <c r="DP72" s="1506"/>
      <c r="DQ72" s="1506"/>
      <c r="DR72" s="1506"/>
      <c r="DS72" s="1506"/>
      <c r="DT72" s="1506"/>
      <c r="DU72" s="1506"/>
      <c r="DV72" s="1506"/>
      <c r="DW72" s="1506"/>
      <c r="DX72" s="1506"/>
      <c r="DY72" s="1506"/>
      <c r="DZ72" s="1506"/>
      <c r="EA72" s="1506"/>
      <c r="EB72" s="1506"/>
      <c r="EC72" s="1506"/>
      <c r="ED72" s="1506"/>
      <c r="EE72" s="1506"/>
      <c r="EF72" s="1506"/>
      <c r="EG72" s="1506"/>
      <c r="EH72" s="1506"/>
      <c r="EI72" s="1506"/>
      <c r="EJ72" s="1506"/>
      <c r="EK72" s="1506"/>
      <c r="EL72" s="1506"/>
      <c r="EM72" s="1506"/>
      <c r="EN72" s="1506"/>
      <c r="EO72" s="1506"/>
      <c r="EP72" s="1506"/>
      <c r="EQ72" s="1506"/>
      <c r="ER72" s="1507"/>
      <c r="ES72" s="1196" t="s">
        <v>597</v>
      </c>
      <c r="ET72" s="1197"/>
      <c r="EU72" s="1197"/>
      <c r="EV72" s="1197"/>
      <c r="EW72" s="1197"/>
      <c r="EX72" s="1197"/>
      <c r="EY72" s="1197"/>
      <c r="EZ72" s="1197"/>
      <c r="FA72" s="1197"/>
      <c r="FB72" s="1197"/>
      <c r="FC72" s="1197"/>
      <c r="FD72" s="1197"/>
      <c r="FE72" s="1197"/>
      <c r="FF72" s="1198"/>
      <c r="FG72" s="1196" t="s">
        <v>598</v>
      </c>
      <c r="FH72" s="1197"/>
      <c r="FI72" s="1197"/>
      <c r="FJ72" s="1197"/>
      <c r="FK72" s="1197"/>
      <c r="FL72" s="1197"/>
      <c r="FM72" s="1197"/>
      <c r="FN72" s="1197"/>
      <c r="FO72" s="1197"/>
      <c r="FP72" s="1197"/>
      <c r="FQ72" s="1197"/>
      <c r="FR72" s="1197"/>
      <c r="FS72" s="1197"/>
      <c r="FT72" s="1197"/>
      <c r="FU72" s="1197"/>
      <c r="FV72" s="1197"/>
      <c r="FW72" s="1197"/>
      <c r="FX72" s="1198"/>
      <c r="FY72" s="1196" t="s">
        <v>599</v>
      </c>
      <c r="FZ72" s="1197"/>
      <c r="GA72" s="1197"/>
      <c r="GB72" s="1197"/>
      <c r="GC72" s="1197"/>
      <c r="GD72" s="1197"/>
      <c r="GE72" s="1197"/>
      <c r="GF72" s="1197"/>
      <c r="GG72" s="1197"/>
      <c r="GH72" s="1197"/>
      <c r="GI72" s="1197"/>
      <c r="GJ72" s="1197"/>
      <c r="GK72" s="1198"/>
      <c r="GL72" s="1196" t="s">
        <v>595</v>
      </c>
      <c r="GM72" s="1197"/>
      <c r="GN72" s="1197"/>
      <c r="GO72" s="1197"/>
      <c r="GP72" s="1197"/>
      <c r="GQ72" s="1197"/>
      <c r="GR72" s="1197"/>
      <c r="GS72" s="1197"/>
      <c r="GT72" s="1197"/>
      <c r="GU72" s="1197"/>
      <c r="GV72" s="1197"/>
      <c r="GW72" s="1197"/>
      <c r="GX72" s="1197"/>
      <c r="GY72" s="1197"/>
      <c r="GZ72" s="1197"/>
      <c r="HA72" s="1197"/>
      <c r="HB72" s="1198"/>
    </row>
    <row r="73" spans="1:210" ht="65.25" customHeight="1" thickBot="1">
      <c r="A73" s="1183"/>
      <c r="B73" s="1175"/>
      <c r="C73" s="1175"/>
      <c r="D73" s="1175"/>
      <c r="E73" s="1175"/>
      <c r="F73" s="1175"/>
      <c r="G73" s="1175"/>
      <c r="H73" s="1175"/>
      <c r="I73" s="1175"/>
      <c r="J73" s="1175"/>
      <c r="K73" s="1175"/>
      <c r="L73" s="1175"/>
      <c r="M73" s="1175"/>
      <c r="N73" s="1175"/>
      <c r="O73" s="1175"/>
      <c r="P73" s="1175"/>
      <c r="Q73" s="1175"/>
      <c r="R73" s="1175"/>
      <c r="S73" s="1175"/>
      <c r="T73" s="1175"/>
      <c r="U73" s="1175"/>
      <c r="V73" s="1184"/>
      <c r="W73" s="1433"/>
      <c r="X73" s="1181"/>
      <c r="Y73" s="1173"/>
      <c r="Z73" s="1173"/>
      <c r="AA73" s="1173"/>
      <c r="AB73" s="1173"/>
      <c r="AC73" s="1173"/>
      <c r="AD73" s="1173"/>
      <c r="AE73" s="1173"/>
      <c r="AF73" s="1173"/>
      <c r="AG73" s="1173"/>
      <c r="AH73" s="1173"/>
      <c r="AI73" s="1173"/>
      <c r="AJ73" s="1173"/>
      <c r="AK73" s="1173"/>
      <c r="AL73" s="1173"/>
      <c r="AM73" s="1173"/>
      <c r="AN73" s="1502"/>
      <c r="AO73" s="1503"/>
      <c r="AP73" s="1503"/>
      <c r="AQ73" s="1503"/>
      <c r="AR73" s="1503"/>
      <c r="AS73" s="1503"/>
      <c r="AT73" s="1503"/>
      <c r="AU73" s="1503"/>
      <c r="AV73" s="1503"/>
      <c r="AW73" s="1503"/>
      <c r="AX73" s="1503"/>
      <c r="AY73" s="1503"/>
      <c r="AZ73" s="1504"/>
      <c r="BA73" s="1502"/>
      <c r="BB73" s="1503"/>
      <c r="BC73" s="1503"/>
      <c r="BD73" s="1503"/>
      <c r="BE73" s="1503"/>
      <c r="BF73" s="1503"/>
      <c r="BG73" s="1503"/>
      <c r="BH73" s="1503"/>
      <c r="BI73" s="1503"/>
      <c r="BJ73" s="1503"/>
      <c r="BK73" s="1503"/>
      <c r="BL73" s="1503"/>
      <c r="BM73" s="1503"/>
      <c r="BN73" s="1503"/>
      <c r="BO73" s="1503"/>
      <c r="BP73" s="1503"/>
      <c r="BQ73" s="1504"/>
      <c r="BR73" s="1508" t="s">
        <v>600</v>
      </c>
      <c r="BS73" s="1509"/>
      <c r="BT73" s="1509"/>
      <c r="BU73" s="1509"/>
      <c r="BV73" s="1509"/>
      <c r="BW73" s="1509"/>
      <c r="BX73" s="1509"/>
      <c r="BY73" s="1509"/>
      <c r="BZ73" s="1509"/>
      <c r="CA73" s="1509"/>
      <c r="CB73" s="1509"/>
      <c r="CC73" s="1509"/>
      <c r="CD73" s="1509"/>
      <c r="CE73" s="1509"/>
      <c r="CF73" s="1510"/>
      <c r="CG73" s="1527" t="s">
        <v>601</v>
      </c>
      <c r="CH73" s="1528"/>
      <c r="CI73" s="1528"/>
      <c r="CJ73" s="1528"/>
      <c r="CK73" s="1528"/>
      <c r="CL73" s="1528"/>
      <c r="CM73" s="1528"/>
      <c r="CN73" s="1528"/>
      <c r="CO73" s="1528"/>
      <c r="CP73" s="1528"/>
      <c r="CQ73" s="1528"/>
      <c r="CR73" s="1528"/>
      <c r="CS73" s="1528"/>
      <c r="CT73" s="1528"/>
      <c r="CU73" s="1529"/>
      <c r="CV73" s="1508" t="s">
        <v>594</v>
      </c>
      <c r="CW73" s="1509"/>
      <c r="CX73" s="1509"/>
      <c r="CY73" s="1509"/>
      <c r="CZ73" s="1509"/>
      <c r="DA73" s="1509"/>
      <c r="DB73" s="1509"/>
      <c r="DC73" s="1509"/>
      <c r="DD73" s="1509"/>
      <c r="DE73" s="1509"/>
      <c r="DF73" s="1509"/>
      <c r="DG73" s="1509"/>
      <c r="DH73" s="1509"/>
      <c r="DI73" s="1509"/>
      <c r="DJ73" s="1509"/>
      <c r="DK73" s="1509"/>
      <c r="DL73" s="1527" t="s">
        <v>713</v>
      </c>
      <c r="DM73" s="1528"/>
      <c r="DN73" s="1528"/>
      <c r="DO73" s="1528"/>
      <c r="DP73" s="1528"/>
      <c r="DQ73" s="1528"/>
      <c r="DR73" s="1528"/>
      <c r="DS73" s="1528"/>
      <c r="DT73" s="1528"/>
      <c r="DU73" s="1528"/>
      <c r="DV73" s="1528"/>
      <c r="DW73" s="1528"/>
      <c r="DX73" s="1528"/>
      <c r="DY73" s="1528"/>
      <c r="DZ73" s="1528"/>
      <c r="EA73" s="1529"/>
      <c r="EB73" s="1508" t="s">
        <v>602</v>
      </c>
      <c r="EC73" s="1509"/>
      <c r="ED73" s="1509"/>
      <c r="EE73" s="1509"/>
      <c r="EF73" s="1509"/>
      <c r="EG73" s="1509"/>
      <c r="EH73" s="1509"/>
      <c r="EI73" s="1509"/>
      <c r="EJ73" s="1509"/>
      <c r="EK73" s="1509"/>
      <c r="EL73" s="1509"/>
      <c r="EM73" s="1509"/>
      <c r="EN73" s="1509"/>
      <c r="EO73" s="1509"/>
      <c r="EP73" s="1509"/>
      <c r="EQ73" s="1509"/>
      <c r="ER73" s="1510"/>
      <c r="ES73" s="1502"/>
      <c r="ET73" s="1503"/>
      <c r="EU73" s="1503"/>
      <c r="EV73" s="1503"/>
      <c r="EW73" s="1503"/>
      <c r="EX73" s="1503"/>
      <c r="EY73" s="1503"/>
      <c r="EZ73" s="1503"/>
      <c r="FA73" s="1503"/>
      <c r="FB73" s="1503"/>
      <c r="FC73" s="1503"/>
      <c r="FD73" s="1503"/>
      <c r="FE73" s="1503"/>
      <c r="FF73" s="1504"/>
      <c r="FG73" s="1502"/>
      <c r="FH73" s="1503"/>
      <c r="FI73" s="1503"/>
      <c r="FJ73" s="1503"/>
      <c r="FK73" s="1503"/>
      <c r="FL73" s="1503"/>
      <c r="FM73" s="1503"/>
      <c r="FN73" s="1503"/>
      <c r="FO73" s="1503"/>
      <c r="FP73" s="1503"/>
      <c r="FQ73" s="1503"/>
      <c r="FR73" s="1503"/>
      <c r="FS73" s="1503"/>
      <c r="FT73" s="1503"/>
      <c r="FU73" s="1503"/>
      <c r="FV73" s="1503"/>
      <c r="FW73" s="1503"/>
      <c r="FX73" s="1504"/>
      <c r="FY73" s="1502"/>
      <c r="FZ73" s="1503"/>
      <c r="GA73" s="1503"/>
      <c r="GB73" s="1503"/>
      <c r="GC73" s="1503"/>
      <c r="GD73" s="1503"/>
      <c r="GE73" s="1503"/>
      <c r="GF73" s="1503"/>
      <c r="GG73" s="1503"/>
      <c r="GH73" s="1503"/>
      <c r="GI73" s="1503"/>
      <c r="GJ73" s="1503"/>
      <c r="GK73" s="1504"/>
      <c r="GL73" s="1502"/>
      <c r="GM73" s="1503"/>
      <c r="GN73" s="1503"/>
      <c r="GO73" s="1503"/>
      <c r="GP73" s="1503"/>
      <c r="GQ73" s="1503"/>
      <c r="GR73" s="1503"/>
      <c r="GS73" s="1503"/>
      <c r="GT73" s="1503"/>
      <c r="GU73" s="1503"/>
      <c r="GV73" s="1503"/>
      <c r="GW73" s="1503"/>
      <c r="GX73" s="1503"/>
      <c r="GY73" s="1503"/>
      <c r="GZ73" s="1503"/>
      <c r="HA73" s="1503"/>
      <c r="HB73" s="1504"/>
    </row>
    <row r="74" spans="1:210" ht="12" customHeight="1">
      <c r="A74" s="311"/>
      <c r="B74" s="1258" t="s">
        <v>603</v>
      </c>
      <c r="C74" s="1258"/>
      <c r="D74" s="1258"/>
      <c r="E74" s="1258"/>
      <c r="F74" s="1258"/>
      <c r="G74" s="1258"/>
      <c r="H74" s="1258"/>
      <c r="I74" s="1258"/>
      <c r="J74" s="1258"/>
      <c r="K74" s="1258"/>
      <c r="L74" s="1258"/>
      <c r="M74" s="1258"/>
      <c r="N74" s="1258"/>
      <c r="O74" s="1258"/>
      <c r="P74" s="1258"/>
      <c r="Q74" s="1258"/>
      <c r="R74" s="1258"/>
      <c r="S74" s="1258"/>
      <c r="T74" s="1258"/>
      <c r="U74" s="1258"/>
      <c r="V74" s="1259"/>
      <c r="W74" s="1530">
        <v>5400</v>
      </c>
      <c r="X74" s="1357" t="s">
        <v>305</v>
      </c>
      <c r="Y74" s="1227"/>
      <c r="Z74" s="1227"/>
      <c r="AA74" s="1227"/>
      <c r="AB74" s="1227"/>
      <c r="AC74" s="1227"/>
      <c r="AD74" s="1228" t="s">
        <v>219</v>
      </c>
      <c r="AE74" s="1228"/>
      <c r="AF74" s="1228"/>
      <c r="AG74" s="361"/>
      <c r="AH74" s="1229" t="s">
        <v>484</v>
      </c>
      <c r="AI74" s="1229"/>
      <c r="AJ74" s="1229"/>
      <c r="AK74" s="1229"/>
      <c r="AL74" s="1229"/>
      <c r="AM74" s="1229"/>
      <c r="AN74" s="1205">
        <f>+AN79+AN83+AN87+AN91+AN95+AN99</f>
        <v>907372</v>
      </c>
      <c r="AO74" s="1206"/>
      <c r="AP74" s="1206"/>
      <c r="AQ74" s="1206"/>
      <c r="AR74" s="1206"/>
      <c r="AS74" s="1206"/>
      <c r="AT74" s="1206"/>
      <c r="AU74" s="1206"/>
      <c r="AV74" s="1206"/>
      <c r="AW74" s="1206"/>
      <c r="AX74" s="1206"/>
      <c r="AY74" s="1206"/>
      <c r="AZ74" s="1219"/>
      <c r="BA74" s="1210" t="s">
        <v>128</v>
      </c>
      <c r="BB74" s="1210"/>
      <c r="BC74" s="1206">
        <f>+BC79+BC83+BC87+BC91+BC95+BC99</f>
        <v>0</v>
      </c>
      <c r="BD74" s="1206"/>
      <c r="BE74" s="1206"/>
      <c r="BF74" s="1206"/>
      <c r="BG74" s="1206"/>
      <c r="BH74" s="1206"/>
      <c r="BI74" s="1206"/>
      <c r="BJ74" s="1206"/>
      <c r="BK74" s="1206"/>
      <c r="BL74" s="1206"/>
      <c r="BM74" s="1206"/>
      <c r="BN74" s="1206"/>
      <c r="BO74" s="1206"/>
      <c r="BP74" s="1214" t="s">
        <v>129</v>
      </c>
      <c r="BQ74" s="1214"/>
      <c r="BR74" s="1218">
        <f>+BR79+BR83+BR87+BR91+BR95+BR99</f>
        <v>25220471</v>
      </c>
      <c r="BS74" s="1206"/>
      <c r="BT74" s="1206"/>
      <c r="BU74" s="1206"/>
      <c r="BV74" s="1206"/>
      <c r="BW74" s="1206"/>
      <c r="BX74" s="1206"/>
      <c r="BY74" s="1206"/>
      <c r="BZ74" s="1206"/>
      <c r="CA74" s="1206"/>
      <c r="CB74" s="1206"/>
      <c r="CC74" s="1206"/>
      <c r="CD74" s="1206"/>
      <c r="CE74" s="1206"/>
      <c r="CF74" s="1219"/>
      <c r="CG74" s="1218">
        <f>+CG79+CG83+CG87+CG91+CG95+CG99</f>
        <v>0</v>
      </c>
      <c r="CH74" s="1206"/>
      <c r="CI74" s="1206"/>
      <c r="CJ74" s="1206"/>
      <c r="CK74" s="1206"/>
      <c r="CL74" s="1206"/>
      <c r="CM74" s="1206"/>
      <c r="CN74" s="1206"/>
      <c r="CO74" s="1206"/>
      <c r="CP74" s="1206"/>
      <c r="CQ74" s="1206"/>
      <c r="CR74" s="1206"/>
      <c r="CS74" s="1206"/>
      <c r="CT74" s="1206"/>
      <c r="CU74" s="1219"/>
      <c r="CV74" s="1210" t="s">
        <v>128</v>
      </c>
      <c r="CW74" s="1210"/>
      <c r="CX74" s="1206">
        <f>+CX79+CX83+CX87+CX91+CX95+CX99</f>
        <v>25030047</v>
      </c>
      <c r="CY74" s="1206"/>
      <c r="CZ74" s="1206"/>
      <c r="DA74" s="1206"/>
      <c r="DB74" s="1206"/>
      <c r="DC74" s="1206"/>
      <c r="DD74" s="1206"/>
      <c r="DE74" s="1206"/>
      <c r="DF74" s="1206"/>
      <c r="DG74" s="1206"/>
      <c r="DH74" s="1206"/>
      <c r="DI74" s="1206"/>
      <c r="DJ74" s="1214" t="s">
        <v>129</v>
      </c>
      <c r="DK74" s="1214"/>
      <c r="DL74" s="1209" t="s">
        <v>128</v>
      </c>
      <c r="DM74" s="1210"/>
      <c r="DN74" s="1206">
        <f>+DN79+DN83+DN87+DN91+DN95+DN99</f>
        <v>0</v>
      </c>
      <c r="DO74" s="1206"/>
      <c r="DP74" s="1206"/>
      <c r="DQ74" s="1206"/>
      <c r="DR74" s="1206"/>
      <c r="DS74" s="1206"/>
      <c r="DT74" s="1206"/>
      <c r="DU74" s="1206"/>
      <c r="DV74" s="1206"/>
      <c r="DW74" s="1206"/>
      <c r="DX74" s="1206"/>
      <c r="DY74" s="1206"/>
      <c r="DZ74" s="1214" t="s">
        <v>129</v>
      </c>
      <c r="EA74" s="1215"/>
      <c r="EB74" s="1218">
        <f>+EB79+EB83+EB87+EB91+EB95+EB99</f>
        <v>0</v>
      </c>
      <c r="EC74" s="1206"/>
      <c r="ED74" s="1206"/>
      <c r="EE74" s="1206"/>
      <c r="EF74" s="1206"/>
      <c r="EG74" s="1206"/>
      <c r="EH74" s="1206"/>
      <c r="EI74" s="1206"/>
      <c r="EJ74" s="1206"/>
      <c r="EK74" s="1206"/>
      <c r="EL74" s="1206"/>
      <c r="EM74" s="1206"/>
      <c r="EN74" s="1206"/>
      <c r="EO74" s="1206"/>
      <c r="EP74" s="1206"/>
      <c r="EQ74" s="1206"/>
      <c r="ER74" s="1219"/>
      <c r="ES74" s="1218">
        <f>+ES79+ES83+ES87+ES91+ES95+ES99</f>
        <v>0</v>
      </c>
      <c r="ET74" s="1206"/>
      <c r="EU74" s="1206"/>
      <c r="EV74" s="1206"/>
      <c r="EW74" s="1206"/>
      <c r="EX74" s="1206"/>
      <c r="EY74" s="1206"/>
      <c r="EZ74" s="1206"/>
      <c r="FA74" s="1206"/>
      <c r="FB74" s="1206"/>
      <c r="FC74" s="1206"/>
      <c r="FD74" s="1206"/>
      <c r="FE74" s="1206"/>
      <c r="FF74" s="1219"/>
      <c r="FG74" s="1218" t="s">
        <v>327</v>
      </c>
      <c r="FH74" s="1206"/>
      <c r="FI74" s="1206"/>
      <c r="FJ74" s="1206"/>
      <c r="FK74" s="1206"/>
      <c r="FL74" s="1206"/>
      <c r="FM74" s="1206"/>
      <c r="FN74" s="1206"/>
      <c r="FO74" s="1206"/>
      <c r="FP74" s="1206"/>
      <c r="FQ74" s="1206"/>
      <c r="FR74" s="1206"/>
      <c r="FS74" s="1206"/>
      <c r="FT74" s="1206"/>
      <c r="FU74" s="1206"/>
      <c r="FV74" s="1206"/>
      <c r="FW74" s="1206"/>
      <c r="FX74" s="1219"/>
      <c r="FY74" s="1218">
        <f>+FY79+FY83+FY87+FY91+FY95+FY99</f>
        <v>1097796</v>
      </c>
      <c r="FZ74" s="1206"/>
      <c r="GA74" s="1206"/>
      <c r="GB74" s="1206"/>
      <c r="GC74" s="1206"/>
      <c r="GD74" s="1206"/>
      <c r="GE74" s="1206"/>
      <c r="GF74" s="1206"/>
      <c r="GG74" s="1206"/>
      <c r="GH74" s="1206"/>
      <c r="GI74" s="1206"/>
      <c r="GJ74" s="1206"/>
      <c r="GK74" s="1219"/>
      <c r="GL74" s="1209" t="s">
        <v>128</v>
      </c>
      <c r="GM74" s="1210"/>
      <c r="GN74" s="1206">
        <f>+GN79+GN83+GN87+GN91+GN95+GN99</f>
        <v>0</v>
      </c>
      <c r="GO74" s="1206"/>
      <c r="GP74" s="1206"/>
      <c r="GQ74" s="1206"/>
      <c r="GR74" s="1206"/>
      <c r="GS74" s="1206"/>
      <c r="GT74" s="1206"/>
      <c r="GU74" s="1206"/>
      <c r="GV74" s="1206"/>
      <c r="GW74" s="1206"/>
      <c r="GX74" s="1206"/>
      <c r="GY74" s="1206"/>
      <c r="GZ74" s="1206"/>
      <c r="HA74" s="1214" t="s">
        <v>129</v>
      </c>
      <c r="HB74" s="1222"/>
    </row>
    <row r="75" spans="1:210" ht="12" customHeight="1" thickBot="1">
      <c r="A75" s="316"/>
      <c r="B75" s="1242"/>
      <c r="C75" s="1242"/>
      <c r="D75" s="1242"/>
      <c r="E75" s="1242"/>
      <c r="F75" s="1242"/>
      <c r="G75" s="1242"/>
      <c r="H75" s="1242"/>
      <c r="I75" s="1242"/>
      <c r="J75" s="1242"/>
      <c r="K75" s="1242"/>
      <c r="L75" s="1242"/>
      <c r="M75" s="1242"/>
      <c r="N75" s="1242"/>
      <c r="O75" s="1242"/>
      <c r="P75" s="1242"/>
      <c r="Q75" s="1242"/>
      <c r="R75" s="1242"/>
      <c r="S75" s="1242"/>
      <c r="T75" s="1242"/>
      <c r="U75" s="1242"/>
      <c r="V75" s="1243"/>
      <c r="W75" s="1531"/>
      <c r="X75" s="1382"/>
      <c r="Y75" s="1383"/>
      <c r="Z75" s="1383"/>
      <c r="AA75" s="1383"/>
      <c r="AB75" s="1383"/>
      <c r="AC75" s="1383"/>
      <c r="AD75" s="1383"/>
      <c r="AE75" s="1383"/>
      <c r="AF75" s="1383"/>
      <c r="AG75" s="1383"/>
      <c r="AH75" s="1383"/>
      <c r="AI75" s="1383"/>
      <c r="AJ75" s="1383"/>
      <c r="AK75" s="1383"/>
      <c r="AL75" s="1383"/>
      <c r="AM75" s="1383"/>
      <c r="AN75" s="1207"/>
      <c r="AO75" s="1208"/>
      <c r="AP75" s="1208"/>
      <c r="AQ75" s="1208"/>
      <c r="AR75" s="1208"/>
      <c r="AS75" s="1208"/>
      <c r="AT75" s="1208"/>
      <c r="AU75" s="1208"/>
      <c r="AV75" s="1208"/>
      <c r="AW75" s="1208"/>
      <c r="AX75" s="1208"/>
      <c r="AY75" s="1208"/>
      <c r="AZ75" s="1221"/>
      <c r="BA75" s="1212"/>
      <c r="BB75" s="1212"/>
      <c r="BC75" s="1213"/>
      <c r="BD75" s="1213"/>
      <c r="BE75" s="1213"/>
      <c r="BF75" s="1213"/>
      <c r="BG75" s="1213"/>
      <c r="BH75" s="1213"/>
      <c r="BI75" s="1213"/>
      <c r="BJ75" s="1213"/>
      <c r="BK75" s="1213"/>
      <c r="BL75" s="1213"/>
      <c r="BM75" s="1213"/>
      <c r="BN75" s="1213"/>
      <c r="BO75" s="1213"/>
      <c r="BP75" s="1216"/>
      <c r="BQ75" s="1216"/>
      <c r="BR75" s="1220"/>
      <c r="BS75" s="1208"/>
      <c r="BT75" s="1208"/>
      <c r="BU75" s="1208"/>
      <c r="BV75" s="1208"/>
      <c r="BW75" s="1208"/>
      <c r="BX75" s="1208"/>
      <c r="BY75" s="1208"/>
      <c r="BZ75" s="1208"/>
      <c r="CA75" s="1208"/>
      <c r="CB75" s="1208"/>
      <c r="CC75" s="1208"/>
      <c r="CD75" s="1208"/>
      <c r="CE75" s="1208"/>
      <c r="CF75" s="1221"/>
      <c r="CG75" s="1220"/>
      <c r="CH75" s="1208"/>
      <c r="CI75" s="1208"/>
      <c r="CJ75" s="1208"/>
      <c r="CK75" s="1208"/>
      <c r="CL75" s="1208"/>
      <c r="CM75" s="1208"/>
      <c r="CN75" s="1208"/>
      <c r="CO75" s="1208"/>
      <c r="CP75" s="1208"/>
      <c r="CQ75" s="1208"/>
      <c r="CR75" s="1208"/>
      <c r="CS75" s="1208"/>
      <c r="CT75" s="1208"/>
      <c r="CU75" s="1221"/>
      <c r="CV75" s="1212"/>
      <c r="CW75" s="1212"/>
      <c r="CX75" s="1213"/>
      <c r="CY75" s="1213"/>
      <c r="CZ75" s="1213"/>
      <c r="DA75" s="1213"/>
      <c r="DB75" s="1213"/>
      <c r="DC75" s="1213"/>
      <c r="DD75" s="1213"/>
      <c r="DE75" s="1213"/>
      <c r="DF75" s="1213"/>
      <c r="DG75" s="1213"/>
      <c r="DH75" s="1213"/>
      <c r="DI75" s="1213"/>
      <c r="DJ75" s="1216"/>
      <c r="DK75" s="1216"/>
      <c r="DL75" s="1211"/>
      <c r="DM75" s="1212"/>
      <c r="DN75" s="1213"/>
      <c r="DO75" s="1213"/>
      <c r="DP75" s="1213"/>
      <c r="DQ75" s="1213"/>
      <c r="DR75" s="1213"/>
      <c r="DS75" s="1213"/>
      <c r="DT75" s="1213"/>
      <c r="DU75" s="1213"/>
      <c r="DV75" s="1213"/>
      <c r="DW75" s="1213"/>
      <c r="DX75" s="1213"/>
      <c r="DY75" s="1213"/>
      <c r="DZ75" s="1216"/>
      <c r="EA75" s="1217"/>
      <c r="EB75" s="1220"/>
      <c r="EC75" s="1208"/>
      <c r="ED75" s="1208"/>
      <c r="EE75" s="1208"/>
      <c r="EF75" s="1208"/>
      <c r="EG75" s="1208"/>
      <c r="EH75" s="1208"/>
      <c r="EI75" s="1208"/>
      <c r="EJ75" s="1208"/>
      <c r="EK75" s="1208"/>
      <c r="EL75" s="1208"/>
      <c r="EM75" s="1208"/>
      <c r="EN75" s="1208"/>
      <c r="EO75" s="1208"/>
      <c r="EP75" s="1208"/>
      <c r="EQ75" s="1208"/>
      <c r="ER75" s="1221"/>
      <c r="ES75" s="1220"/>
      <c r="ET75" s="1208"/>
      <c r="EU75" s="1208"/>
      <c r="EV75" s="1208"/>
      <c r="EW75" s="1208"/>
      <c r="EX75" s="1208"/>
      <c r="EY75" s="1208"/>
      <c r="EZ75" s="1208"/>
      <c r="FA75" s="1208"/>
      <c r="FB75" s="1208"/>
      <c r="FC75" s="1208"/>
      <c r="FD75" s="1208"/>
      <c r="FE75" s="1208"/>
      <c r="FF75" s="1221"/>
      <c r="FG75" s="1220"/>
      <c r="FH75" s="1208"/>
      <c r="FI75" s="1208"/>
      <c r="FJ75" s="1208"/>
      <c r="FK75" s="1208"/>
      <c r="FL75" s="1208"/>
      <c r="FM75" s="1208"/>
      <c r="FN75" s="1208"/>
      <c r="FO75" s="1208"/>
      <c r="FP75" s="1208"/>
      <c r="FQ75" s="1208"/>
      <c r="FR75" s="1208"/>
      <c r="FS75" s="1208"/>
      <c r="FT75" s="1208"/>
      <c r="FU75" s="1208"/>
      <c r="FV75" s="1208"/>
      <c r="FW75" s="1208"/>
      <c r="FX75" s="1221"/>
      <c r="FY75" s="1220"/>
      <c r="FZ75" s="1208"/>
      <c r="GA75" s="1208"/>
      <c r="GB75" s="1208"/>
      <c r="GC75" s="1208"/>
      <c r="GD75" s="1208"/>
      <c r="GE75" s="1208"/>
      <c r="GF75" s="1208"/>
      <c r="GG75" s="1208"/>
      <c r="GH75" s="1208"/>
      <c r="GI75" s="1208"/>
      <c r="GJ75" s="1208"/>
      <c r="GK75" s="1221"/>
      <c r="GL75" s="1211"/>
      <c r="GM75" s="1212"/>
      <c r="GN75" s="1213"/>
      <c r="GO75" s="1213"/>
      <c r="GP75" s="1213"/>
      <c r="GQ75" s="1213"/>
      <c r="GR75" s="1213"/>
      <c r="GS75" s="1213"/>
      <c r="GT75" s="1213"/>
      <c r="GU75" s="1213"/>
      <c r="GV75" s="1213"/>
      <c r="GW75" s="1213"/>
      <c r="GX75" s="1213"/>
      <c r="GY75" s="1213"/>
      <c r="GZ75" s="1213"/>
      <c r="HA75" s="1216"/>
      <c r="HB75" s="1223"/>
    </row>
    <row r="76" spans="1:210" ht="12" customHeight="1">
      <c r="A76" s="316"/>
      <c r="B76" s="1242"/>
      <c r="C76" s="1242"/>
      <c r="D76" s="1242"/>
      <c r="E76" s="1242"/>
      <c r="F76" s="1242"/>
      <c r="G76" s="1242"/>
      <c r="H76" s="1242"/>
      <c r="I76" s="1242"/>
      <c r="J76" s="1242"/>
      <c r="K76" s="1242"/>
      <c r="L76" s="1242"/>
      <c r="M76" s="1242"/>
      <c r="N76" s="1242"/>
      <c r="O76" s="1242"/>
      <c r="P76" s="1242"/>
      <c r="Q76" s="1242"/>
      <c r="R76" s="1242"/>
      <c r="S76" s="1242"/>
      <c r="T76" s="1242"/>
      <c r="U76" s="1242"/>
      <c r="V76" s="1243"/>
      <c r="W76" s="1530">
        <v>5420</v>
      </c>
      <c r="X76" s="1357" t="s">
        <v>305</v>
      </c>
      <c r="Y76" s="1227"/>
      <c r="Z76" s="1227"/>
      <c r="AA76" s="1227"/>
      <c r="AB76" s="1227"/>
      <c r="AC76" s="1227"/>
      <c r="AD76" s="1228" t="s">
        <v>296</v>
      </c>
      <c r="AE76" s="1228"/>
      <c r="AF76" s="1228"/>
      <c r="AG76" s="361"/>
      <c r="AH76" s="1229" t="s">
        <v>485</v>
      </c>
      <c r="AI76" s="1229"/>
      <c r="AJ76" s="1229"/>
      <c r="AK76" s="1229"/>
      <c r="AL76" s="1229"/>
      <c r="AM76" s="1229"/>
      <c r="AN76" s="1230">
        <f>+AN81+AN85+AN89+AN93+AN97+AN101</f>
        <v>1165178</v>
      </c>
      <c r="AO76" s="1231"/>
      <c r="AP76" s="1231"/>
      <c r="AQ76" s="1231"/>
      <c r="AR76" s="1231"/>
      <c r="AS76" s="1231"/>
      <c r="AT76" s="1231"/>
      <c r="AU76" s="1231"/>
      <c r="AV76" s="1231"/>
      <c r="AW76" s="1231"/>
      <c r="AX76" s="1231"/>
      <c r="AY76" s="1231"/>
      <c r="AZ76" s="1232"/>
      <c r="BA76" s="1234" t="s">
        <v>128</v>
      </c>
      <c r="BB76" s="1234"/>
      <c r="BC76" s="1231">
        <f>+BC81+BC85+BC89+BC93+BC97+BC101</f>
        <v>0</v>
      </c>
      <c r="BD76" s="1231"/>
      <c r="BE76" s="1231"/>
      <c r="BF76" s="1231"/>
      <c r="BG76" s="1231"/>
      <c r="BH76" s="1231"/>
      <c r="BI76" s="1231"/>
      <c r="BJ76" s="1231"/>
      <c r="BK76" s="1231"/>
      <c r="BL76" s="1231"/>
      <c r="BM76" s="1231"/>
      <c r="BN76" s="1231"/>
      <c r="BO76" s="1231"/>
      <c r="BP76" s="1235" t="s">
        <v>129</v>
      </c>
      <c r="BQ76" s="1235"/>
      <c r="BR76" s="1218">
        <f>+BR81+BR85+BR89+BR93+BR97+BR101</f>
        <v>22553069</v>
      </c>
      <c r="BS76" s="1206"/>
      <c r="BT76" s="1206"/>
      <c r="BU76" s="1206"/>
      <c r="BV76" s="1206"/>
      <c r="BW76" s="1206"/>
      <c r="BX76" s="1206"/>
      <c r="BY76" s="1206"/>
      <c r="BZ76" s="1206"/>
      <c r="CA76" s="1206"/>
      <c r="CB76" s="1206"/>
      <c r="CC76" s="1206"/>
      <c r="CD76" s="1206"/>
      <c r="CE76" s="1206"/>
      <c r="CF76" s="1219"/>
      <c r="CG76" s="1237">
        <f>+CG81+CG85+CG89+CG93+CG97+CG101</f>
        <v>0</v>
      </c>
      <c r="CH76" s="1231"/>
      <c r="CI76" s="1231"/>
      <c r="CJ76" s="1231"/>
      <c r="CK76" s="1231"/>
      <c r="CL76" s="1231"/>
      <c r="CM76" s="1231"/>
      <c r="CN76" s="1231"/>
      <c r="CO76" s="1231"/>
      <c r="CP76" s="1231"/>
      <c r="CQ76" s="1231"/>
      <c r="CR76" s="1231"/>
      <c r="CS76" s="1231"/>
      <c r="CT76" s="1231"/>
      <c r="CU76" s="1232"/>
      <c r="CV76" s="1234" t="s">
        <v>128</v>
      </c>
      <c r="CW76" s="1234"/>
      <c r="CX76" s="1231">
        <f>+CX81+CX85+CX89+CX93+CX97+CX101</f>
        <v>22810875</v>
      </c>
      <c r="CY76" s="1231"/>
      <c r="CZ76" s="1231"/>
      <c r="DA76" s="1231"/>
      <c r="DB76" s="1231"/>
      <c r="DC76" s="1231"/>
      <c r="DD76" s="1231"/>
      <c r="DE76" s="1231"/>
      <c r="DF76" s="1231"/>
      <c r="DG76" s="1231"/>
      <c r="DH76" s="1231"/>
      <c r="DI76" s="1231"/>
      <c r="DJ76" s="1235" t="s">
        <v>129</v>
      </c>
      <c r="DK76" s="1235"/>
      <c r="DL76" s="1233" t="s">
        <v>128</v>
      </c>
      <c r="DM76" s="1234"/>
      <c r="DN76" s="1231">
        <f>+DN81+DN85+DN89+DN93+DN97+DN101</f>
        <v>0</v>
      </c>
      <c r="DO76" s="1231"/>
      <c r="DP76" s="1231"/>
      <c r="DQ76" s="1231"/>
      <c r="DR76" s="1231"/>
      <c r="DS76" s="1231"/>
      <c r="DT76" s="1231"/>
      <c r="DU76" s="1231"/>
      <c r="DV76" s="1231"/>
      <c r="DW76" s="1231"/>
      <c r="DX76" s="1231"/>
      <c r="DY76" s="1231"/>
      <c r="DZ76" s="1235" t="s">
        <v>129</v>
      </c>
      <c r="EA76" s="1236"/>
      <c r="EB76" s="1237">
        <f>+EB81+EB85+EB89+EB93+EB97+EB101</f>
        <v>0</v>
      </c>
      <c r="EC76" s="1231"/>
      <c r="ED76" s="1231"/>
      <c r="EE76" s="1231"/>
      <c r="EF76" s="1231"/>
      <c r="EG76" s="1231"/>
      <c r="EH76" s="1231"/>
      <c r="EI76" s="1231"/>
      <c r="EJ76" s="1231"/>
      <c r="EK76" s="1231"/>
      <c r="EL76" s="1231"/>
      <c r="EM76" s="1231"/>
      <c r="EN76" s="1231"/>
      <c r="EO76" s="1231"/>
      <c r="EP76" s="1231"/>
      <c r="EQ76" s="1231"/>
      <c r="ER76" s="1232"/>
      <c r="ES76" s="1237">
        <f>+ES81+ES85+ES89+ES93+ES97+ES101</f>
        <v>0</v>
      </c>
      <c r="ET76" s="1231"/>
      <c r="EU76" s="1231"/>
      <c r="EV76" s="1231"/>
      <c r="EW76" s="1231"/>
      <c r="EX76" s="1231"/>
      <c r="EY76" s="1231"/>
      <c r="EZ76" s="1231"/>
      <c r="FA76" s="1231"/>
      <c r="FB76" s="1231"/>
      <c r="FC76" s="1231"/>
      <c r="FD76" s="1231"/>
      <c r="FE76" s="1231"/>
      <c r="FF76" s="1232"/>
      <c r="FG76" s="1237" t="s">
        <v>327</v>
      </c>
      <c r="FH76" s="1231"/>
      <c r="FI76" s="1231"/>
      <c r="FJ76" s="1231"/>
      <c r="FK76" s="1231"/>
      <c r="FL76" s="1231"/>
      <c r="FM76" s="1231"/>
      <c r="FN76" s="1231"/>
      <c r="FO76" s="1231"/>
      <c r="FP76" s="1231"/>
      <c r="FQ76" s="1231"/>
      <c r="FR76" s="1231"/>
      <c r="FS76" s="1231"/>
      <c r="FT76" s="1231"/>
      <c r="FU76" s="1231"/>
      <c r="FV76" s="1231"/>
      <c r="FW76" s="1231"/>
      <c r="FX76" s="1232"/>
      <c r="FY76" s="1237">
        <f>+FY81+FY85+FY89+FY93+FY97+FY101</f>
        <v>907372</v>
      </c>
      <c r="FZ76" s="1231"/>
      <c r="GA76" s="1231"/>
      <c r="GB76" s="1231"/>
      <c r="GC76" s="1231"/>
      <c r="GD76" s="1231"/>
      <c r="GE76" s="1231"/>
      <c r="GF76" s="1231"/>
      <c r="GG76" s="1231"/>
      <c r="GH76" s="1231"/>
      <c r="GI76" s="1231"/>
      <c r="GJ76" s="1231"/>
      <c r="GK76" s="1232"/>
      <c r="GL76" s="1233" t="s">
        <v>128</v>
      </c>
      <c r="GM76" s="1234"/>
      <c r="GN76" s="1231">
        <f>+GN81+GN85+GN89+GN93+GN97+GN101</f>
        <v>0</v>
      </c>
      <c r="GO76" s="1231"/>
      <c r="GP76" s="1231"/>
      <c r="GQ76" s="1231"/>
      <c r="GR76" s="1231"/>
      <c r="GS76" s="1231"/>
      <c r="GT76" s="1231"/>
      <c r="GU76" s="1231"/>
      <c r="GV76" s="1231"/>
      <c r="GW76" s="1231"/>
      <c r="GX76" s="1231"/>
      <c r="GY76" s="1231"/>
      <c r="GZ76" s="1231"/>
      <c r="HA76" s="1235" t="s">
        <v>129</v>
      </c>
      <c r="HB76" s="1240"/>
    </row>
    <row r="77" spans="1:210" ht="12" customHeight="1">
      <c r="A77" s="336"/>
      <c r="B77" s="1244"/>
      <c r="C77" s="1244"/>
      <c r="D77" s="1244"/>
      <c r="E77" s="1244"/>
      <c r="F77" s="1244"/>
      <c r="G77" s="1244"/>
      <c r="H77" s="1244"/>
      <c r="I77" s="1244"/>
      <c r="J77" s="1244"/>
      <c r="K77" s="1244"/>
      <c r="L77" s="1244"/>
      <c r="M77" s="1244"/>
      <c r="N77" s="1244"/>
      <c r="O77" s="1244"/>
      <c r="P77" s="1244"/>
      <c r="Q77" s="1244"/>
      <c r="R77" s="1244"/>
      <c r="S77" s="1244"/>
      <c r="T77" s="1244"/>
      <c r="U77" s="1244"/>
      <c r="V77" s="1245"/>
      <c r="W77" s="1531"/>
      <c r="X77" s="1382"/>
      <c r="Y77" s="1383"/>
      <c r="Z77" s="1383"/>
      <c r="AA77" s="1383"/>
      <c r="AB77" s="1383"/>
      <c r="AC77" s="1383"/>
      <c r="AD77" s="1383"/>
      <c r="AE77" s="1383"/>
      <c r="AF77" s="1383"/>
      <c r="AG77" s="1383"/>
      <c r="AH77" s="1383"/>
      <c r="AI77" s="1383"/>
      <c r="AJ77" s="1383"/>
      <c r="AK77" s="1383"/>
      <c r="AL77" s="1383"/>
      <c r="AM77" s="1383"/>
      <c r="AN77" s="1252"/>
      <c r="AO77" s="1213"/>
      <c r="AP77" s="1213"/>
      <c r="AQ77" s="1213"/>
      <c r="AR77" s="1213"/>
      <c r="AS77" s="1213"/>
      <c r="AT77" s="1213"/>
      <c r="AU77" s="1213"/>
      <c r="AV77" s="1213"/>
      <c r="AW77" s="1213"/>
      <c r="AX77" s="1213"/>
      <c r="AY77" s="1213"/>
      <c r="AZ77" s="1239"/>
      <c r="BA77" s="1212"/>
      <c r="BB77" s="1212"/>
      <c r="BC77" s="1213"/>
      <c r="BD77" s="1213"/>
      <c r="BE77" s="1213"/>
      <c r="BF77" s="1213"/>
      <c r="BG77" s="1213"/>
      <c r="BH77" s="1213"/>
      <c r="BI77" s="1213"/>
      <c r="BJ77" s="1213"/>
      <c r="BK77" s="1213"/>
      <c r="BL77" s="1213"/>
      <c r="BM77" s="1213"/>
      <c r="BN77" s="1213"/>
      <c r="BO77" s="1213"/>
      <c r="BP77" s="1216"/>
      <c r="BQ77" s="1216"/>
      <c r="BR77" s="1220"/>
      <c r="BS77" s="1208"/>
      <c r="BT77" s="1208"/>
      <c r="BU77" s="1208"/>
      <c r="BV77" s="1208"/>
      <c r="BW77" s="1208"/>
      <c r="BX77" s="1208"/>
      <c r="BY77" s="1208"/>
      <c r="BZ77" s="1208"/>
      <c r="CA77" s="1208"/>
      <c r="CB77" s="1208"/>
      <c r="CC77" s="1208"/>
      <c r="CD77" s="1208"/>
      <c r="CE77" s="1208"/>
      <c r="CF77" s="1221"/>
      <c r="CG77" s="1238"/>
      <c r="CH77" s="1213"/>
      <c r="CI77" s="1213"/>
      <c r="CJ77" s="1213"/>
      <c r="CK77" s="1213"/>
      <c r="CL77" s="1213"/>
      <c r="CM77" s="1213"/>
      <c r="CN77" s="1213"/>
      <c r="CO77" s="1213"/>
      <c r="CP77" s="1213"/>
      <c r="CQ77" s="1213"/>
      <c r="CR77" s="1213"/>
      <c r="CS77" s="1213"/>
      <c r="CT77" s="1213"/>
      <c r="CU77" s="1239"/>
      <c r="CV77" s="1212"/>
      <c r="CW77" s="1212"/>
      <c r="CX77" s="1213"/>
      <c r="CY77" s="1213"/>
      <c r="CZ77" s="1213"/>
      <c r="DA77" s="1213"/>
      <c r="DB77" s="1213"/>
      <c r="DC77" s="1213"/>
      <c r="DD77" s="1213"/>
      <c r="DE77" s="1213"/>
      <c r="DF77" s="1213"/>
      <c r="DG77" s="1213"/>
      <c r="DH77" s="1213"/>
      <c r="DI77" s="1213"/>
      <c r="DJ77" s="1216"/>
      <c r="DK77" s="1216"/>
      <c r="DL77" s="1211"/>
      <c r="DM77" s="1212"/>
      <c r="DN77" s="1213"/>
      <c r="DO77" s="1213"/>
      <c r="DP77" s="1213"/>
      <c r="DQ77" s="1213"/>
      <c r="DR77" s="1213"/>
      <c r="DS77" s="1213"/>
      <c r="DT77" s="1213"/>
      <c r="DU77" s="1213"/>
      <c r="DV77" s="1213"/>
      <c r="DW77" s="1213"/>
      <c r="DX77" s="1213"/>
      <c r="DY77" s="1213"/>
      <c r="DZ77" s="1216"/>
      <c r="EA77" s="1217"/>
      <c r="EB77" s="1238"/>
      <c r="EC77" s="1213"/>
      <c r="ED77" s="1213"/>
      <c r="EE77" s="1213"/>
      <c r="EF77" s="1213"/>
      <c r="EG77" s="1213"/>
      <c r="EH77" s="1213"/>
      <c r="EI77" s="1213"/>
      <c r="EJ77" s="1213"/>
      <c r="EK77" s="1213"/>
      <c r="EL77" s="1213"/>
      <c r="EM77" s="1213"/>
      <c r="EN77" s="1213"/>
      <c r="EO77" s="1213"/>
      <c r="EP77" s="1213"/>
      <c r="EQ77" s="1213"/>
      <c r="ER77" s="1239"/>
      <c r="ES77" s="1238"/>
      <c r="ET77" s="1213"/>
      <c r="EU77" s="1213"/>
      <c r="EV77" s="1213"/>
      <c r="EW77" s="1213"/>
      <c r="EX77" s="1213"/>
      <c r="EY77" s="1213"/>
      <c r="EZ77" s="1213"/>
      <c r="FA77" s="1213"/>
      <c r="FB77" s="1213"/>
      <c r="FC77" s="1213"/>
      <c r="FD77" s="1213"/>
      <c r="FE77" s="1213"/>
      <c r="FF77" s="1239"/>
      <c r="FG77" s="1238"/>
      <c r="FH77" s="1213"/>
      <c r="FI77" s="1213"/>
      <c r="FJ77" s="1213"/>
      <c r="FK77" s="1213"/>
      <c r="FL77" s="1213"/>
      <c r="FM77" s="1213"/>
      <c r="FN77" s="1213"/>
      <c r="FO77" s="1213"/>
      <c r="FP77" s="1213"/>
      <c r="FQ77" s="1213"/>
      <c r="FR77" s="1213"/>
      <c r="FS77" s="1213"/>
      <c r="FT77" s="1213"/>
      <c r="FU77" s="1213"/>
      <c r="FV77" s="1213"/>
      <c r="FW77" s="1213"/>
      <c r="FX77" s="1239"/>
      <c r="FY77" s="1238"/>
      <c r="FZ77" s="1213"/>
      <c r="GA77" s="1213"/>
      <c r="GB77" s="1213"/>
      <c r="GC77" s="1213"/>
      <c r="GD77" s="1213"/>
      <c r="GE77" s="1213"/>
      <c r="GF77" s="1213"/>
      <c r="GG77" s="1213"/>
      <c r="GH77" s="1213"/>
      <c r="GI77" s="1213"/>
      <c r="GJ77" s="1213"/>
      <c r="GK77" s="1239"/>
      <c r="GL77" s="1211"/>
      <c r="GM77" s="1212"/>
      <c r="GN77" s="1213"/>
      <c r="GO77" s="1213"/>
      <c r="GP77" s="1213"/>
      <c r="GQ77" s="1213"/>
      <c r="GR77" s="1213"/>
      <c r="GS77" s="1213"/>
      <c r="GT77" s="1213"/>
      <c r="GU77" s="1213"/>
      <c r="GV77" s="1213"/>
      <c r="GW77" s="1213"/>
      <c r="GX77" s="1213"/>
      <c r="GY77" s="1213"/>
      <c r="GZ77" s="1213"/>
      <c r="HA77" s="1216"/>
      <c r="HB77" s="1223"/>
    </row>
    <row r="78" spans="1:210" ht="12" customHeight="1">
      <c r="A78" s="311"/>
      <c r="B78" s="1241" t="s">
        <v>69</v>
      </c>
      <c r="C78" s="1241"/>
      <c r="D78" s="1241"/>
      <c r="E78" s="1241"/>
      <c r="F78" s="1241"/>
      <c r="G78" s="1241"/>
      <c r="H78" s="1241"/>
      <c r="I78" s="1241"/>
      <c r="J78" s="1241"/>
      <c r="K78" s="1241"/>
      <c r="L78" s="1241"/>
      <c r="M78" s="1241"/>
      <c r="N78" s="1241"/>
      <c r="O78" s="1241"/>
      <c r="P78" s="1241"/>
      <c r="Q78" s="1241"/>
      <c r="R78" s="1241"/>
      <c r="S78" s="1241"/>
      <c r="T78" s="1241"/>
      <c r="U78" s="1241"/>
      <c r="V78" s="378"/>
      <c r="W78" s="408"/>
      <c r="X78" s="1357"/>
      <c r="Y78" s="1227"/>
      <c r="Z78" s="1227"/>
      <c r="AA78" s="1227"/>
      <c r="AB78" s="1227"/>
      <c r="AC78" s="1227"/>
      <c r="AD78" s="1359"/>
      <c r="AE78" s="1359"/>
      <c r="AF78" s="1359"/>
      <c r="AG78" s="361"/>
      <c r="AH78" s="1229"/>
      <c r="AI78" s="1229"/>
      <c r="AJ78" s="1229"/>
      <c r="AK78" s="1229"/>
      <c r="AL78" s="1229"/>
      <c r="AM78" s="1229"/>
      <c r="AN78" s="373"/>
      <c r="AO78" s="374"/>
      <c r="AP78" s="374"/>
      <c r="AQ78" s="374"/>
      <c r="AR78" s="374"/>
      <c r="AS78" s="374"/>
      <c r="AT78" s="374"/>
      <c r="AU78" s="374"/>
      <c r="AV78" s="374"/>
      <c r="AW78" s="374"/>
      <c r="AX78" s="374"/>
      <c r="AY78" s="374"/>
      <c r="AZ78" s="374"/>
      <c r="BA78" s="375"/>
      <c r="BB78" s="374"/>
      <c r="BC78" s="374"/>
      <c r="BD78" s="374"/>
      <c r="BE78" s="374"/>
      <c r="BF78" s="374"/>
      <c r="BG78" s="374"/>
      <c r="BH78" s="374"/>
      <c r="BI78" s="374"/>
      <c r="BJ78" s="374"/>
      <c r="BK78" s="374"/>
      <c r="BL78" s="374"/>
      <c r="BM78" s="374"/>
      <c r="BN78" s="374"/>
      <c r="BO78" s="374"/>
      <c r="BP78" s="374"/>
      <c r="BQ78" s="374"/>
      <c r="BR78" s="375"/>
      <c r="BS78" s="374"/>
      <c r="BT78" s="374"/>
      <c r="BU78" s="374"/>
      <c r="BV78" s="374"/>
      <c r="BW78" s="374"/>
      <c r="BX78" s="374"/>
      <c r="BY78" s="374"/>
      <c r="BZ78" s="374"/>
      <c r="CA78" s="374"/>
      <c r="CB78" s="374"/>
      <c r="CC78" s="374"/>
      <c r="CD78" s="374"/>
      <c r="CE78" s="374"/>
      <c r="CF78" s="374"/>
      <c r="CG78" s="375"/>
      <c r="CH78" s="374"/>
      <c r="CI78" s="374"/>
      <c r="CJ78" s="374"/>
      <c r="CK78" s="374"/>
      <c r="CL78" s="374"/>
      <c r="CM78" s="374"/>
      <c r="CN78" s="374"/>
      <c r="CO78" s="374"/>
      <c r="CP78" s="374"/>
      <c r="CQ78" s="374"/>
      <c r="CR78" s="374"/>
      <c r="CS78" s="374"/>
      <c r="CT78" s="374"/>
      <c r="CU78" s="374"/>
      <c r="CV78" s="375"/>
      <c r="CW78" s="374"/>
      <c r="CX78" s="374"/>
      <c r="CY78" s="374"/>
      <c r="CZ78" s="374"/>
      <c r="DA78" s="374"/>
      <c r="DB78" s="374"/>
      <c r="DC78" s="374"/>
      <c r="DD78" s="374"/>
      <c r="DE78" s="374"/>
      <c r="DF78" s="374"/>
      <c r="DG78" s="374"/>
      <c r="DH78" s="374"/>
      <c r="DI78" s="374"/>
      <c r="DJ78" s="374"/>
      <c r="DK78" s="374"/>
      <c r="DL78" s="375"/>
      <c r="DM78" s="374"/>
      <c r="DN78" s="374"/>
      <c r="DO78" s="374"/>
      <c r="DP78" s="374"/>
      <c r="DQ78" s="374"/>
      <c r="DR78" s="374"/>
      <c r="DS78" s="374"/>
      <c r="DT78" s="374"/>
      <c r="DU78" s="374"/>
      <c r="DV78" s="374"/>
      <c r="DW78" s="374"/>
      <c r="DX78" s="374"/>
      <c r="DY78" s="374"/>
      <c r="DZ78" s="374"/>
      <c r="EA78" s="376"/>
      <c r="EB78" s="375"/>
      <c r="EC78" s="374"/>
      <c r="ED78" s="374"/>
      <c r="EE78" s="374"/>
      <c r="EF78" s="374"/>
      <c r="EG78" s="374"/>
      <c r="EH78" s="374"/>
      <c r="EI78" s="374"/>
      <c r="EJ78" s="374"/>
      <c r="EK78" s="374"/>
      <c r="EL78" s="374"/>
      <c r="EM78" s="374"/>
      <c r="EN78" s="374"/>
      <c r="EO78" s="374"/>
      <c r="EP78" s="374"/>
      <c r="EQ78" s="374"/>
      <c r="ER78" s="374"/>
      <c r="ES78" s="375"/>
      <c r="ET78" s="374"/>
      <c r="EU78" s="374"/>
      <c r="EV78" s="374"/>
      <c r="EW78" s="374"/>
      <c r="EX78" s="374"/>
      <c r="EY78" s="374"/>
      <c r="EZ78" s="374"/>
      <c r="FA78" s="374"/>
      <c r="FB78" s="374"/>
      <c r="FC78" s="374"/>
      <c r="FD78" s="374"/>
      <c r="FE78" s="374"/>
      <c r="FF78" s="374"/>
      <c r="FG78" s="375"/>
      <c r="FH78" s="374"/>
      <c r="FI78" s="374"/>
      <c r="FJ78" s="374"/>
      <c r="FK78" s="374"/>
      <c r="FL78" s="374"/>
      <c r="FM78" s="374"/>
      <c r="FN78" s="374"/>
      <c r="FO78" s="374"/>
      <c r="FP78" s="374"/>
      <c r="FQ78" s="374"/>
      <c r="FR78" s="374"/>
      <c r="FS78" s="374"/>
      <c r="FT78" s="374"/>
      <c r="FU78" s="374"/>
      <c r="FV78" s="374"/>
      <c r="FW78" s="374"/>
      <c r="FX78" s="374"/>
      <c r="FY78" s="375"/>
      <c r="FZ78" s="374"/>
      <c r="GA78" s="374"/>
      <c r="GB78" s="374"/>
      <c r="GC78" s="374"/>
      <c r="GD78" s="374"/>
      <c r="GE78" s="374"/>
      <c r="GF78" s="374"/>
      <c r="GG78" s="374"/>
      <c r="GH78" s="374"/>
      <c r="GI78" s="374"/>
      <c r="GJ78" s="374"/>
      <c r="GK78" s="374"/>
      <c r="GL78" s="375"/>
      <c r="GM78" s="374"/>
      <c r="GN78" s="374"/>
      <c r="GO78" s="374"/>
      <c r="GP78" s="374"/>
      <c r="GQ78" s="374"/>
      <c r="GR78" s="374"/>
      <c r="GS78" s="374"/>
      <c r="GT78" s="374"/>
      <c r="GU78" s="374"/>
      <c r="GV78" s="374"/>
      <c r="GW78" s="374"/>
      <c r="GX78" s="374"/>
      <c r="GY78" s="374"/>
      <c r="GZ78" s="374"/>
      <c r="HA78" s="374"/>
      <c r="HB78" s="377"/>
    </row>
    <row r="79" spans="1:210" ht="12" customHeight="1">
      <c r="A79" s="316"/>
      <c r="B79" s="1242" t="s">
        <v>71</v>
      </c>
      <c r="C79" s="1242"/>
      <c r="D79" s="1242"/>
      <c r="E79" s="1242"/>
      <c r="F79" s="1242"/>
      <c r="G79" s="1242"/>
      <c r="H79" s="1242"/>
      <c r="I79" s="1242"/>
      <c r="J79" s="1242"/>
      <c r="K79" s="1242"/>
      <c r="L79" s="1242"/>
      <c r="M79" s="1242"/>
      <c r="N79" s="1242"/>
      <c r="O79" s="1242"/>
      <c r="P79" s="1242"/>
      <c r="Q79" s="1242"/>
      <c r="R79" s="1242"/>
      <c r="S79" s="1242"/>
      <c r="T79" s="1242"/>
      <c r="U79" s="1242"/>
      <c r="V79" s="1243"/>
      <c r="W79" s="1532">
        <v>5401</v>
      </c>
      <c r="X79" s="1248" t="s">
        <v>305</v>
      </c>
      <c r="Y79" s="1202"/>
      <c r="Z79" s="1202"/>
      <c r="AA79" s="1202"/>
      <c r="AB79" s="1202"/>
      <c r="AC79" s="1202"/>
      <c r="AD79" s="1249" t="s">
        <v>219</v>
      </c>
      <c r="AE79" s="1249"/>
      <c r="AF79" s="1249"/>
      <c r="AG79" s="335"/>
      <c r="AH79" s="1204" t="s">
        <v>484</v>
      </c>
      <c r="AI79" s="1204"/>
      <c r="AJ79" s="1204"/>
      <c r="AK79" s="1204"/>
      <c r="AL79" s="1204"/>
      <c r="AM79" s="1204"/>
      <c r="AN79" s="1252">
        <v>505072</v>
      </c>
      <c r="AO79" s="1213"/>
      <c r="AP79" s="1213"/>
      <c r="AQ79" s="1213"/>
      <c r="AR79" s="1213"/>
      <c r="AS79" s="1213"/>
      <c r="AT79" s="1213"/>
      <c r="AU79" s="1213"/>
      <c r="AV79" s="1213"/>
      <c r="AW79" s="1213"/>
      <c r="AX79" s="1213"/>
      <c r="AY79" s="1213"/>
      <c r="AZ79" s="1213"/>
      <c r="BA79" s="1211" t="s">
        <v>128</v>
      </c>
      <c r="BB79" s="1212"/>
      <c r="BC79" s="1213"/>
      <c r="BD79" s="1213"/>
      <c r="BE79" s="1213"/>
      <c r="BF79" s="1213"/>
      <c r="BG79" s="1213"/>
      <c r="BH79" s="1213"/>
      <c r="BI79" s="1213"/>
      <c r="BJ79" s="1213"/>
      <c r="BK79" s="1213"/>
      <c r="BL79" s="1213"/>
      <c r="BM79" s="1213"/>
      <c r="BN79" s="1213"/>
      <c r="BO79" s="1213"/>
      <c r="BP79" s="1216" t="s">
        <v>129</v>
      </c>
      <c r="BQ79" s="1216"/>
      <c r="BR79" s="1238">
        <v>7027011</v>
      </c>
      <c r="BS79" s="1213"/>
      <c r="BT79" s="1213"/>
      <c r="BU79" s="1213"/>
      <c r="BV79" s="1213"/>
      <c r="BW79" s="1213"/>
      <c r="BX79" s="1213"/>
      <c r="BY79" s="1213"/>
      <c r="BZ79" s="1213"/>
      <c r="CA79" s="1213"/>
      <c r="CB79" s="1213"/>
      <c r="CC79" s="1213"/>
      <c r="CD79" s="1213"/>
      <c r="CE79" s="1213"/>
      <c r="CF79" s="1213"/>
      <c r="CG79" s="1238"/>
      <c r="CH79" s="1213"/>
      <c r="CI79" s="1213"/>
      <c r="CJ79" s="1213"/>
      <c r="CK79" s="1213"/>
      <c r="CL79" s="1213"/>
      <c r="CM79" s="1213"/>
      <c r="CN79" s="1213"/>
      <c r="CO79" s="1213"/>
      <c r="CP79" s="1213"/>
      <c r="CQ79" s="1213"/>
      <c r="CR79" s="1213"/>
      <c r="CS79" s="1213"/>
      <c r="CT79" s="1213"/>
      <c r="CU79" s="1213"/>
      <c r="CV79" s="1211" t="s">
        <v>128</v>
      </c>
      <c r="CW79" s="1212"/>
      <c r="CX79" s="1213">
        <v>7032319</v>
      </c>
      <c r="CY79" s="1213"/>
      <c r="CZ79" s="1213"/>
      <c r="DA79" s="1213"/>
      <c r="DB79" s="1213"/>
      <c r="DC79" s="1213"/>
      <c r="DD79" s="1213"/>
      <c r="DE79" s="1213"/>
      <c r="DF79" s="1213"/>
      <c r="DG79" s="1213"/>
      <c r="DH79" s="1213"/>
      <c r="DI79" s="1213"/>
      <c r="DJ79" s="1216" t="s">
        <v>129</v>
      </c>
      <c r="DK79" s="1216"/>
      <c r="DL79" s="1211" t="s">
        <v>128</v>
      </c>
      <c r="DM79" s="1212"/>
      <c r="DN79" s="1213"/>
      <c r="DO79" s="1213"/>
      <c r="DP79" s="1213"/>
      <c r="DQ79" s="1213"/>
      <c r="DR79" s="1213"/>
      <c r="DS79" s="1213"/>
      <c r="DT79" s="1213"/>
      <c r="DU79" s="1213"/>
      <c r="DV79" s="1213"/>
      <c r="DW79" s="1213"/>
      <c r="DX79" s="1213"/>
      <c r="DY79" s="1213"/>
      <c r="DZ79" s="1216" t="s">
        <v>129</v>
      </c>
      <c r="EA79" s="1217"/>
      <c r="EB79" s="1238"/>
      <c r="EC79" s="1213"/>
      <c r="ED79" s="1213"/>
      <c r="EE79" s="1213"/>
      <c r="EF79" s="1213"/>
      <c r="EG79" s="1213"/>
      <c r="EH79" s="1213"/>
      <c r="EI79" s="1213"/>
      <c r="EJ79" s="1213"/>
      <c r="EK79" s="1213"/>
      <c r="EL79" s="1213"/>
      <c r="EM79" s="1213"/>
      <c r="EN79" s="1213"/>
      <c r="EO79" s="1213"/>
      <c r="EP79" s="1213"/>
      <c r="EQ79" s="1213"/>
      <c r="ER79" s="1213"/>
      <c r="ES79" s="1238"/>
      <c r="ET79" s="1213"/>
      <c r="EU79" s="1213"/>
      <c r="EV79" s="1213"/>
      <c r="EW79" s="1213"/>
      <c r="EX79" s="1213"/>
      <c r="EY79" s="1213"/>
      <c r="EZ79" s="1213"/>
      <c r="FA79" s="1213"/>
      <c r="FB79" s="1213"/>
      <c r="FC79" s="1213"/>
      <c r="FD79" s="1213"/>
      <c r="FE79" s="1213"/>
      <c r="FF79" s="1213"/>
      <c r="FG79" s="1238"/>
      <c r="FH79" s="1213"/>
      <c r="FI79" s="1213"/>
      <c r="FJ79" s="1213"/>
      <c r="FK79" s="1213"/>
      <c r="FL79" s="1213"/>
      <c r="FM79" s="1213"/>
      <c r="FN79" s="1213"/>
      <c r="FO79" s="1213"/>
      <c r="FP79" s="1213"/>
      <c r="FQ79" s="1213"/>
      <c r="FR79" s="1213"/>
      <c r="FS79" s="1213"/>
      <c r="FT79" s="1213"/>
      <c r="FU79" s="1213"/>
      <c r="FV79" s="1213"/>
      <c r="FW79" s="1213"/>
      <c r="FX79" s="1213"/>
      <c r="FY79" s="1238">
        <f>+AN79-BC79+BR79-CX79+EB79-ES79-FG79+GN79</f>
        <v>499764</v>
      </c>
      <c r="FZ79" s="1213"/>
      <c r="GA79" s="1213"/>
      <c r="GB79" s="1213"/>
      <c r="GC79" s="1213"/>
      <c r="GD79" s="1213"/>
      <c r="GE79" s="1213"/>
      <c r="GF79" s="1213"/>
      <c r="GG79" s="1213"/>
      <c r="GH79" s="1213"/>
      <c r="GI79" s="1213"/>
      <c r="GJ79" s="1213"/>
      <c r="GK79" s="1213"/>
      <c r="GL79" s="1211" t="s">
        <v>128</v>
      </c>
      <c r="GM79" s="1212"/>
      <c r="GN79" s="1213">
        <f>+BC79-EB79</f>
        <v>0</v>
      </c>
      <c r="GO79" s="1213"/>
      <c r="GP79" s="1213"/>
      <c r="GQ79" s="1213"/>
      <c r="GR79" s="1213"/>
      <c r="GS79" s="1213"/>
      <c r="GT79" s="1213"/>
      <c r="GU79" s="1213"/>
      <c r="GV79" s="1213"/>
      <c r="GW79" s="1213"/>
      <c r="GX79" s="1213"/>
      <c r="GY79" s="1213"/>
      <c r="GZ79" s="1213"/>
      <c r="HA79" s="1216" t="s">
        <v>129</v>
      </c>
      <c r="HB79" s="1223"/>
    </row>
    <row r="80" spans="1:210" ht="12" customHeight="1">
      <c r="A80" s="316"/>
      <c r="B80" s="1242"/>
      <c r="C80" s="1242"/>
      <c r="D80" s="1242"/>
      <c r="E80" s="1242"/>
      <c r="F80" s="1242"/>
      <c r="G80" s="1242"/>
      <c r="H80" s="1242"/>
      <c r="I80" s="1242"/>
      <c r="J80" s="1242"/>
      <c r="K80" s="1242"/>
      <c r="L80" s="1242"/>
      <c r="M80" s="1242"/>
      <c r="N80" s="1242"/>
      <c r="O80" s="1242"/>
      <c r="P80" s="1242"/>
      <c r="Q80" s="1242"/>
      <c r="R80" s="1242"/>
      <c r="S80" s="1242"/>
      <c r="T80" s="1242"/>
      <c r="U80" s="1242"/>
      <c r="V80" s="1243"/>
      <c r="W80" s="1531"/>
      <c r="X80" s="1382"/>
      <c r="Y80" s="1383"/>
      <c r="Z80" s="1383"/>
      <c r="AA80" s="1383"/>
      <c r="AB80" s="1383"/>
      <c r="AC80" s="1383"/>
      <c r="AD80" s="1383"/>
      <c r="AE80" s="1383"/>
      <c r="AF80" s="1383"/>
      <c r="AG80" s="1383"/>
      <c r="AH80" s="1383"/>
      <c r="AI80" s="1383"/>
      <c r="AJ80" s="1383"/>
      <c r="AK80" s="1383"/>
      <c r="AL80" s="1383"/>
      <c r="AM80" s="1383"/>
      <c r="AN80" s="1207"/>
      <c r="AO80" s="1208"/>
      <c r="AP80" s="1208"/>
      <c r="AQ80" s="1208"/>
      <c r="AR80" s="1208"/>
      <c r="AS80" s="1208"/>
      <c r="AT80" s="1208"/>
      <c r="AU80" s="1208"/>
      <c r="AV80" s="1208"/>
      <c r="AW80" s="1208"/>
      <c r="AX80" s="1208"/>
      <c r="AY80" s="1208"/>
      <c r="AZ80" s="1208"/>
      <c r="BA80" s="1253"/>
      <c r="BB80" s="1254"/>
      <c r="BC80" s="1208"/>
      <c r="BD80" s="1208"/>
      <c r="BE80" s="1208"/>
      <c r="BF80" s="1208"/>
      <c r="BG80" s="1208"/>
      <c r="BH80" s="1208"/>
      <c r="BI80" s="1208"/>
      <c r="BJ80" s="1208"/>
      <c r="BK80" s="1208"/>
      <c r="BL80" s="1208"/>
      <c r="BM80" s="1208"/>
      <c r="BN80" s="1208"/>
      <c r="BO80" s="1208"/>
      <c r="BP80" s="1255"/>
      <c r="BQ80" s="1255"/>
      <c r="BR80" s="1220"/>
      <c r="BS80" s="1208"/>
      <c r="BT80" s="1208"/>
      <c r="BU80" s="1208"/>
      <c r="BV80" s="1208"/>
      <c r="BW80" s="1208"/>
      <c r="BX80" s="1208"/>
      <c r="BY80" s="1208"/>
      <c r="BZ80" s="1208"/>
      <c r="CA80" s="1208"/>
      <c r="CB80" s="1208"/>
      <c r="CC80" s="1208"/>
      <c r="CD80" s="1208"/>
      <c r="CE80" s="1208"/>
      <c r="CF80" s="1208"/>
      <c r="CG80" s="1220"/>
      <c r="CH80" s="1208"/>
      <c r="CI80" s="1208"/>
      <c r="CJ80" s="1208"/>
      <c r="CK80" s="1208"/>
      <c r="CL80" s="1208"/>
      <c r="CM80" s="1208"/>
      <c r="CN80" s="1208"/>
      <c r="CO80" s="1208"/>
      <c r="CP80" s="1208"/>
      <c r="CQ80" s="1208"/>
      <c r="CR80" s="1208"/>
      <c r="CS80" s="1208"/>
      <c r="CT80" s="1208"/>
      <c r="CU80" s="1208"/>
      <c r="CV80" s="1253"/>
      <c r="CW80" s="1254"/>
      <c r="CX80" s="1208"/>
      <c r="CY80" s="1208"/>
      <c r="CZ80" s="1208"/>
      <c r="DA80" s="1208"/>
      <c r="DB80" s="1208"/>
      <c r="DC80" s="1208"/>
      <c r="DD80" s="1208"/>
      <c r="DE80" s="1208"/>
      <c r="DF80" s="1208"/>
      <c r="DG80" s="1208"/>
      <c r="DH80" s="1208"/>
      <c r="DI80" s="1208"/>
      <c r="DJ80" s="1255"/>
      <c r="DK80" s="1255"/>
      <c r="DL80" s="1253"/>
      <c r="DM80" s="1254"/>
      <c r="DN80" s="1208"/>
      <c r="DO80" s="1208"/>
      <c r="DP80" s="1208"/>
      <c r="DQ80" s="1208"/>
      <c r="DR80" s="1208"/>
      <c r="DS80" s="1208"/>
      <c r="DT80" s="1208"/>
      <c r="DU80" s="1208"/>
      <c r="DV80" s="1208"/>
      <c r="DW80" s="1208"/>
      <c r="DX80" s="1208"/>
      <c r="DY80" s="1208"/>
      <c r="DZ80" s="1255"/>
      <c r="EA80" s="1256"/>
      <c r="EB80" s="1220"/>
      <c r="EC80" s="1208"/>
      <c r="ED80" s="1208"/>
      <c r="EE80" s="1208"/>
      <c r="EF80" s="1208"/>
      <c r="EG80" s="1208"/>
      <c r="EH80" s="1208"/>
      <c r="EI80" s="1208"/>
      <c r="EJ80" s="1208"/>
      <c r="EK80" s="1208"/>
      <c r="EL80" s="1208"/>
      <c r="EM80" s="1208"/>
      <c r="EN80" s="1208"/>
      <c r="EO80" s="1208"/>
      <c r="EP80" s="1208"/>
      <c r="EQ80" s="1208"/>
      <c r="ER80" s="1208"/>
      <c r="ES80" s="1220"/>
      <c r="ET80" s="1208"/>
      <c r="EU80" s="1208"/>
      <c r="EV80" s="1208"/>
      <c r="EW80" s="1208"/>
      <c r="EX80" s="1208"/>
      <c r="EY80" s="1208"/>
      <c r="EZ80" s="1208"/>
      <c r="FA80" s="1208"/>
      <c r="FB80" s="1208"/>
      <c r="FC80" s="1208"/>
      <c r="FD80" s="1208"/>
      <c r="FE80" s="1208"/>
      <c r="FF80" s="1208"/>
      <c r="FG80" s="1220"/>
      <c r="FH80" s="1208"/>
      <c r="FI80" s="1208"/>
      <c r="FJ80" s="1208"/>
      <c r="FK80" s="1208"/>
      <c r="FL80" s="1208"/>
      <c r="FM80" s="1208"/>
      <c r="FN80" s="1208"/>
      <c r="FO80" s="1208"/>
      <c r="FP80" s="1208"/>
      <c r="FQ80" s="1208"/>
      <c r="FR80" s="1208"/>
      <c r="FS80" s="1208"/>
      <c r="FT80" s="1208"/>
      <c r="FU80" s="1208"/>
      <c r="FV80" s="1208"/>
      <c r="FW80" s="1208"/>
      <c r="FX80" s="1208"/>
      <c r="FY80" s="1220"/>
      <c r="FZ80" s="1208"/>
      <c r="GA80" s="1208"/>
      <c r="GB80" s="1208"/>
      <c r="GC80" s="1208"/>
      <c r="GD80" s="1208"/>
      <c r="GE80" s="1208"/>
      <c r="GF80" s="1208"/>
      <c r="GG80" s="1208"/>
      <c r="GH80" s="1208"/>
      <c r="GI80" s="1208"/>
      <c r="GJ80" s="1208"/>
      <c r="GK80" s="1208"/>
      <c r="GL80" s="1253"/>
      <c r="GM80" s="1254"/>
      <c r="GN80" s="1208"/>
      <c r="GO80" s="1208"/>
      <c r="GP80" s="1208"/>
      <c r="GQ80" s="1208"/>
      <c r="GR80" s="1208"/>
      <c r="GS80" s="1208"/>
      <c r="GT80" s="1208"/>
      <c r="GU80" s="1208"/>
      <c r="GV80" s="1208"/>
      <c r="GW80" s="1208"/>
      <c r="GX80" s="1208"/>
      <c r="GY80" s="1208"/>
      <c r="GZ80" s="1208"/>
      <c r="HA80" s="1255"/>
      <c r="HB80" s="1257"/>
    </row>
    <row r="81" spans="1:210" ht="12" customHeight="1">
      <c r="A81" s="316"/>
      <c r="B81" s="1242"/>
      <c r="C81" s="1242"/>
      <c r="D81" s="1242"/>
      <c r="E81" s="1242"/>
      <c r="F81" s="1242"/>
      <c r="G81" s="1242"/>
      <c r="H81" s="1242"/>
      <c r="I81" s="1242"/>
      <c r="J81" s="1242"/>
      <c r="K81" s="1242"/>
      <c r="L81" s="1242"/>
      <c r="M81" s="1242"/>
      <c r="N81" s="1242"/>
      <c r="O81" s="1242"/>
      <c r="P81" s="1242"/>
      <c r="Q81" s="1242"/>
      <c r="R81" s="1242"/>
      <c r="S81" s="1242"/>
      <c r="T81" s="1242"/>
      <c r="U81" s="1242"/>
      <c r="V81" s="1243"/>
      <c r="W81" s="1530">
        <v>5421</v>
      </c>
      <c r="X81" s="1248" t="s">
        <v>305</v>
      </c>
      <c r="Y81" s="1202"/>
      <c r="Z81" s="1202"/>
      <c r="AA81" s="1202"/>
      <c r="AB81" s="1202"/>
      <c r="AC81" s="1202"/>
      <c r="AD81" s="1203" t="s">
        <v>296</v>
      </c>
      <c r="AE81" s="1203"/>
      <c r="AF81" s="1203"/>
      <c r="AG81" s="335"/>
      <c r="AH81" s="1204" t="s">
        <v>485</v>
      </c>
      <c r="AI81" s="1204"/>
      <c r="AJ81" s="1204"/>
      <c r="AK81" s="1204"/>
      <c r="AL81" s="1204"/>
      <c r="AM81" s="1204"/>
      <c r="AN81" s="1252">
        <v>681810</v>
      </c>
      <c r="AO81" s="1213"/>
      <c r="AP81" s="1213"/>
      <c r="AQ81" s="1213"/>
      <c r="AR81" s="1213"/>
      <c r="AS81" s="1213"/>
      <c r="AT81" s="1213"/>
      <c r="AU81" s="1213"/>
      <c r="AV81" s="1213"/>
      <c r="AW81" s="1213"/>
      <c r="AX81" s="1213"/>
      <c r="AY81" s="1213"/>
      <c r="AZ81" s="1213"/>
      <c r="BA81" s="1211" t="s">
        <v>128</v>
      </c>
      <c r="BB81" s="1212"/>
      <c r="BC81" s="1213"/>
      <c r="BD81" s="1213"/>
      <c r="BE81" s="1213"/>
      <c r="BF81" s="1213"/>
      <c r="BG81" s="1213"/>
      <c r="BH81" s="1213"/>
      <c r="BI81" s="1213"/>
      <c r="BJ81" s="1213"/>
      <c r="BK81" s="1213"/>
      <c r="BL81" s="1213"/>
      <c r="BM81" s="1213"/>
      <c r="BN81" s="1213"/>
      <c r="BO81" s="1213"/>
      <c r="BP81" s="1216" t="s">
        <v>129</v>
      </c>
      <c r="BQ81" s="1216"/>
      <c r="BR81" s="1238">
        <v>6342848</v>
      </c>
      <c r="BS81" s="1213"/>
      <c r="BT81" s="1213"/>
      <c r="BU81" s="1213"/>
      <c r="BV81" s="1213"/>
      <c r="BW81" s="1213"/>
      <c r="BX81" s="1213"/>
      <c r="BY81" s="1213"/>
      <c r="BZ81" s="1213"/>
      <c r="CA81" s="1213"/>
      <c r="CB81" s="1213"/>
      <c r="CC81" s="1213"/>
      <c r="CD81" s="1213"/>
      <c r="CE81" s="1213"/>
      <c r="CF81" s="1213"/>
      <c r="CG81" s="1238"/>
      <c r="CH81" s="1213"/>
      <c r="CI81" s="1213"/>
      <c r="CJ81" s="1213"/>
      <c r="CK81" s="1213"/>
      <c r="CL81" s="1213"/>
      <c r="CM81" s="1213"/>
      <c r="CN81" s="1213"/>
      <c r="CO81" s="1213"/>
      <c r="CP81" s="1213"/>
      <c r="CQ81" s="1213"/>
      <c r="CR81" s="1213"/>
      <c r="CS81" s="1213"/>
      <c r="CT81" s="1213"/>
      <c r="CU81" s="1213"/>
      <c r="CV81" s="1211" t="s">
        <v>128</v>
      </c>
      <c r="CW81" s="1212"/>
      <c r="CX81" s="1213">
        <v>6519586</v>
      </c>
      <c r="CY81" s="1213"/>
      <c r="CZ81" s="1213"/>
      <c r="DA81" s="1213"/>
      <c r="DB81" s="1213"/>
      <c r="DC81" s="1213"/>
      <c r="DD81" s="1213"/>
      <c r="DE81" s="1213"/>
      <c r="DF81" s="1213"/>
      <c r="DG81" s="1213"/>
      <c r="DH81" s="1213"/>
      <c r="DI81" s="1213"/>
      <c r="DJ81" s="1216" t="s">
        <v>129</v>
      </c>
      <c r="DK81" s="1216"/>
      <c r="DL81" s="1211" t="s">
        <v>128</v>
      </c>
      <c r="DM81" s="1212"/>
      <c r="DN81" s="1213"/>
      <c r="DO81" s="1213"/>
      <c r="DP81" s="1213"/>
      <c r="DQ81" s="1213"/>
      <c r="DR81" s="1213"/>
      <c r="DS81" s="1213"/>
      <c r="DT81" s="1213"/>
      <c r="DU81" s="1213"/>
      <c r="DV81" s="1213"/>
      <c r="DW81" s="1213"/>
      <c r="DX81" s="1213"/>
      <c r="DY81" s="1213"/>
      <c r="DZ81" s="1216" t="s">
        <v>129</v>
      </c>
      <c r="EA81" s="1217"/>
      <c r="EB81" s="1238"/>
      <c r="EC81" s="1213"/>
      <c r="ED81" s="1213"/>
      <c r="EE81" s="1213"/>
      <c r="EF81" s="1213"/>
      <c r="EG81" s="1213"/>
      <c r="EH81" s="1213"/>
      <c r="EI81" s="1213"/>
      <c r="EJ81" s="1213"/>
      <c r="EK81" s="1213"/>
      <c r="EL81" s="1213"/>
      <c r="EM81" s="1213"/>
      <c r="EN81" s="1213"/>
      <c r="EO81" s="1213"/>
      <c r="EP81" s="1213"/>
      <c r="EQ81" s="1213"/>
      <c r="ER81" s="1213"/>
      <c r="ES81" s="1238"/>
      <c r="ET81" s="1213"/>
      <c r="EU81" s="1213"/>
      <c r="EV81" s="1213"/>
      <c r="EW81" s="1213"/>
      <c r="EX81" s="1213"/>
      <c r="EY81" s="1213"/>
      <c r="EZ81" s="1213"/>
      <c r="FA81" s="1213"/>
      <c r="FB81" s="1213"/>
      <c r="FC81" s="1213"/>
      <c r="FD81" s="1213"/>
      <c r="FE81" s="1213"/>
      <c r="FF81" s="1213"/>
      <c r="FG81" s="1238"/>
      <c r="FH81" s="1213"/>
      <c r="FI81" s="1213"/>
      <c r="FJ81" s="1213"/>
      <c r="FK81" s="1213"/>
      <c r="FL81" s="1213"/>
      <c r="FM81" s="1213"/>
      <c r="FN81" s="1213"/>
      <c r="FO81" s="1213"/>
      <c r="FP81" s="1213"/>
      <c r="FQ81" s="1213"/>
      <c r="FR81" s="1213"/>
      <c r="FS81" s="1213"/>
      <c r="FT81" s="1213"/>
      <c r="FU81" s="1213"/>
      <c r="FV81" s="1213"/>
      <c r="FW81" s="1213"/>
      <c r="FX81" s="1213"/>
      <c r="FY81" s="1238">
        <f>+AN81-BC81+BR81-CX81+EB81-ES81-FG81+GN81</f>
        <v>505072</v>
      </c>
      <c r="FZ81" s="1213"/>
      <c r="GA81" s="1213"/>
      <c r="GB81" s="1213"/>
      <c r="GC81" s="1213"/>
      <c r="GD81" s="1213"/>
      <c r="GE81" s="1213"/>
      <c r="GF81" s="1213"/>
      <c r="GG81" s="1213"/>
      <c r="GH81" s="1213"/>
      <c r="GI81" s="1213"/>
      <c r="GJ81" s="1213"/>
      <c r="GK81" s="1213"/>
      <c r="GL81" s="1211" t="s">
        <v>128</v>
      </c>
      <c r="GM81" s="1212"/>
      <c r="GN81" s="1213">
        <f>+BC81-EB81</f>
        <v>0</v>
      </c>
      <c r="GO81" s="1213"/>
      <c r="GP81" s="1213"/>
      <c r="GQ81" s="1213"/>
      <c r="GR81" s="1213"/>
      <c r="GS81" s="1213"/>
      <c r="GT81" s="1213"/>
      <c r="GU81" s="1213"/>
      <c r="GV81" s="1213"/>
      <c r="GW81" s="1213"/>
      <c r="GX81" s="1213"/>
      <c r="GY81" s="1213"/>
      <c r="GZ81" s="1213"/>
      <c r="HA81" s="1216" t="s">
        <v>129</v>
      </c>
      <c r="HB81" s="1223"/>
    </row>
    <row r="82" spans="1:210" ht="16.5" customHeight="1">
      <c r="A82" s="336"/>
      <c r="B82" s="1244"/>
      <c r="C82" s="1244"/>
      <c r="D82" s="1244"/>
      <c r="E82" s="1244"/>
      <c r="F82" s="1244"/>
      <c r="G82" s="1244"/>
      <c r="H82" s="1244"/>
      <c r="I82" s="1244"/>
      <c r="J82" s="1244"/>
      <c r="K82" s="1244"/>
      <c r="L82" s="1244"/>
      <c r="M82" s="1244"/>
      <c r="N82" s="1244"/>
      <c r="O82" s="1244"/>
      <c r="P82" s="1244"/>
      <c r="Q82" s="1244"/>
      <c r="R82" s="1244"/>
      <c r="S82" s="1244"/>
      <c r="T82" s="1244"/>
      <c r="U82" s="1244"/>
      <c r="V82" s="1245"/>
      <c r="W82" s="1531"/>
      <c r="X82" s="1382"/>
      <c r="Y82" s="1383"/>
      <c r="Z82" s="1383"/>
      <c r="AA82" s="1383"/>
      <c r="AB82" s="1383"/>
      <c r="AC82" s="1383"/>
      <c r="AD82" s="1383"/>
      <c r="AE82" s="1383"/>
      <c r="AF82" s="1383"/>
      <c r="AG82" s="1383"/>
      <c r="AH82" s="1383"/>
      <c r="AI82" s="1383"/>
      <c r="AJ82" s="1383"/>
      <c r="AK82" s="1383"/>
      <c r="AL82" s="1383"/>
      <c r="AM82" s="1383"/>
      <c r="AN82" s="1207"/>
      <c r="AO82" s="1208"/>
      <c r="AP82" s="1208"/>
      <c r="AQ82" s="1208"/>
      <c r="AR82" s="1208"/>
      <c r="AS82" s="1208"/>
      <c r="AT82" s="1208"/>
      <c r="AU82" s="1208"/>
      <c r="AV82" s="1208"/>
      <c r="AW82" s="1208"/>
      <c r="AX82" s="1208"/>
      <c r="AY82" s="1208"/>
      <c r="AZ82" s="1208"/>
      <c r="BA82" s="1253"/>
      <c r="BB82" s="1254"/>
      <c r="BC82" s="1208"/>
      <c r="BD82" s="1208"/>
      <c r="BE82" s="1208"/>
      <c r="BF82" s="1208"/>
      <c r="BG82" s="1208"/>
      <c r="BH82" s="1208"/>
      <c r="BI82" s="1208"/>
      <c r="BJ82" s="1208"/>
      <c r="BK82" s="1208"/>
      <c r="BL82" s="1208"/>
      <c r="BM82" s="1208"/>
      <c r="BN82" s="1208"/>
      <c r="BO82" s="1208"/>
      <c r="BP82" s="1255"/>
      <c r="BQ82" s="1255"/>
      <c r="BR82" s="1220"/>
      <c r="BS82" s="1208"/>
      <c r="BT82" s="1208"/>
      <c r="BU82" s="1208"/>
      <c r="BV82" s="1208"/>
      <c r="BW82" s="1208"/>
      <c r="BX82" s="1208"/>
      <c r="BY82" s="1208"/>
      <c r="BZ82" s="1208"/>
      <c r="CA82" s="1208"/>
      <c r="CB82" s="1208"/>
      <c r="CC82" s="1208"/>
      <c r="CD82" s="1208"/>
      <c r="CE82" s="1208"/>
      <c r="CF82" s="1208"/>
      <c r="CG82" s="1220"/>
      <c r="CH82" s="1208"/>
      <c r="CI82" s="1208"/>
      <c r="CJ82" s="1208"/>
      <c r="CK82" s="1208"/>
      <c r="CL82" s="1208"/>
      <c r="CM82" s="1208"/>
      <c r="CN82" s="1208"/>
      <c r="CO82" s="1208"/>
      <c r="CP82" s="1208"/>
      <c r="CQ82" s="1208"/>
      <c r="CR82" s="1208"/>
      <c r="CS82" s="1208"/>
      <c r="CT82" s="1208"/>
      <c r="CU82" s="1208"/>
      <c r="CV82" s="1253"/>
      <c r="CW82" s="1254"/>
      <c r="CX82" s="1208"/>
      <c r="CY82" s="1208"/>
      <c r="CZ82" s="1208"/>
      <c r="DA82" s="1208"/>
      <c r="DB82" s="1208"/>
      <c r="DC82" s="1208"/>
      <c r="DD82" s="1208"/>
      <c r="DE82" s="1208"/>
      <c r="DF82" s="1208"/>
      <c r="DG82" s="1208"/>
      <c r="DH82" s="1208"/>
      <c r="DI82" s="1208"/>
      <c r="DJ82" s="1255"/>
      <c r="DK82" s="1255"/>
      <c r="DL82" s="1253"/>
      <c r="DM82" s="1254"/>
      <c r="DN82" s="1208"/>
      <c r="DO82" s="1208"/>
      <c r="DP82" s="1208"/>
      <c r="DQ82" s="1208"/>
      <c r="DR82" s="1208"/>
      <c r="DS82" s="1208"/>
      <c r="DT82" s="1208"/>
      <c r="DU82" s="1208"/>
      <c r="DV82" s="1208"/>
      <c r="DW82" s="1208"/>
      <c r="DX82" s="1208"/>
      <c r="DY82" s="1208"/>
      <c r="DZ82" s="1255"/>
      <c r="EA82" s="1256"/>
      <c r="EB82" s="1220"/>
      <c r="EC82" s="1208"/>
      <c r="ED82" s="1208"/>
      <c r="EE82" s="1208"/>
      <c r="EF82" s="1208"/>
      <c r="EG82" s="1208"/>
      <c r="EH82" s="1208"/>
      <c r="EI82" s="1208"/>
      <c r="EJ82" s="1208"/>
      <c r="EK82" s="1208"/>
      <c r="EL82" s="1208"/>
      <c r="EM82" s="1208"/>
      <c r="EN82" s="1208"/>
      <c r="EO82" s="1208"/>
      <c r="EP82" s="1208"/>
      <c r="EQ82" s="1208"/>
      <c r="ER82" s="1208"/>
      <c r="ES82" s="1220"/>
      <c r="ET82" s="1208"/>
      <c r="EU82" s="1208"/>
      <c r="EV82" s="1208"/>
      <c r="EW82" s="1208"/>
      <c r="EX82" s="1208"/>
      <c r="EY82" s="1208"/>
      <c r="EZ82" s="1208"/>
      <c r="FA82" s="1208"/>
      <c r="FB82" s="1208"/>
      <c r="FC82" s="1208"/>
      <c r="FD82" s="1208"/>
      <c r="FE82" s="1208"/>
      <c r="FF82" s="1208"/>
      <c r="FG82" s="1220"/>
      <c r="FH82" s="1208"/>
      <c r="FI82" s="1208"/>
      <c r="FJ82" s="1208"/>
      <c r="FK82" s="1208"/>
      <c r="FL82" s="1208"/>
      <c r="FM82" s="1208"/>
      <c r="FN82" s="1208"/>
      <c r="FO82" s="1208"/>
      <c r="FP82" s="1208"/>
      <c r="FQ82" s="1208"/>
      <c r="FR82" s="1208"/>
      <c r="FS82" s="1208"/>
      <c r="FT82" s="1208"/>
      <c r="FU82" s="1208"/>
      <c r="FV82" s="1208"/>
      <c r="FW82" s="1208"/>
      <c r="FX82" s="1208"/>
      <c r="FY82" s="1220"/>
      <c r="FZ82" s="1208"/>
      <c r="GA82" s="1208"/>
      <c r="GB82" s="1208"/>
      <c r="GC82" s="1208"/>
      <c r="GD82" s="1208"/>
      <c r="GE82" s="1208"/>
      <c r="GF82" s="1208"/>
      <c r="GG82" s="1208"/>
      <c r="GH82" s="1208"/>
      <c r="GI82" s="1208"/>
      <c r="GJ82" s="1208"/>
      <c r="GK82" s="1208"/>
      <c r="GL82" s="1253"/>
      <c r="GM82" s="1254"/>
      <c r="GN82" s="1208"/>
      <c r="GO82" s="1208"/>
      <c r="GP82" s="1208"/>
      <c r="GQ82" s="1208"/>
      <c r="GR82" s="1208"/>
      <c r="GS82" s="1208"/>
      <c r="GT82" s="1208"/>
      <c r="GU82" s="1208"/>
      <c r="GV82" s="1208"/>
      <c r="GW82" s="1208"/>
      <c r="GX82" s="1208"/>
      <c r="GY82" s="1208"/>
      <c r="GZ82" s="1208"/>
      <c r="HA82" s="1255"/>
      <c r="HB82" s="1257"/>
    </row>
    <row r="83" spans="1:210" ht="12" customHeight="1">
      <c r="A83" s="311"/>
      <c r="B83" s="1258" t="s">
        <v>74</v>
      </c>
      <c r="C83" s="1258"/>
      <c r="D83" s="1258"/>
      <c r="E83" s="1258"/>
      <c r="F83" s="1258"/>
      <c r="G83" s="1258"/>
      <c r="H83" s="1258"/>
      <c r="I83" s="1258"/>
      <c r="J83" s="1258"/>
      <c r="K83" s="1258"/>
      <c r="L83" s="1258"/>
      <c r="M83" s="1258"/>
      <c r="N83" s="1258"/>
      <c r="O83" s="1258"/>
      <c r="P83" s="1258"/>
      <c r="Q83" s="1258"/>
      <c r="R83" s="1258"/>
      <c r="S83" s="1258"/>
      <c r="T83" s="1258"/>
      <c r="U83" s="1258"/>
      <c r="V83" s="1259"/>
      <c r="W83" s="1530">
        <v>5402</v>
      </c>
      <c r="X83" s="1357" t="s">
        <v>305</v>
      </c>
      <c r="Y83" s="1227"/>
      <c r="Z83" s="1227"/>
      <c r="AA83" s="1227"/>
      <c r="AB83" s="1227"/>
      <c r="AC83" s="1227"/>
      <c r="AD83" s="1228" t="s">
        <v>219</v>
      </c>
      <c r="AE83" s="1228"/>
      <c r="AF83" s="1228"/>
      <c r="AG83" s="361"/>
      <c r="AH83" s="1229" t="s">
        <v>484</v>
      </c>
      <c r="AI83" s="1229"/>
      <c r="AJ83" s="1229"/>
      <c r="AK83" s="1229"/>
      <c r="AL83" s="1229"/>
      <c r="AM83" s="1229"/>
      <c r="AN83" s="1230">
        <v>308045</v>
      </c>
      <c r="AO83" s="1231"/>
      <c r="AP83" s="1231"/>
      <c r="AQ83" s="1231"/>
      <c r="AR83" s="1231"/>
      <c r="AS83" s="1231"/>
      <c r="AT83" s="1231"/>
      <c r="AU83" s="1231"/>
      <c r="AV83" s="1231"/>
      <c r="AW83" s="1231"/>
      <c r="AX83" s="1231"/>
      <c r="AY83" s="1231"/>
      <c r="AZ83" s="1232"/>
      <c r="BA83" s="1234" t="s">
        <v>128</v>
      </c>
      <c r="BB83" s="1234"/>
      <c r="BC83" s="1231"/>
      <c r="BD83" s="1231"/>
      <c r="BE83" s="1231"/>
      <c r="BF83" s="1231"/>
      <c r="BG83" s="1231"/>
      <c r="BH83" s="1231"/>
      <c r="BI83" s="1231"/>
      <c r="BJ83" s="1231"/>
      <c r="BK83" s="1231"/>
      <c r="BL83" s="1231"/>
      <c r="BM83" s="1231"/>
      <c r="BN83" s="1231"/>
      <c r="BO83" s="1231"/>
      <c r="BP83" s="1235" t="s">
        <v>129</v>
      </c>
      <c r="BQ83" s="1235"/>
      <c r="BR83" s="1533">
        <f>9005796+59552</f>
        <v>9065348</v>
      </c>
      <c r="BS83" s="1416"/>
      <c r="BT83" s="1416"/>
      <c r="BU83" s="1416"/>
      <c r="BV83" s="1416"/>
      <c r="BW83" s="1416"/>
      <c r="BX83" s="1416"/>
      <c r="BY83" s="1416"/>
      <c r="BZ83" s="1416"/>
      <c r="CA83" s="1416"/>
      <c r="CB83" s="1416"/>
      <c r="CC83" s="1416"/>
      <c r="CD83" s="1416"/>
      <c r="CE83" s="1416"/>
      <c r="CF83" s="1534"/>
      <c r="CG83" s="1533"/>
      <c r="CH83" s="1416"/>
      <c r="CI83" s="1416"/>
      <c r="CJ83" s="1416"/>
      <c r="CK83" s="1416"/>
      <c r="CL83" s="1416"/>
      <c r="CM83" s="1416"/>
      <c r="CN83" s="1416"/>
      <c r="CO83" s="1416"/>
      <c r="CP83" s="1416"/>
      <c r="CQ83" s="1416"/>
      <c r="CR83" s="1416"/>
      <c r="CS83" s="1416"/>
      <c r="CT83" s="1416"/>
      <c r="CU83" s="1534"/>
      <c r="CV83" s="1537" t="s">
        <v>128</v>
      </c>
      <c r="CW83" s="1537"/>
      <c r="CX83" s="1416">
        <f>8806363+52578+59542</f>
        <v>8918483</v>
      </c>
      <c r="CY83" s="1416"/>
      <c r="CZ83" s="1416"/>
      <c r="DA83" s="1416"/>
      <c r="DB83" s="1416"/>
      <c r="DC83" s="1416"/>
      <c r="DD83" s="1416"/>
      <c r="DE83" s="1416"/>
      <c r="DF83" s="1416"/>
      <c r="DG83" s="1416"/>
      <c r="DH83" s="1416"/>
      <c r="DI83" s="1416"/>
      <c r="DJ83" s="1235" t="s">
        <v>129</v>
      </c>
      <c r="DK83" s="1235"/>
      <c r="DL83" s="1233" t="s">
        <v>128</v>
      </c>
      <c r="DM83" s="1234"/>
      <c r="DN83" s="1231"/>
      <c r="DO83" s="1231"/>
      <c r="DP83" s="1231"/>
      <c r="DQ83" s="1231"/>
      <c r="DR83" s="1231"/>
      <c r="DS83" s="1231"/>
      <c r="DT83" s="1231"/>
      <c r="DU83" s="1231"/>
      <c r="DV83" s="1231"/>
      <c r="DW83" s="1231"/>
      <c r="DX83" s="1231"/>
      <c r="DY83" s="1231"/>
      <c r="DZ83" s="1235" t="s">
        <v>129</v>
      </c>
      <c r="EA83" s="1236"/>
      <c r="EB83" s="1237"/>
      <c r="EC83" s="1231"/>
      <c r="ED83" s="1231"/>
      <c r="EE83" s="1231"/>
      <c r="EF83" s="1231"/>
      <c r="EG83" s="1231"/>
      <c r="EH83" s="1231"/>
      <c r="EI83" s="1231"/>
      <c r="EJ83" s="1231"/>
      <c r="EK83" s="1231"/>
      <c r="EL83" s="1231"/>
      <c r="EM83" s="1231"/>
      <c r="EN83" s="1231"/>
      <c r="EO83" s="1231"/>
      <c r="EP83" s="1231"/>
      <c r="EQ83" s="1231"/>
      <c r="ER83" s="1232"/>
      <c r="ES83" s="1237"/>
      <c r="ET83" s="1231"/>
      <c r="EU83" s="1231"/>
      <c r="EV83" s="1231"/>
      <c r="EW83" s="1231"/>
      <c r="EX83" s="1231"/>
      <c r="EY83" s="1231"/>
      <c r="EZ83" s="1231"/>
      <c r="FA83" s="1231"/>
      <c r="FB83" s="1231"/>
      <c r="FC83" s="1231"/>
      <c r="FD83" s="1231"/>
      <c r="FE83" s="1231"/>
      <c r="FF83" s="1232"/>
      <c r="FG83" s="1237"/>
      <c r="FH83" s="1231"/>
      <c r="FI83" s="1231"/>
      <c r="FJ83" s="1231"/>
      <c r="FK83" s="1231"/>
      <c r="FL83" s="1231"/>
      <c r="FM83" s="1231"/>
      <c r="FN83" s="1231"/>
      <c r="FO83" s="1231"/>
      <c r="FP83" s="1231"/>
      <c r="FQ83" s="1231"/>
      <c r="FR83" s="1231"/>
      <c r="FS83" s="1231"/>
      <c r="FT83" s="1231"/>
      <c r="FU83" s="1231"/>
      <c r="FV83" s="1231"/>
      <c r="FW83" s="1231"/>
      <c r="FX83" s="1232"/>
      <c r="FY83" s="1238">
        <f>+AN83-BC83+BR83-CX83+EB83-ES83-FG83+GN83</f>
        <v>454910</v>
      </c>
      <c r="FZ83" s="1213"/>
      <c r="GA83" s="1213"/>
      <c r="GB83" s="1213"/>
      <c r="GC83" s="1213"/>
      <c r="GD83" s="1213"/>
      <c r="GE83" s="1213"/>
      <c r="GF83" s="1213"/>
      <c r="GG83" s="1213"/>
      <c r="GH83" s="1213"/>
      <c r="GI83" s="1213"/>
      <c r="GJ83" s="1213"/>
      <c r="GK83" s="1239"/>
      <c r="GL83" s="1233" t="s">
        <v>128</v>
      </c>
      <c r="GM83" s="1234"/>
      <c r="GN83" s="1231">
        <f>+BC83-EB83</f>
        <v>0</v>
      </c>
      <c r="GO83" s="1231"/>
      <c r="GP83" s="1231"/>
      <c r="GQ83" s="1231"/>
      <c r="GR83" s="1231"/>
      <c r="GS83" s="1231"/>
      <c r="GT83" s="1231"/>
      <c r="GU83" s="1231"/>
      <c r="GV83" s="1231"/>
      <c r="GW83" s="1231"/>
      <c r="GX83" s="1231"/>
      <c r="GY83" s="1231"/>
      <c r="GZ83" s="1231"/>
      <c r="HA83" s="1235" t="s">
        <v>129</v>
      </c>
      <c r="HB83" s="1240"/>
    </row>
    <row r="84" spans="1:210" ht="12" customHeight="1">
      <c r="A84" s="316"/>
      <c r="B84" s="1242"/>
      <c r="C84" s="1242"/>
      <c r="D84" s="1242"/>
      <c r="E84" s="1242"/>
      <c r="F84" s="1242"/>
      <c r="G84" s="1242"/>
      <c r="H84" s="1242"/>
      <c r="I84" s="1242"/>
      <c r="J84" s="1242"/>
      <c r="K84" s="1242"/>
      <c r="L84" s="1242"/>
      <c r="M84" s="1242"/>
      <c r="N84" s="1242"/>
      <c r="O84" s="1242"/>
      <c r="P84" s="1242"/>
      <c r="Q84" s="1242"/>
      <c r="R84" s="1242"/>
      <c r="S84" s="1242"/>
      <c r="T84" s="1242"/>
      <c r="U84" s="1242"/>
      <c r="V84" s="1243"/>
      <c r="W84" s="1531"/>
      <c r="X84" s="1382"/>
      <c r="Y84" s="1383"/>
      <c r="Z84" s="1383"/>
      <c r="AA84" s="1383"/>
      <c r="AB84" s="1383"/>
      <c r="AC84" s="1383"/>
      <c r="AD84" s="1383"/>
      <c r="AE84" s="1383"/>
      <c r="AF84" s="1383"/>
      <c r="AG84" s="1383"/>
      <c r="AH84" s="1383"/>
      <c r="AI84" s="1383"/>
      <c r="AJ84" s="1383"/>
      <c r="AK84" s="1383"/>
      <c r="AL84" s="1383"/>
      <c r="AM84" s="1383"/>
      <c r="AN84" s="1207"/>
      <c r="AO84" s="1208"/>
      <c r="AP84" s="1208"/>
      <c r="AQ84" s="1208"/>
      <c r="AR84" s="1208"/>
      <c r="AS84" s="1208"/>
      <c r="AT84" s="1208"/>
      <c r="AU84" s="1208"/>
      <c r="AV84" s="1208"/>
      <c r="AW84" s="1208"/>
      <c r="AX84" s="1208"/>
      <c r="AY84" s="1208"/>
      <c r="AZ84" s="1221"/>
      <c r="BA84" s="1254"/>
      <c r="BB84" s="1254"/>
      <c r="BC84" s="1208"/>
      <c r="BD84" s="1208"/>
      <c r="BE84" s="1208"/>
      <c r="BF84" s="1208"/>
      <c r="BG84" s="1208"/>
      <c r="BH84" s="1208"/>
      <c r="BI84" s="1208"/>
      <c r="BJ84" s="1208"/>
      <c r="BK84" s="1208"/>
      <c r="BL84" s="1208"/>
      <c r="BM84" s="1208"/>
      <c r="BN84" s="1208"/>
      <c r="BO84" s="1208"/>
      <c r="BP84" s="1255"/>
      <c r="BQ84" s="1255"/>
      <c r="BR84" s="1535"/>
      <c r="BS84" s="1417"/>
      <c r="BT84" s="1417"/>
      <c r="BU84" s="1417"/>
      <c r="BV84" s="1417"/>
      <c r="BW84" s="1417"/>
      <c r="BX84" s="1417"/>
      <c r="BY84" s="1417"/>
      <c r="BZ84" s="1417"/>
      <c r="CA84" s="1417"/>
      <c r="CB84" s="1417"/>
      <c r="CC84" s="1417"/>
      <c r="CD84" s="1417"/>
      <c r="CE84" s="1417"/>
      <c r="CF84" s="1536"/>
      <c r="CG84" s="1535"/>
      <c r="CH84" s="1417"/>
      <c r="CI84" s="1417"/>
      <c r="CJ84" s="1417"/>
      <c r="CK84" s="1417"/>
      <c r="CL84" s="1417"/>
      <c r="CM84" s="1417"/>
      <c r="CN84" s="1417"/>
      <c r="CO84" s="1417"/>
      <c r="CP84" s="1417"/>
      <c r="CQ84" s="1417"/>
      <c r="CR84" s="1417"/>
      <c r="CS84" s="1417"/>
      <c r="CT84" s="1417"/>
      <c r="CU84" s="1536"/>
      <c r="CV84" s="1538"/>
      <c r="CW84" s="1538"/>
      <c r="CX84" s="1417"/>
      <c r="CY84" s="1417"/>
      <c r="CZ84" s="1417"/>
      <c r="DA84" s="1417"/>
      <c r="DB84" s="1417"/>
      <c r="DC84" s="1417"/>
      <c r="DD84" s="1417"/>
      <c r="DE84" s="1417"/>
      <c r="DF84" s="1417"/>
      <c r="DG84" s="1417"/>
      <c r="DH84" s="1417"/>
      <c r="DI84" s="1417"/>
      <c r="DJ84" s="1255"/>
      <c r="DK84" s="1255"/>
      <c r="DL84" s="1253"/>
      <c r="DM84" s="1254"/>
      <c r="DN84" s="1208"/>
      <c r="DO84" s="1208"/>
      <c r="DP84" s="1208"/>
      <c r="DQ84" s="1208"/>
      <c r="DR84" s="1208"/>
      <c r="DS84" s="1208"/>
      <c r="DT84" s="1208"/>
      <c r="DU84" s="1208"/>
      <c r="DV84" s="1208"/>
      <c r="DW84" s="1208"/>
      <c r="DX84" s="1208"/>
      <c r="DY84" s="1208"/>
      <c r="DZ84" s="1255"/>
      <c r="EA84" s="1256"/>
      <c r="EB84" s="1220"/>
      <c r="EC84" s="1208"/>
      <c r="ED84" s="1208"/>
      <c r="EE84" s="1208"/>
      <c r="EF84" s="1208"/>
      <c r="EG84" s="1208"/>
      <c r="EH84" s="1208"/>
      <c r="EI84" s="1208"/>
      <c r="EJ84" s="1208"/>
      <c r="EK84" s="1208"/>
      <c r="EL84" s="1208"/>
      <c r="EM84" s="1208"/>
      <c r="EN84" s="1208"/>
      <c r="EO84" s="1208"/>
      <c r="EP84" s="1208"/>
      <c r="EQ84" s="1208"/>
      <c r="ER84" s="1221"/>
      <c r="ES84" s="1220"/>
      <c r="ET84" s="1208"/>
      <c r="EU84" s="1208"/>
      <c r="EV84" s="1208"/>
      <c r="EW84" s="1208"/>
      <c r="EX84" s="1208"/>
      <c r="EY84" s="1208"/>
      <c r="EZ84" s="1208"/>
      <c r="FA84" s="1208"/>
      <c r="FB84" s="1208"/>
      <c r="FC84" s="1208"/>
      <c r="FD84" s="1208"/>
      <c r="FE84" s="1208"/>
      <c r="FF84" s="1221"/>
      <c r="FG84" s="1220"/>
      <c r="FH84" s="1208"/>
      <c r="FI84" s="1208"/>
      <c r="FJ84" s="1208"/>
      <c r="FK84" s="1208"/>
      <c r="FL84" s="1208"/>
      <c r="FM84" s="1208"/>
      <c r="FN84" s="1208"/>
      <c r="FO84" s="1208"/>
      <c r="FP84" s="1208"/>
      <c r="FQ84" s="1208"/>
      <c r="FR84" s="1208"/>
      <c r="FS84" s="1208"/>
      <c r="FT84" s="1208"/>
      <c r="FU84" s="1208"/>
      <c r="FV84" s="1208"/>
      <c r="FW84" s="1208"/>
      <c r="FX84" s="1221"/>
      <c r="FY84" s="1220"/>
      <c r="FZ84" s="1208"/>
      <c r="GA84" s="1208"/>
      <c r="GB84" s="1208"/>
      <c r="GC84" s="1208"/>
      <c r="GD84" s="1208"/>
      <c r="GE84" s="1208"/>
      <c r="GF84" s="1208"/>
      <c r="GG84" s="1208"/>
      <c r="GH84" s="1208"/>
      <c r="GI84" s="1208"/>
      <c r="GJ84" s="1208"/>
      <c r="GK84" s="1221"/>
      <c r="GL84" s="1253"/>
      <c r="GM84" s="1254"/>
      <c r="GN84" s="1208"/>
      <c r="GO84" s="1208"/>
      <c r="GP84" s="1208"/>
      <c r="GQ84" s="1208"/>
      <c r="GR84" s="1208"/>
      <c r="GS84" s="1208"/>
      <c r="GT84" s="1208"/>
      <c r="GU84" s="1208"/>
      <c r="GV84" s="1208"/>
      <c r="GW84" s="1208"/>
      <c r="GX84" s="1208"/>
      <c r="GY84" s="1208"/>
      <c r="GZ84" s="1208"/>
      <c r="HA84" s="1255"/>
      <c r="HB84" s="1257"/>
    </row>
    <row r="85" spans="1:210" ht="12" customHeight="1">
      <c r="A85" s="316"/>
      <c r="B85" s="1242"/>
      <c r="C85" s="1242"/>
      <c r="D85" s="1242"/>
      <c r="E85" s="1242"/>
      <c r="F85" s="1242"/>
      <c r="G85" s="1242"/>
      <c r="H85" s="1242"/>
      <c r="I85" s="1242"/>
      <c r="J85" s="1242"/>
      <c r="K85" s="1242"/>
      <c r="L85" s="1242"/>
      <c r="M85" s="1242"/>
      <c r="N85" s="1242"/>
      <c r="O85" s="1242"/>
      <c r="P85" s="1242"/>
      <c r="Q85" s="1242"/>
      <c r="R85" s="1242"/>
      <c r="S85" s="1242"/>
      <c r="T85" s="1242"/>
      <c r="U85" s="1242"/>
      <c r="V85" s="1243"/>
      <c r="W85" s="1530">
        <v>5422</v>
      </c>
      <c r="X85" s="1357" t="s">
        <v>305</v>
      </c>
      <c r="Y85" s="1227"/>
      <c r="Z85" s="1227"/>
      <c r="AA85" s="1227"/>
      <c r="AB85" s="1227"/>
      <c r="AC85" s="1227"/>
      <c r="AD85" s="1228" t="s">
        <v>296</v>
      </c>
      <c r="AE85" s="1228"/>
      <c r="AF85" s="1228"/>
      <c r="AG85" s="361"/>
      <c r="AH85" s="1229" t="s">
        <v>485</v>
      </c>
      <c r="AI85" s="1229"/>
      <c r="AJ85" s="1229"/>
      <c r="AK85" s="1229"/>
      <c r="AL85" s="1229"/>
      <c r="AM85" s="1229"/>
      <c r="AN85" s="1230">
        <v>220377</v>
      </c>
      <c r="AO85" s="1231"/>
      <c r="AP85" s="1231"/>
      <c r="AQ85" s="1231"/>
      <c r="AR85" s="1231"/>
      <c r="AS85" s="1231"/>
      <c r="AT85" s="1231"/>
      <c r="AU85" s="1231"/>
      <c r="AV85" s="1231"/>
      <c r="AW85" s="1231"/>
      <c r="AX85" s="1231"/>
      <c r="AY85" s="1231"/>
      <c r="AZ85" s="1232"/>
      <c r="BA85" s="1234" t="s">
        <v>128</v>
      </c>
      <c r="BB85" s="1234"/>
      <c r="BC85" s="1231"/>
      <c r="BD85" s="1231"/>
      <c r="BE85" s="1231"/>
      <c r="BF85" s="1231"/>
      <c r="BG85" s="1231"/>
      <c r="BH85" s="1231"/>
      <c r="BI85" s="1231"/>
      <c r="BJ85" s="1231"/>
      <c r="BK85" s="1231"/>
      <c r="BL85" s="1231"/>
      <c r="BM85" s="1231"/>
      <c r="BN85" s="1231"/>
      <c r="BO85" s="1231"/>
      <c r="BP85" s="1235" t="s">
        <v>129</v>
      </c>
      <c r="BQ85" s="1235"/>
      <c r="BR85" s="1533">
        <v>8097406</v>
      </c>
      <c r="BS85" s="1416"/>
      <c r="BT85" s="1416"/>
      <c r="BU85" s="1416"/>
      <c r="BV85" s="1416"/>
      <c r="BW85" s="1416"/>
      <c r="BX85" s="1416"/>
      <c r="BY85" s="1416"/>
      <c r="BZ85" s="1416"/>
      <c r="CA85" s="1416"/>
      <c r="CB85" s="1416"/>
      <c r="CC85" s="1416"/>
      <c r="CD85" s="1416"/>
      <c r="CE85" s="1416"/>
      <c r="CF85" s="1534"/>
      <c r="CG85" s="1533"/>
      <c r="CH85" s="1416"/>
      <c r="CI85" s="1416"/>
      <c r="CJ85" s="1416"/>
      <c r="CK85" s="1416"/>
      <c r="CL85" s="1416"/>
      <c r="CM85" s="1416"/>
      <c r="CN85" s="1416"/>
      <c r="CO85" s="1416"/>
      <c r="CP85" s="1416"/>
      <c r="CQ85" s="1416"/>
      <c r="CR85" s="1416"/>
      <c r="CS85" s="1416"/>
      <c r="CT85" s="1416"/>
      <c r="CU85" s="1534"/>
      <c r="CV85" s="1537"/>
      <c r="CW85" s="1537"/>
      <c r="CX85" s="1416">
        <v>8009738</v>
      </c>
      <c r="CY85" s="1416"/>
      <c r="CZ85" s="1416"/>
      <c r="DA85" s="1416"/>
      <c r="DB85" s="1416"/>
      <c r="DC85" s="1416"/>
      <c r="DD85" s="1416"/>
      <c r="DE85" s="1416"/>
      <c r="DF85" s="1416"/>
      <c r="DG85" s="1416"/>
      <c r="DH85" s="1416"/>
      <c r="DI85" s="1416"/>
      <c r="DJ85" s="1235" t="s">
        <v>129</v>
      </c>
      <c r="DK85" s="1235"/>
      <c r="DL85" s="1233" t="s">
        <v>128</v>
      </c>
      <c r="DM85" s="1234"/>
      <c r="DN85" s="1231"/>
      <c r="DO85" s="1231"/>
      <c r="DP85" s="1231"/>
      <c r="DQ85" s="1231"/>
      <c r="DR85" s="1231"/>
      <c r="DS85" s="1231"/>
      <c r="DT85" s="1231"/>
      <c r="DU85" s="1231"/>
      <c r="DV85" s="1231"/>
      <c r="DW85" s="1231"/>
      <c r="DX85" s="1231"/>
      <c r="DY85" s="1231"/>
      <c r="DZ85" s="1235" t="s">
        <v>129</v>
      </c>
      <c r="EA85" s="1236"/>
      <c r="EB85" s="1237"/>
      <c r="EC85" s="1231"/>
      <c r="ED85" s="1231"/>
      <c r="EE85" s="1231"/>
      <c r="EF85" s="1231"/>
      <c r="EG85" s="1231"/>
      <c r="EH85" s="1231"/>
      <c r="EI85" s="1231"/>
      <c r="EJ85" s="1231"/>
      <c r="EK85" s="1231"/>
      <c r="EL85" s="1231"/>
      <c r="EM85" s="1231"/>
      <c r="EN85" s="1231"/>
      <c r="EO85" s="1231"/>
      <c r="EP85" s="1231"/>
      <c r="EQ85" s="1231"/>
      <c r="ER85" s="1232"/>
      <c r="ES85" s="1237"/>
      <c r="ET85" s="1231"/>
      <c r="EU85" s="1231"/>
      <c r="EV85" s="1231"/>
      <c r="EW85" s="1231"/>
      <c r="EX85" s="1231"/>
      <c r="EY85" s="1231"/>
      <c r="EZ85" s="1231"/>
      <c r="FA85" s="1231"/>
      <c r="FB85" s="1231"/>
      <c r="FC85" s="1231"/>
      <c r="FD85" s="1231"/>
      <c r="FE85" s="1231"/>
      <c r="FF85" s="1232"/>
      <c r="FG85" s="1237"/>
      <c r="FH85" s="1231"/>
      <c r="FI85" s="1231"/>
      <c r="FJ85" s="1231"/>
      <c r="FK85" s="1231"/>
      <c r="FL85" s="1231"/>
      <c r="FM85" s="1231"/>
      <c r="FN85" s="1231"/>
      <c r="FO85" s="1231"/>
      <c r="FP85" s="1231"/>
      <c r="FQ85" s="1231"/>
      <c r="FR85" s="1231"/>
      <c r="FS85" s="1231"/>
      <c r="FT85" s="1231"/>
      <c r="FU85" s="1231"/>
      <c r="FV85" s="1231"/>
      <c r="FW85" s="1231"/>
      <c r="FX85" s="1232"/>
      <c r="FY85" s="1238">
        <f>+AN85-BC85+BR85-CX85+EB85-ES85-FG85+GN85</f>
        <v>308045</v>
      </c>
      <c r="FZ85" s="1213"/>
      <c r="GA85" s="1213"/>
      <c r="GB85" s="1213"/>
      <c r="GC85" s="1213"/>
      <c r="GD85" s="1213"/>
      <c r="GE85" s="1213"/>
      <c r="GF85" s="1213"/>
      <c r="GG85" s="1213"/>
      <c r="GH85" s="1213"/>
      <c r="GI85" s="1213"/>
      <c r="GJ85" s="1213"/>
      <c r="GK85" s="1239"/>
      <c r="GL85" s="1233" t="s">
        <v>128</v>
      </c>
      <c r="GM85" s="1234"/>
      <c r="GN85" s="1231">
        <f>+BC85-EB85</f>
        <v>0</v>
      </c>
      <c r="GO85" s="1231"/>
      <c r="GP85" s="1231"/>
      <c r="GQ85" s="1231"/>
      <c r="GR85" s="1231"/>
      <c r="GS85" s="1231"/>
      <c r="GT85" s="1231"/>
      <c r="GU85" s="1231"/>
      <c r="GV85" s="1231"/>
      <c r="GW85" s="1231"/>
      <c r="GX85" s="1231"/>
      <c r="GY85" s="1231"/>
      <c r="GZ85" s="1231"/>
      <c r="HA85" s="1235" t="s">
        <v>129</v>
      </c>
      <c r="HB85" s="1240"/>
    </row>
    <row r="86" spans="1:210" ht="12" customHeight="1">
      <c r="A86" s="336"/>
      <c r="B86" s="1244"/>
      <c r="C86" s="1244"/>
      <c r="D86" s="1244"/>
      <c r="E86" s="1244"/>
      <c r="F86" s="1244"/>
      <c r="G86" s="1244"/>
      <c r="H86" s="1244"/>
      <c r="I86" s="1244"/>
      <c r="J86" s="1244"/>
      <c r="K86" s="1244"/>
      <c r="L86" s="1244"/>
      <c r="M86" s="1244"/>
      <c r="N86" s="1244"/>
      <c r="O86" s="1244"/>
      <c r="P86" s="1244"/>
      <c r="Q86" s="1244"/>
      <c r="R86" s="1244"/>
      <c r="S86" s="1244"/>
      <c r="T86" s="1244"/>
      <c r="U86" s="1244"/>
      <c r="V86" s="1245"/>
      <c r="W86" s="1531"/>
      <c r="X86" s="1382"/>
      <c r="Y86" s="1383"/>
      <c r="Z86" s="1383"/>
      <c r="AA86" s="1383"/>
      <c r="AB86" s="1383"/>
      <c r="AC86" s="1383"/>
      <c r="AD86" s="1383"/>
      <c r="AE86" s="1383"/>
      <c r="AF86" s="1383"/>
      <c r="AG86" s="1383"/>
      <c r="AH86" s="1383"/>
      <c r="AI86" s="1383"/>
      <c r="AJ86" s="1383"/>
      <c r="AK86" s="1383"/>
      <c r="AL86" s="1383"/>
      <c r="AM86" s="1383"/>
      <c r="AN86" s="1207"/>
      <c r="AO86" s="1208"/>
      <c r="AP86" s="1208"/>
      <c r="AQ86" s="1208"/>
      <c r="AR86" s="1208"/>
      <c r="AS86" s="1208"/>
      <c r="AT86" s="1208"/>
      <c r="AU86" s="1208"/>
      <c r="AV86" s="1208"/>
      <c r="AW86" s="1208"/>
      <c r="AX86" s="1208"/>
      <c r="AY86" s="1208"/>
      <c r="AZ86" s="1221"/>
      <c r="BA86" s="1254"/>
      <c r="BB86" s="1254"/>
      <c r="BC86" s="1208"/>
      <c r="BD86" s="1208"/>
      <c r="BE86" s="1208"/>
      <c r="BF86" s="1208"/>
      <c r="BG86" s="1208"/>
      <c r="BH86" s="1208"/>
      <c r="BI86" s="1208"/>
      <c r="BJ86" s="1208"/>
      <c r="BK86" s="1208"/>
      <c r="BL86" s="1208"/>
      <c r="BM86" s="1208"/>
      <c r="BN86" s="1208"/>
      <c r="BO86" s="1208"/>
      <c r="BP86" s="1255"/>
      <c r="BQ86" s="1255"/>
      <c r="BR86" s="1535"/>
      <c r="BS86" s="1417"/>
      <c r="BT86" s="1417"/>
      <c r="BU86" s="1417"/>
      <c r="BV86" s="1417"/>
      <c r="BW86" s="1417"/>
      <c r="BX86" s="1417"/>
      <c r="BY86" s="1417"/>
      <c r="BZ86" s="1417"/>
      <c r="CA86" s="1417"/>
      <c r="CB86" s="1417"/>
      <c r="CC86" s="1417"/>
      <c r="CD86" s="1417"/>
      <c r="CE86" s="1417"/>
      <c r="CF86" s="1536"/>
      <c r="CG86" s="1535"/>
      <c r="CH86" s="1417"/>
      <c r="CI86" s="1417"/>
      <c r="CJ86" s="1417"/>
      <c r="CK86" s="1417"/>
      <c r="CL86" s="1417"/>
      <c r="CM86" s="1417"/>
      <c r="CN86" s="1417"/>
      <c r="CO86" s="1417"/>
      <c r="CP86" s="1417"/>
      <c r="CQ86" s="1417"/>
      <c r="CR86" s="1417"/>
      <c r="CS86" s="1417"/>
      <c r="CT86" s="1417"/>
      <c r="CU86" s="1536"/>
      <c r="CV86" s="1538"/>
      <c r="CW86" s="1538"/>
      <c r="CX86" s="1417"/>
      <c r="CY86" s="1417"/>
      <c r="CZ86" s="1417"/>
      <c r="DA86" s="1417"/>
      <c r="DB86" s="1417"/>
      <c r="DC86" s="1417"/>
      <c r="DD86" s="1417"/>
      <c r="DE86" s="1417"/>
      <c r="DF86" s="1417"/>
      <c r="DG86" s="1417"/>
      <c r="DH86" s="1417"/>
      <c r="DI86" s="1417"/>
      <c r="DJ86" s="1255"/>
      <c r="DK86" s="1255"/>
      <c r="DL86" s="1253"/>
      <c r="DM86" s="1254"/>
      <c r="DN86" s="1208"/>
      <c r="DO86" s="1208"/>
      <c r="DP86" s="1208"/>
      <c r="DQ86" s="1208"/>
      <c r="DR86" s="1208"/>
      <c r="DS86" s="1208"/>
      <c r="DT86" s="1208"/>
      <c r="DU86" s="1208"/>
      <c r="DV86" s="1208"/>
      <c r="DW86" s="1208"/>
      <c r="DX86" s="1208"/>
      <c r="DY86" s="1208"/>
      <c r="DZ86" s="1255"/>
      <c r="EA86" s="1256"/>
      <c r="EB86" s="1220"/>
      <c r="EC86" s="1208"/>
      <c r="ED86" s="1208"/>
      <c r="EE86" s="1208"/>
      <c r="EF86" s="1208"/>
      <c r="EG86" s="1208"/>
      <c r="EH86" s="1208"/>
      <c r="EI86" s="1208"/>
      <c r="EJ86" s="1208"/>
      <c r="EK86" s="1208"/>
      <c r="EL86" s="1208"/>
      <c r="EM86" s="1208"/>
      <c r="EN86" s="1208"/>
      <c r="EO86" s="1208"/>
      <c r="EP86" s="1208"/>
      <c r="EQ86" s="1208"/>
      <c r="ER86" s="1221"/>
      <c r="ES86" s="1220"/>
      <c r="ET86" s="1208"/>
      <c r="EU86" s="1208"/>
      <c r="EV86" s="1208"/>
      <c r="EW86" s="1208"/>
      <c r="EX86" s="1208"/>
      <c r="EY86" s="1208"/>
      <c r="EZ86" s="1208"/>
      <c r="FA86" s="1208"/>
      <c r="FB86" s="1208"/>
      <c r="FC86" s="1208"/>
      <c r="FD86" s="1208"/>
      <c r="FE86" s="1208"/>
      <c r="FF86" s="1221"/>
      <c r="FG86" s="1220"/>
      <c r="FH86" s="1208"/>
      <c r="FI86" s="1208"/>
      <c r="FJ86" s="1208"/>
      <c r="FK86" s="1208"/>
      <c r="FL86" s="1208"/>
      <c r="FM86" s="1208"/>
      <c r="FN86" s="1208"/>
      <c r="FO86" s="1208"/>
      <c r="FP86" s="1208"/>
      <c r="FQ86" s="1208"/>
      <c r="FR86" s="1208"/>
      <c r="FS86" s="1208"/>
      <c r="FT86" s="1208"/>
      <c r="FU86" s="1208"/>
      <c r="FV86" s="1208"/>
      <c r="FW86" s="1208"/>
      <c r="FX86" s="1221"/>
      <c r="FY86" s="1220"/>
      <c r="FZ86" s="1208"/>
      <c r="GA86" s="1208"/>
      <c r="GB86" s="1208"/>
      <c r="GC86" s="1208"/>
      <c r="GD86" s="1208"/>
      <c r="GE86" s="1208"/>
      <c r="GF86" s="1208"/>
      <c r="GG86" s="1208"/>
      <c r="GH86" s="1208"/>
      <c r="GI86" s="1208"/>
      <c r="GJ86" s="1208"/>
      <c r="GK86" s="1221"/>
      <c r="GL86" s="1253"/>
      <c r="GM86" s="1254"/>
      <c r="GN86" s="1208"/>
      <c r="GO86" s="1208"/>
      <c r="GP86" s="1208"/>
      <c r="GQ86" s="1208"/>
      <c r="GR86" s="1208"/>
      <c r="GS86" s="1208"/>
      <c r="GT86" s="1208"/>
      <c r="GU86" s="1208"/>
      <c r="GV86" s="1208"/>
      <c r="GW86" s="1208"/>
      <c r="GX86" s="1208"/>
      <c r="GY86" s="1208"/>
      <c r="GZ86" s="1208"/>
      <c r="HA86" s="1255"/>
      <c r="HB86" s="1257"/>
    </row>
    <row r="87" spans="1:210" ht="12" customHeight="1">
      <c r="A87" s="311"/>
      <c r="B87" s="1258" t="s">
        <v>76</v>
      </c>
      <c r="C87" s="1258"/>
      <c r="D87" s="1258"/>
      <c r="E87" s="1258"/>
      <c r="F87" s="1258"/>
      <c r="G87" s="1258"/>
      <c r="H87" s="1258"/>
      <c r="I87" s="1258"/>
      <c r="J87" s="1258"/>
      <c r="K87" s="1258"/>
      <c r="L87" s="1258"/>
      <c r="M87" s="1258"/>
      <c r="N87" s="1258"/>
      <c r="O87" s="1258"/>
      <c r="P87" s="1258"/>
      <c r="Q87" s="1258"/>
      <c r="R87" s="1258"/>
      <c r="S87" s="1258"/>
      <c r="T87" s="1258"/>
      <c r="U87" s="1258"/>
      <c r="V87" s="1259"/>
      <c r="W87" s="1530">
        <v>5403</v>
      </c>
      <c r="X87" s="1357" t="s">
        <v>305</v>
      </c>
      <c r="Y87" s="1227"/>
      <c r="Z87" s="1227"/>
      <c r="AA87" s="1227"/>
      <c r="AB87" s="1227"/>
      <c r="AC87" s="1227"/>
      <c r="AD87" s="1228" t="s">
        <v>219</v>
      </c>
      <c r="AE87" s="1228"/>
      <c r="AF87" s="1228"/>
      <c r="AG87" s="361"/>
      <c r="AH87" s="1229" t="s">
        <v>484</v>
      </c>
      <c r="AI87" s="1229"/>
      <c r="AJ87" s="1229"/>
      <c r="AK87" s="1229"/>
      <c r="AL87" s="1229"/>
      <c r="AM87" s="1229"/>
      <c r="AN87" s="1230">
        <v>67922</v>
      </c>
      <c r="AO87" s="1231"/>
      <c r="AP87" s="1231"/>
      <c r="AQ87" s="1231"/>
      <c r="AR87" s="1231"/>
      <c r="AS87" s="1231"/>
      <c r="AT87" s="1231"/>
      <c r="AU87" s="1231"/>
      <c r="AV87" s="1231"/>
      <c r="AW87" s="1231"/>
      <c r="AX87" s="1231"/>
      <c r="AY87" s="1231"/>
      <c r="AZ87" s="1232"/>
      <c r="BA87" s="1234" t="s">
        <v>128</v>
      </c>
      <c r="BB87" s="1234"/>
      <c r="BC87" s="1231"/>
      <c r="BD87" s="1231"/>
      <c r="BE87" s="1231"/>
      <c r="BF87" s="1231"/>
      <c r="BG87" s="1231"/>
      <c r="BH87" s="1231"/>
      <c r="BI87" s="1231"/>
      <c r="BJ87" s="1231"/>
      <c r="BK87" s="1231"/>
      <c r="BL87" s="1231"/>
      <c r="BM87" s="1231"/>
      <c r="BN87" s="1231"/>
      <c r="BO87" s="1231"/>
      <c r="BP87" s="1235" t="s">
        <v>129</v>
      </c>
      <c r="BQ87" s="1235"/>
      <c r="BR87" s="1533">
        <f>8806363+10328+207270+1106+88828</f>
        <v>9113895</v>
      </c>
      <c r="BS87" s="1416"/>
      <c r="BT87" s="1416"/>
      <c r="BU87" s="1416"/>
      <c r="BV87" s="1416"/>
      <c r="BW87" s="1416"/>
      <c r="BX87" s="1416"/>
      <c r="BY87" s="1416"/>
      <c r="BZ87" s="1416"/>
      <c r="CA87" s="1416"/>
      <c r="CB87" s="1416"/>
      <c r="CC87" s="1416"/>
      <c r="CD87" s="1416"/>
      <c r="CE87" s="1416"/>
      <c r="CF87" s="1534"/>
      <c r="CG87" s="1533"/>
      <c r="CH87" s="1416"/>
      <c r="CI87" s="1416"/>
      <c r="CJ87" s="1416"/>
      <c r="CK87" s="1416"/>
      <c r="CL87" s="1416"/>
      <c r="CM87" s="1416"/>
      <c r="CN87" s="1416"/>
      <c r="CO87" s="1416"/>
      <c r="CP87" s="1416"/>
      <c r="CQ87" s="1416"/>
      <c r="CR87" s="1416"/>
      <c r="CS87" s="1416"/>
      <c r="CT87" s="1416"/>
      <c r="CU87" s="1534"/>
      <c r="CV87" s="1537"/>
      <c r="CW87" s="1537"/>
      <c r="CX87" s="1416">
        <f>8766609+33+207692+1106+88828</f>
        <v>9064268</v>
      </c>
      <c r="CY87" s="1416"/>
      <c r="CZ87" s="1416"/>
      <c r="DA87" s="1416"/>
      <c r="DB87" s="1416"/>
      <c r="DC87" s="1416"/>
      <c r="DD87" s="1416"/>
      <c r="DE87" s="1416"/>
      <c r="DF87" s="1416"/>
      <c r="DG87" s="1416"/>
      <c r="DH87" s="1416"/>
      <c r="DI87" s="1416"/>
      <c r="DJ87" s="1235" t="s">
        <v>129</v>
      </c>
      <c r="DK87" s="1235"/>
      <c r="DL87" s="1233" t="s">
        <v>128</v>
      </c>
      <c r="DM87" s="1234"/>
      <c r="DN87" s="1231"/>
      <c r="DO87" s="1231"/>
      <c r="DP87" s="1231"/>
      <c r="DQ87" s="1231"/>
      <c r="DR87" s="1231"/>
      <c r="DS87" s="1231"/>
      <c r="DT87" s="1231"/>
      <c r="DU87" s="1231"/>
      <c r="DV87" s="1231"/>
      <c r="DW87" s="1231"/>
      <c r="DX87" s="1231"/>
      <c r="DY87" s="1231"/>
      <c r="DZ87" s="1235" t="s">
        <v>129</v>
      </c>
      <c r="EA87" s="1236"/>
      <c r="EB87" s="1237"/>
      <c r="EC87" s="1231"/>
      <c r="ED87" s="1231"/>
      <c r="EE87" s="1231"/>
      <c r="EF87" s="1231"/>
      <c r="EG87" s="1231"/>
      <c r="EH87" s="1231"/>
      <c r="EI87" s="1231"/>
      <c r="EJ87" s="1231"/>
      <c r="EK87" s="1231"/>
      <c r="EL87" s="1231"/>
      <c r="EM87" s="1231"/>
      <c r="EN87" s="1231"/>
      <c r="EO87" s="1231"/>
      <c r="EP87" s="1231"/>
      <c r="EQ87" s="1231"/>
      <c r="ER87" s="1232"/>
      <c r="ES87" s="1237"/>
      <c r="ET87" s="1231"/>
      <c r="EU87" s="1231"/>
      <c r="EV87" s="1231"/>
      <c r="EW87" s="1231"/>
      <c r="EX87" s="1231"/>
      <c r="EY87" s="1231"/>
      <c r="EZ87" s="1231"/>
      <c r="FA87" s="1231"/>
      <c r="FB87" s="1231"/>
      <c r="FC87" s="1231"/>
      <c r="FD87" s="1231"/>
      <c r="FE87" s="1231"/>
      <c r="FF87" s="1232"/>
      <c r="FG87" s="1237"/>
      <c r="FH87" s="1231"/>
      <c r="FI87" s="1231"/>
      <c r="FJ87" s="1231"/>
      <c r="FK87" s="1231"/>
      <c r="FL87" s="1231"/>
      <c r="FM87" s="1231"/>
      <c r="FN87" s="1231"/>
      <c r="FO87" s="1231"/>
      <c r="FP87" s="1231"/>
      <c r="FQ87" s="1231"/>
      <c r="FR87" s="1231"/>
      <c r="FS87" s="1231"/>
      <c r="FT87" s="1231"/>
      <c r="FU87" s="1231"/>
      <c r="FV87" s="1231"/>
      <c r="FW87" s="1231"/>
      <c r="FX87" s="1232"/>
      <c r="FY87" s="1238">
        <f>+AN87-BC87+BR87-CX87+EB87-ES87-FG87+GN87</f>
        <v>117549</v>
      </c>
      <c r="FZ87" s="1213"/>
      <c r="GA87" s="1213"/>
      <c r="GB87" s="1213"/>
      <c r="GC87" s="1213"/>
      <c r="GD87" s="1213"/>
      <c r="GE87" s="1213"/>
      <c r="GF87" s="1213"/>
      <c r="GG87" s="1213"/>
      <c r="GH87" s="1213"/>
      <c r="GI87" s="1213"/>
      <c r="GJ87" s="1213"/>
      <c r="GK87" s="1239"/>
      <c r="GL87" s="1233" t="s">
        <v>128</v>
      </c>
      <c r="GM87" s="1234"/>
      <c r="GN87" s="1231">
        <f>+BC87-EB87</f>
        <v>0</v>
      </c>
      <c r="GO87" s="1231"/>
      <c r="GP87" s="1231"/>
      <c r="GQ87" s="1231"/>
      <c r="GR87" s="1231"/>
      <c r="GS87" s="1231"/>
      <c r="GT87" s="1231"/>
      <c r="GU87" s="1231"/>
      <c r="GV87" s="1231"/>
      <c r="GW87" s="1231"/>
      <c r="GX87" s="1231"/>
      <c r="GY87" s="1231"/>
      <c r="GZ87" s="1231"/>
      <c r="HA87" s="1235" t="s">
        <v>129</v>
      </c>
      <c r="HB87" s="1240"/>
    </row>
    <row r="88" spans="1:210" ht="12" customHeight="1">
      <c r="A88" s="316"/>
      <c r="B88" s="1242"/>
      <c r="C88" s="1242"/>
      <c r="D88" s="1242"/>
      <c r="E88" s="1242"/>
      <c r="F88" s="1242"/>
      <c r="G88" s="1242"/>
      <c r="H88" s="1242"/>
      <c r="I88" s="1242"/>
      <c r="J88" s="1242"/>
      <c r="K88" s="1242"/>
      <c r="L88" s="1242"/>
      <c r="M88" s="1242"/>
      <c r="N88" s="1242"/>
      <c r="O88" s="1242"/>
      <c r="P88" s="1242"/>
      <c r="Q88" s="1242"/>
      <c r="R88" s="1242"/>
      <c r="S88" s="1242"/>
      <c r="T88" s="1242"/>
      <c r="U88" s="1242"/>
      <c r="V88" s="1243"/>
      <c r="W88" s="1531"/>
      <c r="X88" s="1382"/>
      <c r="Y88" s="1383"/>
      <c r="Z88" s="1383"/>
      <c r="AA88" s="1383"/>
      <c r="AB88" s="1383"/>
      <c r="AC88" s="1383"/>
      <c r="AD88" s="1383"/>
      <c r="AE88" s="1383"/>
      <c r="AF88" s="1383"/>
      <c r="AG88" s="1383"/>
      <c r="AH88" s="1383"/>
      <c r="AI88" s="1383"/>
      <c r="AJ88" s="1383"/>
      <c r="AK88" s="1383"/>
      <c r="AL88" s="1383"/>
      <c r="AM88" s="1383"/>
      <c r="AN88" s="1207"/>
      <c r="AO88" s="1208"/>
      <c r="AP88" s="1208"/>
      <c r="AQ88" s="1208"/>
      <c r="AR88" s="1208"/>
      <c r="AS88" s="1208"/>
      <c r="AT88" s="1208"/>
      <c r="AU88" s="1208"/>
      <c r="AV88" s="1208"/>
      <c r="AW88" s="1208"/>
      <c r="AX88" s="1208"/>
      <c r="AY88" s="1208"/>
      <c r="AZ88" s="1221"/>
      <c r="BA88" s="1254"/>
      <c r="BB88" s="1254"/>
      <c r="BC88" s="1208"/>
      <c r="BD88" s="1208"/>
      <c r="BE88" s="1208"/>
      <c r="BF88" s="1208"/>
      <c r="BG88" s="1208"/>
      <c r="BH88" s="1208"/>
      <c r="BI88" s="1208"/>
      <c r="BJ88" s="1208"/>
      <c r="BK88" s="1208"/>
      <c r="BL88" s="1208"/>
      <c r="BM88" s="1208"/>
      <c r="BN88" s="1208"/>
      <c r="BO88" s="1208"/>
      <c r="BP88" s="1255"/>
      <c r="BQ88" s="1255"/>
      <c r="BR88" s="1535"/>
      <c r="BS88" s="1417"/>
      <c r="BT88" s="1417"/>
      <c r="BU88" s="1417"/>
      <c r="BV88" s="1417"/>
      <c r="BW88" s="1417"/>
      <c r="BX88" s="1417"/>
      <c r="BY88" s="1417"/>
      <c r="BZ88" s="1417"/>
      <c r="CA88" s="1417"/>
      <c r="CB88" s="1417"/>
      <c r="CC88" s="1417"/>
      <c r="CD88" s="1417"/>
      <c r="CE88" s="1417"/>
      <c r="CF88" s="1536"/>
      <c r="CG88" s="1535"/>
      <c r="CH88" s="1417"/>
      <c r="CI88" s="1417"/>
      <c r="CJ88" s="1417"/>
      <c r="CK88" s="1417"/>
      <c r="CL88" s="1417"/>
      <c r="CM88" s="1417"/>
      <c r="CN88" s="1417"/>
      <c r="CO88" s="1417"/>
      <c r="CP88" s="1417"/>
      <c r="CQ88" s="1417"/>
      <c r="CR88" s="1417"/>
      <c r="CS88" s="1417"/>
      <c r="CT88" s="1417"/>
      <c r="CU88" s="1536"/>
      <c r="CV88" s="1538"/>
      <c r="CW88" s="1538"/>
      <c r="CX88" s="1417"/>
      <c r="CY88" s="1417"/>
      <c r="CZ88" s="1417"/>
      <c r="DA88" s="1417"/>
      <c r="DB88" s="1417"/>
      <c r="DC88" s="1417"/>
      <c r="DD88" s="1417"/>
      <c r="DE88" s="1417"/>
      <c r="DF88" s="1417"/>
      <c r="DG88" s="1417"/>
      <c r="DH88" s="1417"/>
      <c r="DI88" s="1417"/>
      <c r="DJ88" s="1255"/>
      <c r="DK88" s="1255"/>
      <c r="DL88" s="1253"/>
      <c r="DM88" s="1254"/>
      <c r="DN88" s="1208"/>
      <c r="DO88" s="1208"/>
      <c r="DP88" s="1208"/>
      <c r="DQ88" s="1208"/>
      <c r="DR88" s="1208"/>
      <c r="DS88" s="1208"/>
      <c r="DT88" s="1208"/>
      <c r="DU88" s="1208"/>
      <c r="DV88" s="1208"/>
      <c r="DW88" s="1208"/>
      <c r="DX88" s="1208"/>
      <c r="DY88" s="1208"/>
      <c r="DZ88" s="1255"/>
      <c r="EA88" s="1256"/>
      <c r="EB88" s="1220"/>
      <c r="EC88" s="1208"/>
      <c r="ED88" s="1208"/>
      <c r="EE88" s="1208"/>
      <c r="EF88" s="1208"/>
      <c r="EG88" s="1208"/>
      <c r="EH88" s="1208"/>
      <c r="EI88" s="1208"/>
      <c r="EJ88" s="1208"/>
      <c r="EK88" s="1208"/>
      <c r="EL88" s="1208"/>
      <c r="EM88" s="1208"/>
      <c r="EN88" s="1208"/>
      <c r="EO88" s="1208"/>
      <c r="EP88" s="1208"/>
      <c r="EQ88" s="1208"/>
      <c r="ER88" s="1221"/>
      <c r="ES88" s="1220"/>
      <c r="ET88" s="1208"/>
      <c r="EU88" s="1208"/>
      <c r="EV88" s="1208"/>
      <c r="EW88" s="1208"/>
      <c r="EX88" s="1208"/>
      <c r="EY88" s="1208"/>
      <c r="EZ88" s="1208"/>
      <c r="FA88" s="1208"/>
      <c r="FB88" s="1208"/>
      <c r="FC88" s="1208"/>
      <c r="FD88" s="1208"/>
      <c r="FE88" s="1208"/>
      <c r="FF88" s="1221"/>
      <c r="FG88" s="1220"/>
      <c r="FH88" s="1208"/>
      <c r="FI88" s="1208"/>
      <c r="FJ88" s="1208"/>
      <c r="FK88" s="1208"/>
      <c r="FL88" s="1208"/>
      <c r="FM88" s="1208"/>
      <c r="FN88" s="1208"/>
      <c r="FO88" s="1208"/>
      <c r="FP88" s="1208"/>
      <c r="FQ88" s="1208"/>
      <c r="FR88" s="1208"/>
      <c r="FS88" s="1208"/>
      <c r="FT88" s="1208"/>
      <c r="FU88" s="1208"/>
      <c r="FV88" s="1208"/>
      <c r="FW88" s="1208"/>
      <c r="FX88" s="1221"/>
      <c r="FY88" s="1220"/>
      <c r="FZ88" s="1208"/>
      <c r="GA88" s="1208"/>
      <c r="GB88" s="1208"/>
      <c r="GC88" s="1208"/>
      <c r="GD88" s="1208"/>
      <c r="GE88" s="1208"/>
      <c r="GF88" s="1208"/>
      <c r="GG88" s="1208"/>
      <c r="GH88" s="1208"/>
      <c r="GI88" s="1208"/>
      <c r="GJ88" s="1208"/>
      <c r="GK88" s="1221"/>
      <c r="GL88" s="1253"/>
      <c r="GM88" s="1254"/>
      <c r="GN88" s="1208"/>
      <c r="GO88" s="1208"/>
      <c r="GP88" s="1208"/>
      <c r="GQ88" s="1208"/>
      <c r="GR88" s="1208"/>
      <c r="GS88" s="1208"/>
      <c r="GT88" s="1208"/>
      <c r="GU88" s="1208"/>
      <c r="GV88" s="1208"/>
      <c r="GW88" s="1208"/>
      <c r="GX88" s="1208"/>
      <c r="GY88" s="1208"/>
      <c r="GZ88" s="1208"/>
      <c r="HA88" s="1255"/>
      <c r="HB88" s="1257"/>
    </row>
    <row r="89" spans="1:210" ht="12" customHeight="1">
      <c r="A89" s="316"/>
      <c r="B89" s="1242"/>
      <c r="C89" s="1242"/>
      <c r="D89" s="1242"/>
      <c r="E89" s="1242"/>
      <c r="F89" s="1242"/>
      <c r="G89" s="1242"/>
      <c r="H89" s="1242"/>
      <c r="I89" s="1242"/>
      <c r="J89" s="1242"/>
      <c r="K89" s="1242"/>
      <c r="L89" s="1242"/>
      <c r="M89" s="1242"/>
      <c r="N89" s="1242"/>
      <c r="O89" s="1242"/>
      <c r="P89" s="1242"/>
      <c r="Q89" s="1242"/>
      <c r="R89" s="1242"/>
      <c r="S89" s="1242"/>
      <c r="T89" s="1242"/>
      <c r="U89" s="1242"/>
      <c r="V89" s="1243"/>
      <c r="W89" s="1530">
        <v>5423</v>
      </c>
      <c r="X89" s="1357" t="s">
        <v>305</v>
      </c>
      <c r="Y89" s="1227"/>
      <c r="Z89" s="1227"/>
      <c r="AA89" s="1227"/>
      <c r="AB89" s="1227"/>
      <c r="AC89" s="1227"/>
      <c r="AD89" s="1228" t="s">
        <v>296</v>
      </c>
      <c r="AE89" s="1228"/>
      <c r="AF89" s="1228"/>
      <c r="AG89" s="361"/>
      <c r="AH89" s="1229" t="s">
        <v>485</v>
      </c>
      <c r="AI89" s="1229"/>
      <c r="AJ89" s="1229"/>
      <c r="AK89" s="1229"/>
      <c r="AL89" s="1229"/>
      <c r="AM89" s="1229"/>
      <c r="AN89" s="1230">
        <v>238934</v>
      </c>
      <c r="AO89" s="1231"/>
      <c r="AP89" s="1231"/>
      <c r="AQ89" s="1231"/>
      <c r="AR89" s="1231"/>
      <c r="AS89" s="1231"/>
      <c r="AT89" s="1231"/>
      <c r="AU89" s="1231"/>
      <c r="AV89" s="1231"/>
      <c r="AW89" s="1231"/>
      <c r="AX89" s="1231"/>
      <c r="AY89" s="1231"/>
      <c r="AZ89" s="1232"/>
      <c r="BA89" s="1234" t="s">
        <v>128</v>
      </c>
      <c r="BB89" s="1234"/>
      <c r="BC89" s="1231"/>
      <c r="BD89" s="1231"/>
      <c r="BE89" s="1231"/>
      <c r="BF89" s="1231"/>
      <c r="BG89" s="1231"/>
      <c r="BH89" s="1231"/>
      <c r="BI89" s="1231"/>
      <c r="BJ89" s="1231"/>
      <c r="BK89" s="1231"/>
      <c r="BL89" s="1231"/>
      <c r="BM89" s="1231"/>
      <c r="BN89" s="1231"/>
      <c r="BO89" s="1231"/>
      <c r="BP89" s="1235" t="s">
        <v>129</v>
      </c>
      <c r="BQ89" s="1235"/>
      <c r="BR89" s="1533">
        <v>8097053</v>
      </c>
      <c r="BS89" s="1416"/>
      <c r="BT89" s="1416"/>
      <c r="BU89" s="1416"/>
      <c r="BV89" s="1416"/>
      <c r="BW89" s="1416"/>
      <c r="BX89" s="1416"/>
      <c r="BY89" s="1416"/>
      <c r="BZ89" s="1416"/>
      <c r="CA89" s="1416"/>
      <c r="CB89" s="1416"/>
      <c r="CC89" s="1416"/>
      <c r="CD89" s="1416"/>
      <c r="CE89" s="1416"/>
      <c r="CF89" s="1534"/>
      <c r="CG89" s="1533"/>
      <c r="CH89" s="1416"/>
      <c r="CI89" s="1416"/>
      <c r="CJ89" s="1416"/>
      <c r="CK89" s="1416"/>
      <c r="CL89" s="1416"/>
      <c r="CM89" s="1416"/>
      <c r="CN89" s="1416"/>
      <c r="CO89" s="1416"/>
      <c r="CP89" s="1416"/>
      <c r="CQ89" s="1416"/>
      <c r="CR89" s="1416"/>
      <c r="CS89" s="1416"/>
      <c r="CT89" s="1416"/>
      <c r="CU89" s="1534"/>
      <c r="CV89" s="1537"/>
      <c r="CW89" s="1537"/>
      <c r="CX89" s="1416">
        <v>8268065</v>
      </c>
      <c r="CY89" s="1416"/>
      <c r="CZ89" s="1416"/>
      <c r="DA89" s="1416"/>
      <c r="DB89" s="1416"/>
      <c r="DC89" s="1416"/>
      <c r="DD89" s="1416"/>
      <c r="DE89" s="1416"/>
      <c r="DF89" s="1416"/>
      <c r="DG89" s="1416"/>
      <c r="DH89" s="1416"/>
      <c r="DI89" s="1416"/>
      <c r="DJ89" s="1235" t="s">
        <v>129</v>
      </c>
      <c r="DK89" s="1235"/>
      <c r="DL89" s="1233" t="s">
        <v>128</v>
      </c>
      <c r="DM89" s="1234"/>
      <c r="DN89" s="1231"/>
      <c r="DO89" s="1231"/>
      <c r="DP89" s="1231"/>
      <c r="DQ89" s="1231"/>
      <c r="DR89" s="1231"/>
      <c r="DS89" s="1231"/>
      <c r="DT89" s="1231"/>
      <c r="DU89" s="1231"/>
      <c r="DV89" s="1231"/>
      <c r="DW89" s="1231"/>
      <c r="DX89" s="1231"/>
      <c r="DY89" s="1231"/>
      <c r="DZ89" s="1235" t="s">
        <v>129</v>
      </c>
      <c r="EA89" s="1236"/>
      <c r="EB89" s="1237"/>
      <c r="EC89" s="1231"/>
      <c r="ED89" s="1231"/>
      <c r="EE89" s="1231"/>
      <c r="EF89" s="1231"/>
      <c r="EG89" s="1231"/>
      <c r="EH89" s="1231"/>
      <c r="EI89" s="1231"/>
      <c r="EJ89" s="1231"/>
      <c r="EK89" s="1231"/>
      <c r="EL89" s="1231"/>
      <c r="EM89" s="1231"/>
      <c r="EN89" s="1231"/>
      <c r="EO89" s="1231"/>
      <c r="EP89" s="1231"/>
      <c r="EQ89" s="1231"/>
      <c r="ER89" s="1232"/>
      <c r="ES89" s="1237"/>
      <c r="ET89" s="1231"/>
      <c r="EU89" s="1231"/>
      <c r="EV89" s="1231"/>
      <c r="EW89" s="1231"/>
      <c r="EX89" s="1231"/>
      <c r="EY89" s="1231"/>
      <c r="EZ89" s="1231"/>
      <c r="FA89" s="1231"/>
      <c r="FB89" s="1231"/>
      <c r="FC89" s="1231"/>
      <c r="FD89" s="1231"/>
      <c r="FE89" s="1231"/>
      <c r="FF89" s="1232"/>
      <c r="FG89" s="1237"/>
      <c r="FH89" s="1231"/>
      <c r="FI89" s="1231"/>
      <c r="FJ89" s="1231"/>
      <c r="FK89" s="1231"/>
      <c r="FL89" s="1231"/>
      <c r="FM89" s="1231"/>
      <c r="FN89" s="1231"/>
      <c r="FO89" s="1231"/>
      <c r="FP89" s="1231"/>
      <c r="FQ89" s="1231"/>
      <c r="FR89" s="1231"/>
      <c r="FS89" s="1231"/>
      <c r="FT89" s="1231"/>
      <c r="FU89" s="1231"/>
      <c r="FV89" s="1231"/>
      <c r="FW89" s="1231"/>
      <c r="FX89" s="1232"/>
      <c r="FY89" s="1238">
        <f>+AN89-BC89+BR89-CX89+EB89-ES89-FG89+GN89</f>
        <v>67922</v>
      </c>
      <c r="FZ89" s="1213"/>
      <c r="GA89" s="1213"/>
      <c r="GB89" s="1213"/>
      <c r="GC89" s="1213"/>
      <c r="GD89" s="1213"/>
      <c r="GE89" s="1213"/>
      <c r="GF89" s="1213"/>
      <c r="GG89" s="1213"/>
      <c r="GH89" s="1213"/>
      <c r="GI89" s="1213"/>
      <c r="GJ89" s="1213"/>
      <c r="GK89" s="1239"/>
      <c r="GL89" s="1233" t="s">
        <v>128</v>
      </c>
      <c r="GM89" s="1234"/>
      <c r="GN89" s="1231">
        <f>+BC89-EB89</f>
        <v>0</v>
      </c>
      <c r="GO89" s="1231"/>
      <c r="GP89" s="1231"/>
      <c r="GQ89" s="1231"/>
      <c r="GR89" s="1231"/>
      <c r="GS89" s="1231"/>
      <c r="GT89" s="1231"/>
      <c r="GU89" s="1231"/>
      <c r="GV89" s="1231"/>
      <c r="GW89" s="1231"/>
      <c r="GX89" s="1231"/>
      <c r="GY89" s="1231"/>
      <c r="GZ89" s="1231"/>
      <c r="HA89" s="1235" t="s">
        <v>129</v>
      </c>
      <c r="HB89" s="1240"/>
    </row>
    <row r="90" spans="1:210" ht="12" customHeight="1">
      <c r="A90" s="336"/>
      <c r="B90" s="1244"/>
      <c r="C90" s="1244"/>
      <c r="D90" s="1244"/>
      <c r="E90" s="1244"/>
      <c r="F90" s="1244"/>
      <c r="G90" s="1244"/>
      <c r="H90" s="1244"/>
      <c r="I90" s="1244"/>
      <c r="J90" s="1244"/>
      <c r="K90" s="1244"/>
      <c r="L90" s="1244"/>
      <c r="M90" s="1244"/>
      <c r="N90" s="1244"/>
      <c r="O90" s="1244"/>
      <c r="P90" s="1244"/>
      <c r="Q90" s="1244"/>
      <c r="R90" s="1244"/>
      <c r="S90" s="1244"/>
      <c r="T90" s="1244"/>
      <c r="U90" s="1244"/>
      <c r="V90" s="1245"/>
      <c r="W90" s="1531"/>
      <c r="X90" s="1382"/>
      <c r="Y90" s="1383"/>
      <c r="Z90" s="1383"/>
      <c r="AA90" s="1383"/>
      <c r="AB90" s="1383"/>
      <c r="AC90" s="1383"/>
      <c r="AD90" s="1383"/>
      <c r="AE90" s="1383"/>
      <c r="AF90" s="1383"/>
      <c r="AG90" s="1383"/>
      <c r="AH90" s="1383"/>
      <c r="AI90" s="1383"/>
      <c r="AJ90" s="1383"/>
      <c r="AK90" s="1383"/>
      <c r="AL90" s="1383"/>
      <c r="AM90" s="1383"/>
      <c r="AN90" s="1207"/>
      <c r="AO90" s="1208"/>
      <c r="AP90" s="1208"/>
      <c r="AQ90" s="1208"/>
      <c r="AR90" s="1208"/>
      <c r="AS90" s="1208"/>
      <c r="AT90" s="1208"/>
      <c r="AU90" s="1208"/>
      <c r="AV90" s="1208"/>
      <c r="AW90" s="1208"/>
      <c r="AX90" s="1208"/>
      <c r="AY90" s="1208"/>
      <c r="AZ90" s="1221"/>
      <c r="BA90" s="1254"/>
      <c r="BB90" s="1254"/>
      <c r="BC90" s="1208"/>
      <c r="BD90" s="1208"/>
      <c r="BE90" s="1208"/>
      <c r="BF90" s="1208"/>
      <c r="BG90" s="1208"/>
      <c r="BH90" s="1208"/>
      <c r="BI90" s="1208"/>
      <c r="BJ90" s="1208"/>
      <c r="BK90" s="1208"/>
      <c r="BL90" s="1208"/>
      <c r="BM90" s="1208"/>
      <c r="BN90" s="1208"/>
      <c r="BO90" s="1208"/>
      <c r="BP90" s="1255"/>
      <c r="BQ90" s="1255"/>
      <c r="BR90" s="1535"/>
      <c r="BS90" s="1417"/>
      <c r="BT90" s="1417"/>
      <c r="BU90" s="1417"/>
      <c r="BV90" s="1417"/>
      <c r="BW90" s="1417"/>
      <c r="BX90" s="1417"/>
      <c r="BY90" s="1417"/>
      <c r="BZ90" s="1417"/>
      <c r="CA90" s="1417"/>
      <c r="CB90" s="1417"/>
      <c r="CC90" s="1417"/>
      <c r="CD90" s="1417"/>
      <c r="CE90" s="1417"/>
      <c r="CF90" s="1536"/>
      <c r="CG90" s="1535"/>
      <c r="CH90" s="1417"/>
      <c r="CI90" s="1417"/>
      <c r="CJ90" s="1417"/>
      <c r="CK90" s="1417"/>
      <c r="CL90" s="1417"/>
      <c r="CM90" s="1417"/>
      <c r="CN90" s="1417"/>
      <c r="CO90" s="1417"/>
      <c r="CP90" s="1417"/>
      <c r="CQ90" s="1417"/>
      <c r="CR90" s="1417"/>
      <c r="CS90" s="1417"/>
      <c r="CT90" s="1417"/>
      <c r="CU90" s="1536"/>
      <c r="CV90" s="1538"/>
      <c r="CW90" s="1538"/>
      <c r="CX90" s="1417"/>
      <c r="CY90" s="1417"/>
      <c r="CZ90" s="1417"/>
      <c r="DA90" s="1417"/>
      <c r="DB90" s="1417"/>
      <c r="DC90" s="1417"/>
      <c r="DD90" s="1417"/>
      <c r="DE90" s="1417"/>
      <c r="DF90" s="1417"/>
      <c r="DG90" s="1417"/>
      <c r="DH90" s="1417"/>
      <c r="DI90" s="1417"/>
      <c r="DJ90" s="1255"/>
      <c r="DK90" s="1255"/>
      <c r="DL90" s="1253"/>
      <c r="DM90" s="1254"/>
      <c r="DN90" s="1208"/>
      <c r="DO90" s="1208"/>
      <c r="DP90" s="1208"/>
      <c r="DQ90" s="1208"/>
      <c r="DR90" s="1208"/>
      <c r="DS90" s="1208"/>
      <c r="DT90" s="1208"/>
      <c r="DU90" s="1208"/>
      <c r="DV90" s="1208"/>
      <c r="DW90" s="1208"/>
      <c r="DX90" s="1208"/>
      <c r="DY90" s="1208"/>
      <c r="DZ90" s="1255"/>
      <c r="EA90" s="1256"/>
      <c r="EB90" s="1220"/>
      <c r="EC90" s="1208"/>
      <c r="ED90" s="1208"/>
      <c r="EE90" s="1208"/>
      <c r="EF90" s="1208"/>
      <c r="EG90" s="1208"/>
      <c r="EH90" s="1208"/>
      <c r="EI90" s="1208"/>
      <c r="EJ90" s="1208"/>
      <c r="EK90" s="1208"/>
      <c r="EL90" s="1208"/>
      <c r="EM90" s="1208"/>
      <c r="EN90" s="1208"/>
      <c r="EO90" s="1208"/>
      <c r="EP90" s="1208"/>
      <c r="EQ90" s="1208"/>
      <c r="ER90" s="1221"/>
      <c r="ES90" s="1220"/>
      <c r="ET90" s="1208"/>
      <c r="EU90" s="1208"/>
      <c r="EV90" s="1208"/>
      <c r="EW90" s="1208"/>
      <c r="EX90" s="1208"/>
      <c r="EY90" s="1208"/>
      <c r="EZ90" s="1208"/>
      <c r="FA90" s="1208"/>
      <c r="FB90" s="1208"/>
      <c r="FC90" s="1208"/>
      <c r="FD90" s="1208"/>
      <c r="FE90" s="1208"/>
      <c r="FF90" s="1221"/>
      <c r="FG90" s="1220"/>
      <c r="FH90" s="1208"/>
      <c r="FI90" s="1208"/>
      <c r="FJ90" s="1208"/>
      <c r="FK90" s="1208"/>
      <c r="FL90" s="1208"/>
      <c r="FM90" s="1208"/>
      <c r="FN90" s="1208"/>
      <c r="FO90" s="1208"/>
      <c r="FP90" s="1208"/>
      <c r="FQ90" s="1208"/>
      <c r="FR90" s="1208"/>
      <c r="FS90" s="1208"/>
      <c r="FT90" s="1208"/>
      <c r="FU90" s="1208"/>
      <c r="FV90" s="1208"/>
      <c r="FW90" s="1208"/>
      <c r="FX90" s="1221"/>
      <c r="FY90" s="1220"/>
      <c r="FZ90" s="1208"/>
      <c r="GA90" s="1208"/>
      <c r="GB90" s="1208"/>
      <c r="GC90" s="1208"/>
      <c r="GD90" s="1208"/>
      <c r="GE90" s="1208"/>
      <c r="GF90" s="1208"/>
      <c r="GG90" s="1208"/>
      <c r="GH90" s="1208"/>
      <c r="GI90" s="1208"/>
      <c r="GJ90" s="1208"/>
      <c r="GK90" s="1221"/>
      <c r="GL90" s="1253"/>
      <c r="GM90" s="1254"/>
      <c r="GN90" s="1208"/>
      <c r="GO90" s="1208"/>
      <c r="GP90" s="1208"/>
      <c r="GQ90" s="1208"/>
      <c r="GR90" s="1208"/>
      <c r="GS90" s="1208"/>
      <c r="GT90" s="1208"/>
      <c r="GU90" s="1208"/>
      <c r="GV90" s="1208"/>
      <c r="GW90" s="1208"/>
      <c r="GX90" s="1208"/>
      <c r="GY90" s="1208"/>
      <c r="GZ90" s="1208"/>
      <c r="HA90" s="1255"/>
      <c r="HB90" s="1257"/>
    </row>
    <row r="91" spans="1:210" ht="12" customHeight="1">
      <c r="A91" s="311"/>
      <c r="B91" s="1258" t="s">
        <v>78</v>
      </c>
      <c r="C91" s="1258"/>
      <c r="D91" s="1258"/>
      <c r="E91" s="1258"/>
      <c r="F91" s="1258"/>
      <c r="G91" s="1258"/>
      <c r="H91" s="1258"/>
      <c r="I91" s="1258"/>
      <c r="J91" s="1258"/>
      <c r="K91" s="1258"/>
      <c r="L91" s="1258"/>
      <c r="M91" s="1258"/>
      <c r="N91" s="1258"/>
      <c r="O91" s="1258"/>
      <c r="P91" s="1258"/>
      <c r="Q91" s="1258"/>
      <c r="R91" s="1258"/>
      <c r="S91" s="1258"/>
      <c r="T91" s="1258"/>
      <c r="U91" s="1258"/>
      <c r="V91" s="1259"/>
      <c r="W91" s="1530">
        <v>5404</v>
      </c>
      <c r="X91" s="1357" t="s">
        <v>305</v>
      </c>
      <c r="Y91" s="1227"/>
      <c r="Z91" s="1227"/>
      <c r="AA91" s="1227"/>
      <c r="AB91" s="1227"/>
      <c r="AC91" s="1227"/>
      <c r="AD91" s="1228" t="s">
        <v>219</v>
      </c>
      <c r="AE91" s="1228"/>
      <c r="AF91" s="1228"/>
      <c r="AG91" s="361"/>
      <c r="AH91" s="1229" t="s">
        <v>484</v>
      </c>
      <c r="AI91" s="1229"/>
      <c r="AJ91" s="1229"/>
      <c r="AK91" s="1229"/>
      <c r="AL91" s="1229"/>
      <c r="AM91" s="1229"/>
      <c r="AN91" s="1230">
        <v>0</v>
      </c>
      <c r="AO91" s="1231"/>
      <c r="AP91" s="1231"/>
      <c r="AQ91" s="1231"/>
      <c r="AR91" s="1231"/>
      <c r="AS91" s="1231"/>
      <c r="AT91" s="1231"/>
      <c r="AU91" s="1231"/>
      <c r="AV91" s="1231"/>
      <c r="AW91" s="1231"/>
      <c r="AX91" s="1231"/>
      <c r="AY91" s="1231"/>
      <c r="AZ91" s="1232"/>
      <c r="BA91" s="1234" t="s">
        <v>128</v>
      </c>
      <c r="BB91" s="1234"/>
      <c r="BC91" s="1231"/>
      <c r="BD91" s="1231"/>
      <c r="BE91" s="1231"/>
      <c r="BF91" s="1231"/>
      <c r="BG91" s="1231"/>
      <c r="BH91" s="1231"/>
      <c r="BI91" s="1231"/>
      <c r="BJ91" s="1231"/>
      <c r="BK91" s="1231"/>
      <c r="BL91" s="1231"/>
      <c r="BM91" s="1231"/>
      <c r="BN91" s="1231"/>
      <c r="BO91" s="1231"/>
      <c r="BP91" s="1235" t="s">
        <v>129</v>
      </c>
      <c r="BQ91" s="1235"/>
      <c r="BR91" s="1237"/>
      <c r="BS91" s="1231"/>
      <c r="BT91" s="1231"/>
      <c r="BU91" s="1231"/>
      <c r="BV91" s="1231"/>
      <c r="BW91" s="1231"/>
      <c r="BX91" s="1231"/>
      <c r="BY91" s="1231"/>
      <c r="BZ91" s="1231"/>
      <c r="CA91" s="1231"/>
      <c r="CB91" s="1231"/>
      <c r="CC91" s="1231"/>
      <c r="CD91" s="1231"/>
      <c r="CE91" s="1231"/>
      <c r="CF91" s="1232"/>
      <c r="CG91" s="1237"/>
      <c r="CH91" s="1231"/>
      <c r="CI91" s="1231"/>
      <c r="CJ91" s="1231"/>
      <c r="CK91" s="1231"/>
      <c r="CL91" s="1231"/>
      <c r="CM91" s="1231"/>
      <c r="CN91" s="1231"/>
      <c r="CO91" s="1231"/>
      <c r="CP91" s="1231"/>
      <c r="CQ91" s="1231"/>
      <c r="CR91" s="1231"/>
      <c r="CS91" s="1231"/>
      <c r="CT91" s="1231"/>
      <c r="CU91" s="1232"/>
      <c r="CV91" s="1234" t="s">
        <v>128</v>
      </c>
      <c r="CW91" s="1234"/>
      <c r="CX91" s="1231"/>
      <c r="CY91" s="1231"/>
      <c r="CZ91" s="1231"/>
      <c r="DA91" s="1231"/>
      <c r="DB91" s="1231"/>
      <c r="DC91" s="1231"/>
      <c r="DD91" s="1231"/>
      <c r="DE91" s="1231"/>
      <c r="DF91" s="1231"/>
      <c r="DG91" s="1231"/>
      <c r="DH91" s="1231"/>
      <c r="DI91" s="1231"/>
      <c r="DJ91" s="1235" t="s">
        <v>129</v>
      </c>
      <c r="DK91" s="1235"/>
      <c r="DL91" s="1233" t="s">
        <v>128</v>
      </c>
      <c r="DM91" s="1234"/>
      <c r="DN91" s="1231"/>
      <c r="DO91" s="1231"/>
      <c r="DP91" s="1231"/>
      <c r="DQ91" s="1231"/>
      <c r="DR91" s="1231"/>
      <c r="DS91" s="1231"/>
      <c r="DT91" s="1231"/>
      <c r="DU91" s="1231"/>
      <c r="DV91" s="1231"/>
      <c r="DW91" s="1231"/>
      <c r="DX91" s="1231"/>
      <c r="DY91" s="1231"/>
      <c r="DZ91" s="1235" t="s">
        <v>129</v>
      </c>
      <c r="EA91" s="1236"/>
      <c r="EB91" s="1237"/>
      <c r="EC91" s="1231"/>
      <c r="ED91" s="1231"/>
      <c r="EE91" s="1231"/>
      <c r="EF91" s="1231"/>
      <c r="EG91" s="1231"/>
      <c r="EH91" s="1231"/>
      <c r="EI91" s="1231"/>
      <c r="EJ91" s="1231"/>
      <c r="EK91" s="1231"/>
      <c r="EL91" s="1231"/>
      <c r="EM91" s="1231"/>
      <c r="EN91" s="1231"/>
      <c r="EO91" s="1231"/>
      <c r="EP91" s="1231"/>
      <c r="EQ91" s="1231"/>
      <c r="ER91" s="1232"/>
      <c r="ES91" s="1237"/>
      <c r="ET91" s="1231"/>
      <c r="EU91" s="1231"/>
      <c r="EV91" s="1231"/>
      <c r="EW91" s="1231"/>
      <c r="EX91" s="1231"/>
      <c r="EY91" s="1231"/>
      <c r="EZ91" s="1231"/>
      <c r="FA91" s="1231"/>
      <c r="FB91" s="1231"/>
      <c r="FC91" s="1231"/>
      <c r="FD91" s="1231"/>
      <c r="FE91" s="1231"/>
      <c r="FF91" s="1232"/>
      <c r="FG91" s="1237"/>
      <c r="FH91" s="1231"/>
      <c r="FI91" s="1231"/>
      <c r="FJ91" s="1231"/>
      <c r="FK91" s="1231"/>
      <c r="FL91" s="1231"/>
      <c r="FM91" s="1231"/>
      <c r="FN91" s="1231"/>
      <c r="FO91" s="1231"/>
      <c r="FP91" s="1231"/>
      <c r="FQ91" s="1231"/>
      <c r="FR91" s="1231"/>
      <c r="FS91" s="1231"/>
      <c r="FT91" s="1231"/>
      <c r="FU91" s="1231"/>
      <c r="FV91" s="1231"/>
      <c r="FW91" s="1231"/>
      <c r="FX91" s="1232"/>
      <c r="FY91" s="1238">
        <f>+AN91-BC91+BR91-CX91+EB91-ES91-FG91+GN91</f>
        <v>0</v>
      </c>
      <c r="FZ91" s="1213"/>
      <c r="GA91" s="1213"/>
      <c r="GB91" s="1213"/>
      <c r="GC91" s="1213"/>
      <c r="GD91" s="1213"/>
      <c r="GE91" s="1213"/>
      <c r="GF91" s="1213"/>
      <c r="GG91" s="1213"/>
      <c r="GH91" s="1213"/>
      <c r="GI91" s="1213"/>
      <c r="GJ91" s="1213"/>
      <c r="GK91" s="1239"/>
      <c r="GL91" s="1233" t="s">
        <v>128</v>
      </c>
      <c r="GM91" s="1234"/>
      <c r="GN91" s="1231">
        <f>+BC91-EB91</f>
        <v>0</v>
      </c>
      <c r="GO91" s="1231"/>
      <c r="GP91" s="1231"/>
      <c r="GQ91" s="1231"/>
      <c r="GR91" s="1231"/>
      <c r="GS91" s="1231"/>
      <c r="GT91" s="1231"/>
      <c r="GU91" s="1231"/>
      <c r="GV91" s="1231"/>
      <c r="GW91" s="1231"/>
      <c r="GX91" s="1231"/>
      <c r="GY91" s="1231"/>
      <c r="GZ91" s="1231"/>
      <c r="HA91" s="1235" t="s">
        <v>129</v>
      </c>
      <c r="HB91" s="1240"/>
    </row>
    <row r="92" spans="1:210" ht="12" customHeight="1">
      <c r="A92" s="316"/>
      <c r="B92" s="1242"/>
      <c r="C92" s="1242"/>
      <c r="D92" s="1242"/>
      <c r="E92" s="1242"/>
      <c r="F92" s="1242"/>
      <c r="G92" s="1242"/>
      <c r="H92" s="1242"/>
      <c r="I92" s="1242"/>
      <c r="J92" s="1242"/>
      <c r="K92" s="1242"/>
      <c r="L92" s="1242"/>
      <c r="M92" s="1242"/>
      <c r="N92" s="1242"/>
      <c r="O92" s="1242"/>
      <c r="P92" s="1242"/>
      <c r="Q92" s="1242"/>
      <c r="R92" s="1242"/>
      <c r="S92" s="1242"/>
      <c r="T92" s="1242"/>
      <c r="U92" s="1242"/>
      <c r="V92" s="1243"/>
      <c r="W92" s="1531"/>
      <c r="X92" s="1382"/>
      <c r="Y92" s="1383"/>
      <c r="Z92" s="1383"/>
      <c r="AA92" s="1383"/>
      <c r="AB92" s="1383"/>
      <c r="AC92" s="1383"/>
      <c r="AD92" s="1383"/>
      <c r="AE92" s="1383"/>
      <c r="AF92" s="1383"/>
      <c r="AG92" s="1383"/>
      <c r="AH92" s="1383"/>
      <c r="AI92" s="1383"/>
      <c r="AJ92" s="1383"/>
      <c r="AK92" s="1383"/>
      <c r="AL92" s="1383"/>
      <c r="AM92" s="1383"/>
      <c r="AN92" s="1207"/>
      <c r="AO92" s="1208"/>
      <c r="AP92" s="1208"/>
      <c r="AQ92" s="1208"/>
      <c r="AR92" s="1208"/>
      <c r="AS92" s="1208"/>
      <c r="AT92" s="1208"/>
      <c r="AU92" s="1208"/>
      <c r="AV92" s="1208"/>
      <c r="AW92" s="1208"/>
      <c r="AX92" s="1208"/>
      <c r="AY92" s="1208"/>
      <c r="AZ92" s="1221"/>
      <c r="BA92" s="1254"/>
      <c r="BB92" s="1254"/>
      <c r="BC92" s="1208"/>
      <c r="BD92" s="1208"/>
      <c r="BE92" s="1208"/>
      <c r="BF92" s="1208"/>
      <c r="BG92" s="1208"/>
      <c r="BH92" s="1208"/>
      <c r="BI92" s="1208"/>
      <c r="BJ92" s="1208"/>
      <c r="BK92" s="1208"/>
      <c r="BL92" s="1208"/>
      <c r="BM92" s="1208"/>
      <c r="BN92" s="1208"/>
      <c r="BO92" s="1208"/>
      <c r="BP92" s="1255"/>
      <c r="BQ92" s="1255"/>
      <c r="BR92" s="1220"/>
      <c r="BS92" s="1208"/>
      <c r="BT92" s="1208"/>
      <c r="BU92" s="1208"/>
      <c r="BV92" s="1208"/>
      <c r="BW92" s="1208"/>
      <c r="BX92" s="1208"/>
      <c r="BY92" s="1208"/>
      <c r="BZ92" s="1208"/>
      <c r="CA92" s="1208"/>
      <c r="CB92" s="1208"/>
      <c r="CC92" s="1208"/>
      <c r="CD92" s="1208"/>
      <c r="CE92" s="1208"/>
      <c r="CF92" s="1221"/>
      <c r="CG92" s="1220"/>
      <c r="CH92" s="1208"/>
      <c r="CI92" s="1208"/>
      <c r="CJ92" s="1208"/>
      <c r="CK92" s="1208"/>
      <c r="CL92" s="1208"/>
      <c r="CM92" s="1208"/>
      <c r="CN92" s="1208"/>
      <c r="CO92" s="1208"/>
      <c r="CP92" s="1208"/>
      <c r="CQ92" s="1208"/>
      <c r="CR92" s="1208"/>
      <c r="CS92" s="1208"/>
      <c r="CT92" s="1208"/>
      <c r="CU92" s="1221"/>
      <c r="CV92" s="1254"/>
      <c r="CW92" s="1254"/>
      <c r="CX92" s="1208"/>
      <c r="CY92" s="1208"/>
      <c r="CZ92" s="1208"/>
      <c r="DA92" s="1208"/>
      <c r="DB92" s="1208"/>
      <c r="DC92" s="1208"/>
      <c r="DD92" s="1208"/>
      <c r="DE92" s="1208"/>
      <c r="DF92" s="1208"/>
      <c r="DG92" s="1208"/>
      <c r="DH92" s="1208"/>
      <c r="DI92" s="1208"/>
      <c r="DJ92" s="1255"/>
      <c r="DK92" s="1255"/>
      <c r="DL92" s="1253"/>
      <c r="DM92" s="1254"/>
      <c r="DN92" s="1208"/>
      <c r="DO92" s="1208"/>
      <c r="DP92" s="1208"/>
      <c r="DQ92" s="1208"/>
      <c r="DR92" s="1208"/>
      <c r="DS92" s="1208"/>
      <c r="DT92" s="1208"/>
      <c r="DU92" s="1208"/>
      <c r="DV92" s="1208"/>
      <c r="DW92" s="1208"/>
      <c r="DX92" s="1208"/>
      <c r="DY92" s="1208"/>
      <c r="DZ92" s="1255"/>
      <c r="EA92" s="1256"/>
      <c r="EB92" s="1220"/>
      <c r="EC92" s="1208"/>
      <c r="ED92" s="1208"/>
      <c r="EE92" s="1208"/>
      <c r="EF92" s="1208"/>
      <c r="EG92" s="1208"/>
      <c r="EH92" s="1208"/>
      <c r="EI92" s="1208"/>
      <c r="EJ92" s="1208"/>
      <c r="EK92" s="1208"/>
      <c r="EL92" s="1208"/>
      <c r="EM92" s="1208"/>
      <c r="EN92" s="1208"/>
      <c r="EO92" s="1208"/>
      <c r="EP92" s="1208"/>
      <c r="EQ92" s="1208"/>
      <c r="ER92" s="1221"/>
      <c r="ES92" s="1220"/>
      <c r="ET92" s="1208"/>
      <c r="EU92" s="1208"/>
      <c r="EV92" s="1208"/>
      <c r="EW92" s="1208"/>
      <c r="EX92" s="1208"/>
      <c r="EY92" s="1208"/>
      <c r="EZ92" s="1208"/>
      <c r="FA92" s="1208"/>
      <c r="FB92" s="1208"/>
      <c r="FC92" s="1208"/>
      <c r="FD92" s="1208"/>
      <c r="FE92" s="1208"/>
      <c r="FF92" s="1221"/>
      <c r="FG92" s="1220"/>
      <c r="FH92" s="1208"/>
      <c r="FI92" s="1208"/>
      <c r="FJ92" s="1208"/>
      <c r="FK92" s="1208"/>
      <c r="FL92" s="1208"/>
      <c r="FM92" s="1208"/>
      <c r="FN92" s="1208"/>
      <c r="FO92" s="1208"/>
      <c r="FP92" s="1208"/>
      <c r="FQ92" s="1208"/>
      <c r="FR92" s="1208"/>
      <c r="FS92" s="1208"/>
      <c r="FT92" s="1208"/>
      <c r="FU92" s="1208"/>
      <c r="FV92" s="1208"/>
      <c r="FW92" s="1208"/>
      <c r="FX92" s="1221"/>
      <c r="FY92" s="1220"/>
      <c r="FZ92" s="1208"/>
      <c r="GA92" s="1208"/>
      <c r="GB92" s="1208"/>
      <c r="GC92" s="1208"/>
      <c r="GD92" s="1208"/>
      <c r="GE92" s="1208"/>
      <c r="GF92" s="1208"/>
      <c r="GG92" s="1208"/>
      <c r="GH92" s="1208"/>
      <c r="GI92" s="1208"/>
      <c r="GJ92" s="1208"/>
      <c r="GK92" s="1221"/>
      <c r="GL92" s="1253"/>
      <c r="GM92" s="1254"/>
      <c r="GN92" s="1208"/>
      <c r="GO92" s="1208"/>
      <c r="GP92" s="1208"/>
      <c r="GQ92" s="1208"/>
      <c r="GR92" s="1208"/>
      <c r="GS92" s="1208"/>
      <c r="GT92" s="1208"/>
      <c r="GU92" s="1208"/>
      <c r="GV92" s="1208"/>
      <c r="GW92" s="1208"/>
      <c r="GX92" s="1208"/>
      <c r="GY92" s="1208"/>
      <c r="GZ92" s="1208"/>
      <c r="HA92" s="1255"/>
      <c r="HB92" s="1257"/>
    </row>
    <row r="93" spans="1:210" ht="12" customHeight="1">
      <c r="A93" s="316"/>
      <c r="B93" s="1242"/>
      <c r="C93" s="1242"/>
      <c r="D93" s="1242"/>
      <c r="E93" s="1242"/>
      <c r="F93" s="1242"/>
      <c r="G93" s="1242"/>
      <c r="H93" s="1242"/>
      <c r="I93" s="1242"/>
      <c r="J93" s="1242"/>
      <c r="K93" s="1242"/>
      <c r="L93" s="1242"/>
      <c r="M93" s="1242"/>
      <c r="N93" s="1242"/>
      <c r="O93" s="1242"/>
      <c r="P93" s="1242"/>
      <c r="Q93" s="1242"/>
      <c r="R93" s="1242"/>
      <c r="S93" s="1242"/>
      <c r="T93" s="1242"/>
      <c r="U93" s="1242"/>
      <c r="V93" s="1243"/>
      <c r="W93" s="1530">
        <v>5424</v>
      </c>
      <c r="X93" s="1357" t="s">
        <v>305</v>
      </c>
      <c r="Y93" s="1227"/>
      <c r="Z93" s="1227"/>
      <c r="AA93" s="1227"/>
      <c r="AB93" s="1227"/>
      <c r="AC93" s="1227"/>
      <c r="AD93" s="1228" t="s">
        <v>296</v>
      </c>
      <c r="AE93" s="1228"/>
      <c r="AF93" s="1228"/>
      <c r="AG93" s="361"/>
      <c r="AH93" s="1229" t="s">
        <v>485</v>
      </c>
      <c r="AI93" s="1229"/>
      <c r="AJ93" s="1229"/>
      <c r="AK93" s="1229"/>
      <c r="AL93" s="1229"/>
      <c r="AM93" s="1229"/>
      <c r="AN93" s="1230">
        <v>0</v>
      </c>
      <c r="AO93" s="1231"/>
      <c r="AP93" s="1231"/>
      <c r="AQ93" s="1231"/>
      <c r="AR93" s="1231"/>
      <c r="AS93" s="1231"/>
      <c r="AT93" s="1231"/>
      <c r="AU93" s="1231"/>
      <c r="AV93" s="1231"/>
      <c r="AW93" s="1231"/>
      <c r="AX93" s="1231"/>
      <c r="AY93" s="1231"/>
      <c r="AZ93" s="1232"/>
      <c r="BA93" s="1234" t="s">
        <v>128</v>
      </c>
      <c r="BB93" s="1234"/>
      <c r="BC93" s="1231"/>
      <c r="BD93" s="1231"/>
      <c r="BE93" s="1231"/>
      <c r="BF93" s="1231"/>
      <c r="BG93" s="1231"/>
      <c r="BH93" s="1231"/>
      <c r="BI93" s="1231"/>
      <c r="BJ93" s="1231"/>
      <c r="BK93" s="1231"/>
      <c r="BL93" s="1231"/>
      <c r="BM93" s="1231"/>
      <c r="BN93" s="1231"/>
      <c r="BO93" s="1231"/>
      <c r="BP93" s="1235" t="s">
        <v>129</v>
      </c>
      <c r="BQ93" s="1235"/>
      <c r="BR93" s="1237"/>
      <c r="BS93" s="1231"/>
      <c r="BT93" s="1231"/>
      <c r="BU93" s="1231"/>
      <c r="BV93" s="1231"/>
      <c r="BW93" s="1231"/>
      <c r="BX93" s="1231"/>
      <c r="BY93" s="1231"/>
      <c r="BZ93" s="1231"/>
      <c r="CA93" s="1231"/>
      <c r="CB93" s="1231"/>
      <c r="CC93" s="1231"/>
      <c r="CD93" s="1231"/>
      <c r="CE93" s="1231"/>
      <c r="CF93" s="1232"/>
      <c r="CG93" s="1237"/>
      <c r="CH93" s="1231"/>
      <c r="CI93" s="1231"/>
      <c r="CJ93" s="1231"/>
      <c r="CK93" s="1231"/>
      <c r="CL93" s="1231"/>
      <c r="CM93" s="1231"/>
      <c r="CN93" s="1231"/>
      <c r="CO93" s="1231"/>
      <c r="CP93" s="1231"/>
      <c r="CQ93" s="1231"/>
      <c r="CR93" s="1231"/>
      <c r="CS93" s="1231"/>
      <c r="CT93" s="1231"/>
      <c r="CU93" s="1232"/>
      <c r="CV93" s="1234" t="s">
        <v>128</v>
      </c>
      <c r="CW93" s="1234"/>
      <c r="CX93" s="1231"/>
      <c r="CY93" s="1231"/>
      <c r="CZ93" s="1231"/>
      <c r="DA93" s="1231"/>
      <c r="DB93" s="1231"/>
      <c r="DC93" s="1231"/>
      <c r="DD93" s="1231"/>
      <c r="DE93" s="1231"/>
      <c r="DF93" s="1231"/>
      <c r="DG93" s="1231"/>
      <c r="DH93" s="1231"/>
      <c r="DI93" s="1231"/>
      <c r="DJ93" s="1235" t="s">
        <v>129</v>
      </c>
      <c r="DK93" s="1235"/>
      <c r="DL93" s="1233" t="s">
        <v>128</v>
      </c>
      <c r="DM93" s="1234"/>
      <c r="DN93" s="1231"/>
      <c r="DO93" s="1231"/>
      <c r="DP93" s="1231"/>
      <c r="DQ93" s="1231"/>
      <c r="DR93" s="1231"/>
      <c r="DS93" s="1231"/>
      <c r="DT93" s="1231"/>
      <c r="DU93" s="1231"/>
      <c r="DV93" s="1231"/>
      <c r="DW93" s="1231"/>
      <c r="DX93" s="1231"/>
      <c r="DY93" s="1231"/>
      <c r="DZ93" s="1235" t="s">
        <v>129</v>
      </c>
      <c r="EA93" s="1236"/>
      <c r="EB93" s="1237"/>
      <c r="EC93" s="1231"/>
      <c r="ED93" s="1231"/>
      <c r="EE93" s="1231"/>
      <c r="EF93" s="1231"/>
      <c r="EG93" s="1231"/>
      <c r="EH93" s="1231"/>
      <c r="EI93" s="1231"/>
      <c r="EJ93" s="1231"/>
      <c r="EK93" s="1231"/>
      <c r="EL93" s="1231"/>
      <c r="EM93" s="1231"/>
      <c r="EN93" s="1231"/>
      <c r="EO93" s="1231"/>
      <c r="EP93" s="1231"/>
      <c r="EQ93" s="1231"/>
      <c r="ER93" s="1232"/>
      <c r="ES93" s="1237"/>
      <c r="ET93" s="1231"/>
      <c r="EU93" s="1231"/>
      <c r="EV93" s="1231"/>
      <c r="EW93" s="1231"/>
      <c r="EX93" s="1231"/>
      <c r="EY93" s="1231"/>
      <c r="EZ93" s="1231"/>
      <c r="FA93" s="1231"/>
      <c r="FB93" s="1231"/>
      <c r="FC93" s="1231"/>
      <c r="FD93" s="1231"/>
      <c r="FE93" s="1231"/>
      <c r="FF93" s="1232"/>
      <c r="FG93" s="1237"/>
      <c r="FH93" s="1231"/>
      <c r="FI93" s="1231"/>
      <c r="FJ93" s="1231"/>
      <c r="FK93" s="1231"/>
      <c r="FL93" s="1231"/>
      <c r="FM93" s="1231"/>
      <c r="FN93" s="1231"/>
      <c r="FO93" s="1231"/>
      <c r="FP93" s="1231"/>
      <c r="FQ93" s="1231"/>
      <c r="FR93" s="1231"/>
      <c r="FS93" s="1231"/>
      <c r="FT93" s="1231"/>
      <c r="FU93" s="1231"/>
      <c r="FV93" s="1231"/>
      <c r="FW93" s="1231"/>
      <c r="FX93" s="1232"/>
      <c r="FY93" s="1238">
        <f>+AN93-BC93+BR93-CX93+EB93-ES93-FG93+GN93</f>
        <v>0</v>
      </c>
      <c r="FZ93" s="1213"/>
      <c r="GA93" s="1213"/>
      <c r="GB93" s="1213"/>
      <c r="GC93" s="1213"/>
      <c r="GD93" s="1213"/>
      <c r="GE93" s="1213"/>
      <c r="GF93" s="1213"/>
      <c r="GG93" s="1213"/>
      <c r="GH93" s="1213"/>
      <c r="GI93" s="1213"/>
      <c r="GJ93" s="1213"/>
      <c r="GK93" s="1239"/>
      <c r="GL93" s="1233" t="s">
        <v>128</v>
      </c>
      <c r="GM93" s="1234"/>
      <c r="GN93" s="1231">
        <f>+BC93-EB93</f>
        <v>0</v>
      </c>
      <c r="GO93" s="1231"/>
      <c r="GP93" s="1231"/>
      <c r="GQ93" s="1231"/>
      <c r="GR93" s="1231"/>
      <c r="GS93" s="1231"/>
      <c r="GT93" s="1231"/>
      <c r="GU93" s="1231"/>
      <c r="GV93" s="1231"/>
      <c r="GW93" s="1231"/>
      <c r="GX93" s="1231"/>
      <c r="GY93" s="1231"/>
      <c r="GZ93" s="1231"/>
      <c r="HA93" s="1235" t="s">
        <v>129</v>
      </c>
      <c r="HB93" s="1240"/>
    </row>
    <row r="94" spans="1:210" ht="12" customHeight="1">
      <c r="A94" s="336"/>
      <c r="B94" s="1244"/>
      <c r="C94" s="1244"/>
      <c r="D94" s="1244"/>
      <c r="E94" s="1244"/>
      <c r="F94" s="1244"/>
      <c r="G94" s="1244"/>
      <c r="H94" s="1244"/>
      <c r="I94" s="1244"/>
      <c r="J94" s="1244"/>
      <c r="K94" s="1244"/>
      <c r="L94" s="1244"/>
      <c r="M94" s="1244"/>
      <c r="N94" s="1244"/>
      <c r="O94" s="1244"/>
      <c r="P94" s="1244"/>
      <c r="Q94" s="1244"/>
      <c r="R94" s="1244"/>
      <c r="S94" s="1244"/>
      <c r="T94" s="1244"/>
      <c r="U94" s="1244"/>
      <c r="V94" s="1245"/>
      <c r="W94" s="1531"/>
      <c r="X94" s="1382"/>
      <c r="Y94" s="1383"/>
      <c r="Z94" s="1383"/>
      <c r="AA94" s="1383"/>
      <c r="AB94" s="1383"/>
      <c r="AC94" s="1383"/>
      <c r="AD94" s="1383"/>
      <c r="AE94" s="1383"/>
      <c r="AF94" s="1383"/>
      <c r="AG94" s="1383"/>
      <c r="AH94" s="1383"/>
      <c r="AI94" s="1383"/>
      <c r="AJ94" s="1383"/>
      <c r="AK94" s="1383"/>
      <c r="AL94" s="1383"/>
      <c r="AM94" s="1383"/>
      <c r="AN94" s="1207"/>
      <c r="AO94" s="1208"/>
      <c r="AP94" s="1208"/>
      <c r="AQ94" s="1208"/>
      <c r="AR94" s="1208"/>
      <c r="AS94" s="1208"/>
      <c r="AT94" s="1208"/>
      <c r="AU94" s="1208"/>
      <c r="AV94" s="1208"/>
      <c r="AW94" s="1208"/>
      <c r="AX94" s="1208"/>
      <c r="AY94" s="1208"/>
      <c r="AZ94" s="1221"/>
      <c r="BA94" s="1254"/>
      <c r="BB94" s="1254"/>
      <c r="BC94" s="1208"/>
      <c r="BD94" s="1208"/>
      <c r="BE94" s="1208"/>
      <c r="BF94" s="1208"/>
      <c r="BG94" s="1208"/>
      <c r="BH94" s="1208"/>
      <c r="BI94" s="1208"/>
      <c r="BJ94" s="1208"/>
      <c r="BK94" s="1208"/>
      <c r="BL94" s="1208"/>
      <c r="BM94" s="1208"/>
      <c r="BN94" s="1208"/>
      <c r="BO94" s="1208"/>
      <c r="BP94" s="1255"/>
      <c r="BQ94" s="1255"/>
      <c r="BR94" s="1220"/>
      <c r="BS94" s="1208"/>
      <c r="BT94" s="1208"/>
      <c r="BU94" s="1208"/>
      <c r="BV94" s="1208"/>
      <c r="BW94" s="1208"/>
      <c r="BX94" s="1208"/>
      <c r="BY94" s="1208"/>
      <c r="BZ94" s="1208"/>
      <c r="CA94" s="1208"/>
      <c r="CB94" s="1208"/>
      <c r="CC94" s="1208"/>
      <c r="CD94" s="1208"/>
      <c r="CE94" s="1208"/>
      <c r="CF94" s="1221"/>
      <c r="CG94" s="1220"/>
      <c r="CH94" s="1208"/>
      <c r="CI94" s="1208"/>
      <c r="CJ94" s="1208"/>
      <c r="CK94" s="1208"/>
      <c r="CL94" s="1208"/>
      <c r="CM94" s="1208"/>
      <c r="CN94" s="1208"/>
      <c r="CO94" s="1208"/>
      <c r="CP94" s="1208"/>
      <c r="CQ94" s="1208"/>
      <c r="CR94" s="1208"/>
      <c r="CS94" s="1208"/>
      <c r="CT94" s="1208"/>
      <c r="CU94" s="1221"/>
      <c r="CV94" s="1254"/>
      <c r="CW94" s="1254"/>
      <c r="CX94" s="1208"/>
      <c r="CY94" s="1208"/>
      <c r="CZ94" s="1208"/>
      <c r="DA94" s="1208"/>
      <c r="DB94" s="1208"/>
      <c r="DC94" s="1208"/>
      <c r="DD94" s="1208"/>
      <c r="DE94" s="1208"/>
      <c r="DF94" s="1208"/>
      <c r="DG94" s="1208"/>
      <c r="DH94" s="1208"/>
      <c r="DI94" s="1208"/>
      <c r="DJ94" s="1255"/>
      <c r="DK94" s="1255"/>
      <c r="DL94" s="1253"/>
      <c r="DM94" s="1254"/>
      <c r="DN94" s="1208"/>
      <c r="DO94" s="1208"/>
      <c r="DP94" s="1208"/>
      <c r="DQ94" s="1208"/>
      <c r="DR94" s="1208"/>
      <c r="DS94" s="1208"/>
      <c r="DT94" s="1208"/>
      <c r="DU94" s="1208"/>
      <c r="DV94" s="1208"/>
      <c r="DW94" s="1208"/>
      <c r="DX94" s="1208"/>
      <c r="DY94" s="1208"/>
      <c r="DZ94" s="1255"/>
      <c r="EA94" s="1256"/>
      <c r="EB94" s="1220"/>
      <c r="EC94" s="1208"/>
      <c r="ED94" s="1208"/>
      <c r="EE94" s="1208"/>
      <c r="EF94" s="1208"/>
      <c r="EG94" s="1208"/>
      <c r="EH94" s="1208"/>
      <c r="EI94" s="1208"/>
      <c r="EJ94" s="1208"/>
      <c r="EK94" s="1208"/>
      <c r="EL94" s="1208"/>
      <c r="EM94" s="1208"/>
      <c r="EN94" s="1208"/>
      <c r="EO94" s="1208"/>
      <c r="EP94" s="1208"/>
      <c r="EQ94" s="1208"/>
      <c r="ER94" s="1221"/>
      <c r="ES94" s="1220"/>
      <c r="ET94" s="1208"/>
      <c r="EU94" s="1208"/>
      <c r="EV94" s="1208"/>
      <c r="EW94" s="1208"/>
      <c r="EX94" s="1208"/>
      <c r="EY94" s="1208"/>
      <c r="EZ94" s="1208"/>
      <c r="FA94" s="1208"/>
      <c r="FB94" s="1208"/>
      <c r="FC94" s="1208"/>
      <c r="FD94" s="1208"/>
      <c r="FE94" s="1208"/>
      <c r="FF94" s="1221"/>
      <c r="FG94" s="1220"/>
      <c r="FH94" s="1208"/>
      <c r="FI94" s="1208"/>
      <c r="FJ94" s="1208"/>
      <c r="FK94" s="1208"/>
      <c r="FL94" s="1208"/>
      <c r="FM94" s="1208"/>
      <c r="FN94" s="1208"/>
      <c r="FO94" s="1208"/>
      <c r="FP94" s="1208"/>
      <c r="FQ94" s="1208"/>
      <c r="FR94" s="1208"/>
      <c r="FS94" s="1208"/>
      <c r="FT94" s="1208"/>
      <c r="FU94" s="1208"/>
      <c r="FV94" s="1208"/>
      <c r="FW94" s="1208"/>
      <c r="FX94" s="1221"/>
      <c r="FY94" s="1220"/>
      <c r="FZ94" s="1208"/>
      <c r="GA94" s="1208"/>
      <c r="GB94" s="1208"/>
      <c r="GC94" s="1208"/>
      <c r="GD94" s="1208"/>
      <c r="GE94" s="1208"/>
      <c r="GF94" s="1208"/>
      <c r="GG94" s="1208"/>
      <c r="GH94" s="1208"/>
      <c r="GI94" s="1208"/>
      <c r="GJ94" s="1208"/>
      <c r="GK94" s="1221"/>
      <c r="GL94" s="1253"/>
      <c r="GM94" s="1254"/>
      <c r="GN94" s="1208"/>
      <c r="GO94" s="1208"/>
      <c r="GP94" s="1208"/>
      <c r="GQ94" s="1208"/>
      <c r="GR94" s="1208"/>
      <c r="GS94" s="1208"/>
      <c r="GT94" s="1208"/>
      <c r="GU94" s="1208"/>
      <c r="GV94" s="1208"/>
      <c r="GW94" s="1208"/>
      <c r="GX94" s="1208"/>
      <c r="GY94" s="1208"/>
      <c r="GZ94" s="1208"/>
      <c r="HA94" s="1255"/>
      <c r="HB94" s="1257"/>
    </row>
    <row r="95" spans="1:210" ht="12" customHeight="1">
      <c r="A95" s="311"/>
      <c r="B95" s="1258" t="s">
        <v>80</v>
      </c>
      <c r="C95" s="1258"/>
      <c r="D95" s="1258"/>
      <c r="E95" s="1258"/>
      <c r="F95" s="1258"/>
      <c r="G95" s="1258"/>
      <c r="H95" s="1258"/>
      <c r="I95" s="1258"/>
      <c r="J95" s="1258"/>
      <c r="K95" s="1258"/>
      <c r="L95" s="1258"/>
      <c r="M95" s="1258"/>
      <c r="N95" s="1258"/>
      <c r="O95" s="1258"/>
      <c r="P95" s="1258"/>
      <c r="Q95" s="1258"/>
      <c r="R95" s="1258"/>
      <c r="S95" s="1258"/>
      <c r="T95" s="1258"/>
      <c r="U95" s="1258"/>
      <c r="V95" s="1259"/>
      <c r="W95" s="1530">
        <v>5405</v>
      </c>
      <c r="X95" s="1357" t="s">
        <v>305</v>
      </c>
      <c r="Y95" s="1227"/>
      <c r="Z95" s="1227"/>
      <c r="AA95" s="1227"/>
      <c r="AB95" s="1227"/>
      <c r="AC95" s="1227"/>
      <c r="AD95" s="1228" t="s">
        <v>219</v>
      </c>
      <c r="AE95" s="1228"/>
      <c r="AF95" s="1228"/>
      <c r="AG95" s="361"/>
      <c r="AH95" s="1229" t="s">
        <v>484</v>
      </c>
      <c r="AI95" s="1229"/>
      <c r="AJ95" s="1229"/>
      <c r="AK95" s="1229"/>
      <c r="AL95" s="1229"/>
      <c r="AM95" s="1229"/>
      <c r="AN95" s="1230">
        <v>26333</v>
      </c>
      <c r="AO95" s="1231"/>
      <c r="AP95" s="1231"/>
      <c r="AQ95" s="1231"/>
      <c r="AR95" s="1231"/>
      <c r="AS95" s="1231"/>
      <c r="AT95" s="1231"/>
      <c r="AU95" s="1231"/>
      <c r="AV95" s="1231"/>
      <c r="AW95" s="1231"/>
      <c r="AX95" s="1231"/>
      <c r="AY95" s="1231"/>
      <c r="AZ95" s="1232"/>
      <c r="BA95" s="1234" t="s">
        <v>128</v>
      </c>
      <c r="BB95" s="1234"/>
      <c r="BC95" s="1231"/>
      <c r="BD95" s="1231"/>
      <c r="BE95" s="1231"/>
      <c r="BF95" s="1231"/>
      <c r="BG95" s="1231"/>
      <c r="BH95" s="1231"/>
      <c r="BI95" s="1231"/>
      <c r="BJ95" s="1231"/>
      <c r="BK95" s="1231"/>
      <c r="BL95" s="1231"/>
      <c r="BM95" s="1231"/>
      <c r="BN95" s="1231"/>
      <c r="BO95" s="1231"/>
      <c r="BP95" s="1235" t="s">
        <v>129</v>
      </c>
      <c r="BQ95" s="1235"/>
      <c r="BR95" s="1533">
        <v>14217</v>
      </c>
      <c r="BS95" s="1416"/>
      <c r="BT95" s="1416"/>
      <c r="BU95" s="1416"/>
      <c r="BV95" s="1416"/>
      <c r="BW95" s="1416"/>
      <c r="BX95" s="1416"/>
      <c r="BY95" s="1416"/>
      <c r="BZ95" s="1416"/>
      <c r="CA95" s="1416"/>
      <c r="CB95" s="1416"/>
      <c r="CC95" s="1416"/>
      <c r="CD95" s="1416"/>
      <c r="CE95" s="1416"/>
      <c r="CF95" s="1534"/>
      <c r="CG95" s="1533"/>
      <c r="CH95" s="1416"/>
      <c r="CI95" s="1416"/>
      <c r="CJ95" s="1416"/>
      <c r="CK95" s="1416"/>
      <c r="CL95" s="1416"/>
      <c r="CM95" s="1416"/>
      <c r="CN95" s="1416"/>
      <c r="CO95" s="1416"/>
      <c r="CP95" s="1416"/>
      <c r="CQ95" s="1416"/>
      <c r="CR95" s="1416"/>
      <c r="CS95" s="1416"/>
      <c r="CT95" s="1416"/>
      <c r="CU95" s="1534"/>
      <c r="CV95" s="1537" t="s">
        <v>128</v>
      </c>
      <c r="CW95" s="1537"/>
      <c r="CX95" s="1416">
        <v>14977</v>
      </c>
      <c r="CY95" s="1416"/>
      <c r="CZ95" s="1416"/>
      <c r="DA95" s="1416"/>
      <c r="DB95" s="1416"/>
      <c r="DC95" s="1416"/>
      <c r="DD95" s="1416"/>
      <c r="DE95" s="1416"/>
      <c r="DF95" s="1416"/>
      <c r="DG95" s="1416"/>
      <c r="DH95" s="1416"/>
      <c r="DI95" s="1416"/>
      <c r="DJ95" s="1235" t="s">
        <v>129</v>
      </c>
      <c r="DK95" s="1235"/>
      <c r="DL95" s="1233" t="s">
        <v>128</v>
      </c>
      <c r="DM95" s="1234"/>
      <c r="DN95" s="1231"/>
      <c r="DO95" s="1231"/>
      <c r="DP95" s="1231"/>
      <c r="DQ95" s="1231"/>
      <c r="DR95" s="1231"/>
      <c r="DS95" s="1231"/>
      <c r="DT95" s="1231"/>
      <c r="DU95" s="1231"/>
      <c r="DV95" s="1231"/>
      <c r="DW95" s="1231"/>
      <c r="DX95" s="1231"/>
      <c r="DY95" s="1231"/>
      <c r="DZ95" s="1235" t="s">
        <v>129</v>
      </c>
      <c r="EA95" s="1236"/>
      <c r="EB95" s="1237"/>
      <c r="EC95" s="1231"/>
      <c r="ED95" s="1231"/>
      <c r="EE95" s="1231"/>
      <c r="EF95" s="1231"/>
      <c r="EG95" s="1231"/>
      <c r="EH95" s="1231"/>
      <c r="EI95" s="1231"/>
      <c r="EJ95" s="1231"/>
      <c r="EK95" s="1231"/>
      <c r="EL95" s="1231"/>
      <c r="EM95" s="1231"/>
      <c r="EN95" s="1231"/>
      <c r="EO95" s="1231"/>
      <c r="EP95" s="1231"/>
      <c r="EQ95" s="1231"/>
      <c r="ER95" s="1232"/>
      <c r="ES95" s="1237"/>
      <c r="ET95" s="1231"/>
      <c r="EU95" s="1231"/>
      <c r="EV95" s="1231"/>
      <c r="EW95" s="1231"/>
      <c r="EX95" s="1231"/>
      <c r="EY95" s="1231"/>
      <c r="EZ95" s="1231"/>
      <c r="FA95" s="1231"/>
      <c r="FB95" s="1231"/>
      <c r="FC95" s="1231"/>
      <c r="FD95" s="1231"/>
      <c r="FE95" s="1231"/>
      <c r="FF95" s="1232"/>
      <c r="FG95" s="1237"/>
      <c r="FH95" s="1231"/>
      <c r="FI95" s="1231"/>
      <c r="FJ95" s="1231"/>
      <c r="FK95" s="1231"/>
      <c r="FL95" s="1231"/>
      <c r="FM95" s="1231"/>
      <c r="FN95" s="1231"/>
      <c r="FO95" s="1231"/>
      <c r="FP95" s="1231"/>
      <c r="FQ95" s="1231"/>
      <c r="FR95" s="1231"/>
      <c r="FS95" s="1231"/>
      <c r="FT95" s="1231"/>
      <c r="FU95" s="1231"/>
      <c r="FV95" s="1231"/>
      <c r="FW95" s="1231"/>
      <c r="FX95" s="1232"/>
      <c r="FY95" s="1238">
        <f>+AN95-BC95+BR95-CX95+EB95-ES95-FG95+GN95</f>
        <v>25573</v>
      </c>
      <c r="FZ95" s="1213"/>
      <c r="GA95" s="1213"/>
      <c r="GB95" s="1213"/>
      <c r="GC95" s="1213"/>
      <c r="GD95" s="1213"/>
      <c r="GE95" s="1213"/>
      <c r="GF95" s="1213"/>
      <c r="GG95" s="1213"/>
      <c r="GH95" s="1213"/>
      <c r="GI95" s="1213"/>
      <c r="GJ95" s="1213"/>
      <c r="GK95" s="1239"/>
      <c r="GL95" s="1233" t="s">
        <v>128</v>
      </c>
      <c r="GM95" s="1234"/>
      <c r="GN95" s="1231">
        <f>+BC95-EB95</f>
        <v>0</v>
      </c>
      <c r="GO95" s="1231"/>
      <c r="GP95" s="1231"/>
      <c r="GQ95" s="1231"/>
      <c r="GR95" s="1231"/>
      <c r="GS95" s="1231"/>
      <c r="GT95" s="1231"/>
      <c r="GU95" s="1231"/>
      <c r="GV95" s="1231"/>
      <c r="GW95" s="1231"/>
      <c r="GX95" s="1231"/>
      <c r="GY95" s="1231"/>
      <c r="GZ95" s="1231"/>
      <c r="HA95" s="1235" t="s">
        <v>129</v>
      </c>
      <c r="HB95" s="1240"/>
    </row>
    <row r="96" spans="1:210" ht="12" customHeight="1">
      <c r="A96" s="316"/>
      <c r="B96" s="1242"/>
      <c r="C96" s="1242"/>
      <c r="D96" s="1242"/>
      <c r="E96" s="1242"/>
      <c r="F96" s="1242"/>
      <c r="G96" s="1242"/>
      <c r="H96" s="1242"/>
      <c r="I96" s="1242"/>
      <c r="J96" s="1242"/>
      <c r="K96" s="1242"/>
      <c r="L96" s="1242"/>
      <c r="M96" s="1242"/>
      <c r="N96" s="1242"/>
      <c r="O96" s="1242"/>
      <c r="P96" s="1242"/>
      <c r="Q96" s="1242"/>
      <c r="R96" s="1242"/>
      <c r="S96" s="1242"/>
      <c r="T96" s="1242"/>
      <c r="U96" s="1242"/>
      <c r="V96" s="1243"/>
      <c r="W96" s="1531"/>
      <c r="X96" s="1382"/>
      <c r="Y96" s="1383"/>
      <c r="Z96" s="1383"/>
      <c r="AA96" s="1383"/>
      <c r="AB96" s="1383"/>
      <c r="AC96" s="1383"/>
      <c r="AD96" s="1383"/>
      <c r="AE96" s="1383"/>
      <c r="AF96" s="1383"/>
      <c r="AG96" s="1383"/>
      <c r="AH96" s="1383"/>
      <c r="AI96" s="1383"/>
      <c r="AJ96" s="1383"/>
      <c r="AK96" s="1383"/>
      <c r="AL96" s="1383"/>
      <c r="AM96" s="1383"/>
      <c r="AN96" s="1207"/>
      <c r="AO96" s="1208"/>
      <c r="AP96" s="1208"/>
      <c r="AQ96" s="1208"/>
      <c r="AR96" s="1208"/>
      <c r="AS96" s="1208"/>
      <c r="AT96" s="1208"/>
      <c r="AU96" s="1208"/>
      <c r="AV96" s="1208"/>
      <c r="AW96" s="1208"/>
      <c r="AX96" s="1208"/>
      <c r="AY96" s="1208"/>
      <c r="AZ96" s="1221"/>
      <c r="BA96" s="1254"/>
      <c r="BB96" s="1254"/>
      <c r="BC96" s="1208"/>
      <c r="BD96" s="1208"/>
      <c r="BE96" s="1208"/>
      <c r="BF96" s="1208"/>
      <c r="BG96" s="1208"/>
      <c r="BH96" s="1208"/>
      <c r="BI96" s="1208"/>
      <c r="BJ96" s="1208"/>
      <c r="BK96" s="1208"/>
      <c r="BL96" s="1208"/>
      <c r="BM96" s="1208"/>
      <c r="BN96" s="1208"/>
      <c r="BO96" s="1208"/>
      <c r="BP96" s="1255"/>
      <c r="BQ96" s="1255"/>
      <c r="BR96" s="1535"/>
      <c r="BS96" s="1417"/>
      <c r="BT96" s="1417"/>
      <c r="BU96" s="1417"/>
      <c r="BV96" s="1417"/>
      <c r="BW96" s="1417"/>
      <c r="BX96" s="1417"/>
      <c r="BY96" s="1417"/>
      <c r="BZ96" s="1417"/>
      <c r="CA96" s="1417"/>
      <c r="CB96" s="1417"/>
      <c r="CC96" s="1417"/>
      <c r="CD96" s="1417"/>
      <c r="CE96" s="1417"/>
      <c r="CF96" s="1536"/>
      <c r="CG96" s="1535"/>
      <c r="CH96" s="1417"/>
      <c r="CI96" s="1417"/>
      <c r="CJ96" s="1417"/>
      <c r="CK96" s="1417"/>
      <c r="CL96" s="1417"/>
      <c r="CM96" s="1417"/>
      <c r="CN96" s="1417"/>
      <c r="CO96" s="1417"/>
      <c r="CP96" s="1417"/>
      <c r="CQ96" s="1417"/>
      <c r="CR96" s="1417"/>
      <c r="CS96" s="1417"/>
      <c r="CT96" s="1417"/>
      <c r="CU96" s="1536"/>
      <c r="CV96" s="1538"/>
      <c r="CW96" s="1538"/>
      <c r="CX96" s="1417"/>
      <c r="CY96" s="1417"/>
      <c r="CZ96" s="1417"/>
      <c r="DA96" s="1417"/>
      <c r="DB96" s="1417"/>
      <c r="DC96" s="1417"/>
      <c r="DD96" s="1417"/>
      <c r="DE96" s="1417"/>
      <c r="DF96" s="1417"/>
      <c r="DG96" s="1417"/>
      <c r="DH96" s="1417"/>
      <c r="DI96" s="1417"/>
      <c r="DJ96" s="1255"/>
      <c r="DK96" s="1255"/>
      <c r="DL96" s="1253"/>
      <c r="DM96" s="1254"/>
      <c r="DN96" s="1208"/>
      <c r="DO96" s="1208"/>
      <c r="DP96" s="1208"/>
      <c r="DQ96" s="1208"/>
      <c r="DR96" s="1208"/>
      <c r="DS96" s="1208"/>
      <c r="DT96" s="1208"/>
      <c r="DU96" s="1208"/>
      <c r="DV96" s="1208"/>
      <c r="DW96" s="1208"/>
      <c r="DX96" s="1208"/>
      <c r="DY96" s="1208"/>
      <c r="DZ96" s="1255"/>
      <c r="EA96" s="1256"/>
      <c r="EB96" s="1220"/>
      <c r="EC96" s="1208"/>
      <c r="ED96" s="1208"/>
      <c r="EE96" s="1208"/>
      <c r="EF96" s="1208"/>
      <c r="EG96" s="1208"/>
      <c r="EH96" s="1208"/>
      <c r="EI96" s="1208"/>
      <c r="EJ96" s="1208"/>
      <c r="EK96" s="1208"/>
      <c r="EL96" s="1208"/>
      <c r="EM96" s="1208"/>
      <c r="EN96" s="1208"/>
      <c r="EO96" s="1208"/>
      <c r="EP96" s="1208"/>
      <c r="EQ96" s="1208"/>
      <c r="ER96" s="1221"/>
      <c r="ES96" s="1220"/>
      <c r="ET96" s="1208"/>
      <c r="EU96" s="1208"/>
      <c r="EV96" s="1208"/>
      <c r="EW96" s="1208"/>
      <c r="EX96" s="1208"/>
      <c r="EY96" s="1208"/>
      <c r="EZ96" s="1208"/>
      <c r="FA96" s="1208"/>
      <c r="FB96" s="1208"/>
      <c r="FC96" s="1208"/>
      <c r="FD96" s="1208"/>
      <c r="FE96" s="1208"/>
      <c r="FF96" s="1221"/>
      <c r="FG96" s="1220"/>
      <c r="FH96" s="1208"/>
      <c r="FI96" s="1208"/>
      <c r="FJ96" s="1208"/>
      <c r="FK96" s="1208"/>
      <c r="FL96" s="1208"/>
      <c r="FM96" s="1208"/>
      <c r="FN96" s="1208"/>
      <c r="FO96" s="1208"/>
      <c r="FP96" s="1208"/>
      <c r="FQ96" s="1208"/>
      <c r="FR96" s="1208"/>
      <c r="FS96" s="1208"/>
      <c r="FT96" s="1208"/>
      <c r="FU96" s="1208"/>
      <c r="FV96" s="1208"/>
      <c r="FW96" s="1208"/>
      <c r="FX96" s="1221"/>
      <c r="FY96" s="1220"/>
      <c r="FZ96" s="1208"/>
      <c r="GA96" s="1208"/>
      <c r="GB96" s="1208"/>
      <c r="GC96" s="1208"/>
      <c r="GD96" s="1208"/>
      <c r="GE96" s="1208"/>
      <c r="GF96" s="1208"/>
      <c r="GG96" s="1208"/>
      <c r="GH96" s="1208"/>
      <c r="GI96" s="1208"/>
      <c r="GJ96" s="1208"/>
      <c r="GK96" s="1221"/>
      <c r="GL96" s="1253"/>
      <c r="GM96" s="1254"/>
      <c r="GN96" s="1208"/>
      <c r="GO96" s="1208"/>
      <c r="GP96" s="1208"/>
      <c r="GQ96" s="1208"/>
      <c r="GR96" s="1208"/>
      <c r="GS96" s="1208"/>
      <c r="GT96" s="1208"/>
      <c r="GU96" s="1208"/>
      <c r="GV96" s="1208"/>
      <c r="GW96" s="1208"/>
      <c r="GX96" s="1208"/>
      <c r="GY96" s="1208"/>
      <c r="GZ96" s="1208"/>
      <c r="HA96" s="1255"/>
      <c r="HB96" s="1257"/>
    </row>
    <row r="97" spans="1:210" ht="12" customHeight="1">
      <c r="A97" s="316"/>
      <c r="B97" s="1242"/>
      <c r="C97" s="1242"/>
      <c r="D97" s="1242"/>
      <c r="E97" s="1242"/>
      <c r="F97" s="1242"/>
      <c r="G97" s="1242"/>
      <c r="H97" s="1242"/>
      <c r="I97" s="1242"/>
      <c r="J97" s="1242"/>
      <c r="K97" s="1242"/>
      <c r="L97" s="1242"/>
      <c r="M97" s="1242"/>
      <c r="N97" s="1242"/>
      <c r="O97" s="1242"/>
      <c r="P97" s="1242"/>
      <c r="Q97" s="1242"/>
      <c r="R97" s="1242"/>
      <c r="S97" s="1242"/>
      <c r="T97" s="1242"/>
      <c r="U97" s="1242"/>
      <c r="V97" s="1243"/>
      <c r="W97" s="1530">
        <v>5425</v>
      </c>
      <c r="X97" s="1357" t="s">
        <v>305</v>
      </c>
      <c r="Y97" s="1227"/>
      <c r="Z97" s="1227"/>
      <c r="AA97" s="1227"/>
      <c r="AB97" s="1227"/>
      <c r="AC97" s="1227"/>
      <c r="AD97" s="1228" t="s">
        <v>296</v>
      </c>
      <c r="AE97" s="1228"/>
      <c r="AF97" s="1228"/>
      <c r="AG97" s="361"/>
      <c r="AH97" s="1229" t="s">
        <v>485</v>
      </c>
      <c r="AI97" s="1229"/>
      <c r="AJ97" s="1229"/>
      <c r="AK97" s="1229"/>
      <c r="AL97" s="1229"/>
      <c r="AM97" s="1229"/>
      <c r="AN97" s="1230">
        <v>24057</v>
      </c>
      <c r="AO97" s="1231"/>
      <c r="AP97" s="1231"/>
      <c r="AQ97" s="1231"/>
      <c r="AR97" s="1231"/>
      <c r="AS97" s="1231"/>
      <c r="AT97" s="1231"/>
      <c r="AU97" s="1231"/>
      <c r="AV97" s="1231"/>
      <c r="AW97" s="1231"/>
      <c r="AX97" s="1231"/>
      <c r="AY97" s="1231"/>
      <c r="AZ97" s="1232"/>
      <c r="BA97" s="1234" t="s">
        <v>128</v>
      </c>
      <c r="BB97" s="1234"/>
      <c r="BC97" s="1231"/>
      <c r="BD97" s="1231"/>
      <c r="BE97" s="1231"/>
      <c r="BF97" s="1231"/>
      <c r="BG97" s="1231"/>
      <c r="BH97" s="1231"/>
      <c r="BI97" s="1231"/>
      <c r="BJ97" s="1231"/>
      <c r="BK97" s="1231"/>
      <c r="BL97" s="1231"/>
      <c r="BM97" s="1231"/>
      <c r="BN97" s="1231"/>
      <c r="BO97" s="1231"/>
      <c r="BP97" s="1235" t="s">
        <v>129</v>
      </c>
      <c r="BQ97" s="1235"/>
      <c r="BR97" s="1533">
        <v>15762</v>
      </c>
      <c r="BS97" s="1416"/>
      <c r="BT97" s="1416"/>
      <c r="BU97" s="1416"/>
      <c r="BV97" s="1416"/>
      <c r="BW97" s="1416"/>
      <c r="BX97" s="1416"/>
      <c r="BY97" s="1416"/>
      <c r="BZ97" s="1416"/>
      <c r="CA97" s="1416"/>
      <c r="CB97" s="1416"/>
      <c r="CC97" s="1416"/>
      <c r="CD97" s="1416"/>
      <c r="CE97" s="1416"/>
      <c r="CF97" s="1534"/>
      <c r="CG97" s="1533"/>
      <c r="CH97" s="1416"/>
      <c r="CI97" s="1416"/>
      <c r="CJ97" s="1416"/>
      <c r="CK97" s="1416"/>
      <c r="CL97" s="1416"/>
      <c r="CM97" s="1416"/>
      <c r="CN97" s="1416"/>
      <c r="CO97" s="1416"/>
      <c r="CP97" s="1416"/>
      <c r="CQ97" s="1416"/>
      <c r="CR97" s="1416"/>
      <c r="CS97" s="1416"/>
      <c r="CT97" s="1416"/>
      <c r="CU97" s="1534"/>
      <c r="CV97" s="1537" t="s">
        <v>128</v>
      </c>
      <c r="CW97" s="1537"/>
      <c r="CX97" s="1416">
        <v>13486</v>
      </c>
      <c r="CY97" s="1416"/>
      <c r="CZ97" s="1416"/>
      <c r="DA97" s="1416"/>
      <c r="DB97" s="1416"/>
      <c r="DC97" s="1416"/>
      <c r="DD97" s="1416"/>
      <c r="DE97" s="1416"/>
      <c r="DF97" s="1416"/>
      <c r="DG97" s="1416"/>
      <c r="DH97" s="1416"/>
      <c r="DI97" s="1416"/>
      <c r="DJ97" s="1235" t="s">
        <v>129</v>
      </c>
      <c r="DK97" s="1235"/>
      <c r="DL97" s="1233" t="s">
        <v>128</v>
      </c>
      <c r="DM97" s="1234"/>
      <c r="DN97" s="1231"/>
      <c r="DO97" s="1231"/>
      <c r="DP97" s="1231"/>
      <c r="DQ97" s="1231"/>
      <c r="DR97" s="1231"/>
      <c r="DS97" s="1231"/>
      <c r="DT97" s="1231"/>
      <c r="DU97" s="1231"/>
      <c r="DV97" s="1231"/>
      <c r="DW97" s="1231"/>
      <c r="DX97" s="1231"/>
      <c r="DY97" s="1231"/>
      <c r="DZ97" s="1235" t="s">
        <v>129</v>
      </c>
      <c r="EA97" s="1236"/>
      <c r="EB97" s="1237"/>
      <c r="EC97" s="1231"/>
      <c r="ED97" s="1231"/>
      <c r="EE97" s="1231"/>
      <c r="EF97" s="1231"/>
      <c r="EG97" s="1231"/>
      <c r="EH97" s="1231"/>
      <c r="EI97" s="1231"/>
      <c r="EJ97" s="1231"/>
      <c r="EK97" s="1231"/>
      <c r="EL97" s="1231"/>
      <c r="EM97" s="1231"/>
      <c r="EN97" s="1231"/>
      <c r="EO97" s="1231"/>
      <c r="EP97" s="1231"/>
      <c r="EQ97" s="1231"/>
      <c r="ER97" s="1232"/>
      <c r="ES97" s="1237"/>
      <c r="ET97" s="1231"/>
      <c r="EU97" s="1231"/>
      <c r="EV97" s="1231"/>
      <c r="EW97" s="1231"/>
      <c r="EX97" s="1231"/>
      <c r="EY97" s="1231"/>
      <c r="EZ97" s="1231"/>
      <c r="FA97" s="1231"/>
      <c r="FB97" s="1231"/>
      <c r="FC97" s="1231"/>
      <c r="FD97" s="1231"/>
      <c r="FE97" s="1231"/>
      <c r="FF97" s="1232"/>
      <c r="FG97" s="1237"/>
      <c r="FH97" s="1231"/>
      <c r="FI97" s="1231"/>
      <c r="FJ97" s="1231"/>
      <c r="FK97" s="1231"/>
      <c r="FL97" s="1231"/>
      <c r="FM97" s="1231"/>
      <c r="FN97" s="1231"/>
      <c r="FO97" s="1231"/>
      <c r="FP97" s="1231"/>
      <c r="FQ97" s="1231"/>
      <c r="FR97" s="1231"/>
      <c r="FS97" s="1231"/>
      <c r="FT97" s="1231"/>
      <c r="FU97" s="1231"/>
      <c r="FV97" s="1231"/>
      <c r="FW97" s="1231"/>
      <c r="FX97" s="1232"/>
      <c r="FY97" s="1238">
        <f>+AN97-BC97+BR97-CX97+EB97-ES97-FG97+GN97</f>
        <v>26333</v>
      </c>
      <c r="FZ97" s="1213"/>
      <c r="GA97" s="1213"/>
      <c r="GB97" s="1213"/>
      <c r="GC97" s="1213"/>
      <c r="GD97" s="1213"/>
      <c r="GE97" s="1213"/>
      <c r="GF97" s="1213"/>
      <c r="GG97" s="1213"/>
      <c r="GH97" s="1213"/>
      <c r="GI97" s="1213"/>
      <c r="GJ97" s="1213"/>
      <c r="GK97" s="1239"/>
      <c r="GL97" s="1233" t="s">
        <v>128</v>
      </c>
      <c r="GM97" s="1234"/>
      <c r="GN97" s="1231">
        <f>+BC97-EB97</f>
        <v>0</v>
      </c>
      <c r="GO97" s="1231"/>
      <c r="GP97" s="1231"/>
      <c r="GQ97" s="1231"/>
      <c r="GR97" s="1231"/>
      <c r="GS97" s="1231"/>
      <c r="GT97" s="1231"/>
      <c r="GU97" s="1231"/>
      <c r="GV97" s="1231"/>
      <c r="GW97" s="1231"/>
      <c r="GX97" s="1231"/>
      <c r="GY97" s="1231"/>
      <c r="GZ97" s="1231"/>
      <c r="HA97" s="1235" t="s">
        <v>129</v>
      </c>
      <c r="HB97" s="1240"/>
    </row>
    <row r="98" spans="1:210" ht="12" customHeight="1">
      <c r="A98" s="336"/>
      <c r="B98" s="1244"/>
      <c r="C98" s="1244"/>
      <c r="D98" s="1244"/>
      <c r="E98" s="1244"/>
      <c r="F98" s="1244"/>
      <c r="G98" s="1244"/>
      <c r="H98" s="1244"/>
      <c r="I98" s="1244"/>
      <c r="J98" s="1244"/>
      <c r="K98" s="1244"/>
      <c r="L98" s="1244"/>
      <c r="M98" s="1244"/>
      <c r="N98" s="1244"/>
      <c r="O98" s="1244"/>
      <c r="P98" s="1244"/>
      <c r="Q98" s="1244"/>
      <c r="R98" s="1244"/>
      <c r="S98" s="1244"/>
      <c r="T98" s="1244"/>
      <c r="U98" s="1244"/>
      <c r="V98" s="1245"/>
      <c r="W98" s="1531"/>
      <c r="X98" s="1382"/>
      <c r="Y98" s="1383"/>
      <c r="Z98" s="1383"/>
      <c r="AA98" s="1383"/>
      <c r="AB98" s="1383"/>
      <c r="AC98" s="1383"/>
      <c r="AD98" s="1383"/>
      <c r="AE98" s="1383"/>
      <c r="AF98" s="1383"/>
      <c r="AG98" s="1383"/>
      <c r="AH98" s="1383"/>
      <c r="AI98" s="1383"/>
      <c r="AJ98" s="1383"/>
      <c r="AK98" s="1383"/>
      <c r="AL98" s="1383"/>
      <c r="AM98" s="1383"/>
      <c r="AN98" s="1207"/>
      <c r="AO98" s="1208"/>
      <c r="AP98" s="1208"/>
      <c r="AQ98" s="1208"/>
      <c r="AR98" s="1208"/>
      <c r="AS98" s="1208"/>
      <c r="AT98" s="1208"/>
      <c r="AU98" s="1208"/>
      <c r="AV98" s="1208"/>
      <c r="AW98" s="1208"/>
      <c r="AX98" s="1208"/>
      <c r="AY98" s="1208"/>
      <c r="AZ98" s="1221"/>
      <c r="BA98" s="1254"/>
      <c r="BB98" s="1254"/>
      <c r="BC98" s="1208"/>
      <c r="BD98" s="1208"/>
      <c r="BE98" s="1208"/>
      <c r="BF98" s="1208"/>
      <c r="BG98" s="1208"/>
      <c r="BH98" s="1208"/>
      <c r="BI98" s="1208"/>
      <c r="BJ98" s="1208"/>
      <c r="BK98" s="1208"/>
      <c r="BL98" s="1208"/>
      <c r="BM98" s="1208"/>
      <c r="BN98" s="1208"/>
      <c r="BO98" s="1208"/>
      <c r="BP98" s="1255"/>
      <c r="BQ98" s="1255"/>
      <c r="BR98" s="1535"/>
      <c r="BS98" s="1417"/>
      <c r="BT98" s="1417"/>
      <c r="BU98" s="1417"/>
      <c r="BV98" s="1417"/>
      <c r="BW98" s="1417"/>
      <c r="BX98" s="1417"/>
      <c r="BY98" s="1417"/>
      <c r="BZ98" s="1417"/>
      <c r="CA98" s="1417"/>
      <c r="CB98" s="1417"/>
      <c r="CC98" s="1417"/>
      <c r="CD98" s="1417"/>
      <c r="CE98" s="1417"/>
      <c r="CF98" s="1536"/>
      <c r="CG98" s="1535"/>
      <c r="CH98" s="1417"/>
      <c r="CI98" s="1417"/>
      <c r="CJ98" s="1417"/>
      <c r="CK98" s="1417"/>
      <c r="CL98" s="1417"/>
      <c r="CM98" s="1417"/>
      <c r="CN98" s="1417"/>
      <c r="CO98" s="1417"/>
      <c r="CP98" s="1417"/>
      <c r="CQ98" s="1417"/>
      <c r="CR98" s="1417"/>
      <c r="CS98" s="1417"/>
      <c r="CT98" s="1417"/>
      <c r="CU98" s="1536"/>
      <c r="CV98" s="1538"/>
      <c r="CW98" s="1538"/>
      <c r="CX98" s="1417"/>
      <c r="CY98" s="1417"/>
      <c r="CZ98" s="1417"/>
      <c r="DA98" s="1417"/>
      <c r="DB98" s="1417"/>
      <c r="DC98" s="1417"/>
      <c r="DD98" s="1417"/>
      <c r="DE98" s="1417"/>
      <c r="DF98" s="1417"/>
      <c r="DG98" s="1417"/>
      <c r="DH98" s="1417"/>
      <c r="DI98" s="1417"/>
      <c r="DJ98" s="1255"/>
      <c r="DK98" s="1255"/>
      <c r="DL98" s="1253"/>
      <c r="DM98" s="1254"/>
      <c r="DN98" s="1208"/>
      <c r="DO98" s="1208"/>
      <c r="DP98" s="1208"/>
      <c r="DQ98" s="1208"/>
      <c r="DR98" s="1208"/>
      <c r="DS98" s="1208"/>
      <c r="DT98" s="1208"/>
      <c r="DU98" s="1208"/>
      <c r="DV98" s="1208"/>
      <c r="DW98" s="1208"/>
      <c r="DX98" s="1208"/>
      <c r="DY98" s="1208"/>
      <c r="DZ98" s="1255"/>
      <c r="EA98" s="1256"/>
      <c r="EB98" s="1220"/>
      <c r="EC98" s="1208"/>
      <c r="ED98" s="1208"/>
      <c r="EE98" s="1208"/>
      <c r="EF98" s="1208"/>
      <c r="EG98" s="1208"/>
      <c r="EH98" s="1208"/>
      <c r="EI98" s="1208"/>
      <c r="EJ98" s="1208"/>
      <c r="EK98" s="1208"/>
      <c r="EL98" s="1208"/>
      <c r="EM98" s="1208"/>
      <c r="EN98" s="1208"/>
      <c r="EO98" s="1208"/>
      <c r="EP98" s="1208"/>
      <c r="EQ98" s="1208"/>
      <c r="ER98" s="1221"/>
      <c r="ES98" s="1220"/>
      <c r="ET98" s="1208"/>
      <c r="EU98" s="1208"/>
      <c r="EV98" s="1208"/>
      <c r="EW98" s="1208"/>
      <c r="EX98" s="1208"/>
      <c r="EY98" s="1208"/>
      <c r="EZ98" s="1208"/>
      <c r="FA98" s="1208"/>
      <c r="FB98" s="1208"/>
      <c r="FC98" s="1208"/>
      <c r="FD98" s="1208"/>
      <c r="FE98" s="1208"/>
      <c r="FF98" s="1221"/>
      <c r="FG98" s="1220"/>
      <c r="FH98" s="1208"/>
      <c r="FI98" s="1208"/>
      <c r="FJ98" s="1208"/>
      <c r="FK98" s="1208"/>
      <c r="FL98" s="1208"/>
      <c r="FM98" s="1208"/>
      <c r="FN98" s="1208"/>
      <c r="FO98" s="1208"/>
      <c r="FP98" s="1208"/>
      <c r="FQ98" s="1208"/>
      <c r="FR98" s="1208"/>
      <c r="FS98" s="1208"/>
      <c r="FT98" s="1208"/>
      <c r="FU98" s="1208"/>
      <c r="FV98" s="1208"/>
      <c r="FW98" s="1208"/>
      <c r="FX98" s="1221"/>
      <c r="FY98" s="1220"/>
      <c r="FZ98" s="1208"/>
      <c r="GA98" s="1208"/>
      <c r="GB98" s="1208"/>
      <c r="GC98" s="1208"/>
      <c r="GD98" s="1208"/>
      <c r="GE98" s="1208"/>
      <c r="GF98" s="1208"/>
      <c r="GG98" s="1208"/>
      <c r="GH98" s="1208"/>
      <c r="GI98" s="1208"/>
      <c r="GJ98" s="1208"/>
      <c r="GK98" s="1221"/>
      <c r="GL98" s="1253"/>
      <c r="GM98" s="1254"/>
      <c r="GN98" s="1208"/>
      <c r="GO98" s="1208"/>
      <c r="GP98" s="1208"/>
      <c r="GQ98" s="1208"/>
      <c r="GR98" s="1208"/>
      <c r="GS98" s="1208"/>
      <c r="GT98" s="1208"/>
      <c r="GU98" s="1208"/>
      <c r="GV98" s="1208"/>
      <c r="GW98" s="1208"/>
      <c r="GX98" s="1208"/>
      <c r="GY98" s="1208"/>
      <c r="GZ98" s="1208"/>
      <c r="HA98" s="1255"/>
      <c r="HB98" s="1257"/>
    </row>
    <row r="99" spans="1:210" ht="12" customHeight="1">
      <c r="A99" s="311"/>
      <c r="B99" s="1258" t="s">
        <v>82</v>
      </c>
      <c r="C99" s="1258"/>
      <c r="D99" s="1258"/>
      <c r="E99" s="1258"/>
      <c r="F99" s="1258"/>
      <c r="G99" s="1258"/>
      <c r="H99" s="1258"/>
      <c r="I99" s="1258"/>
      <c r="J99" s="1258"/>
      <c r="K99" s="1258"/>
      <c r="L99" s="1258"/>
      <c r="M99" s="1258"/>
      <c r="N99" s="1258"/>
      <c r="O99" s="1258"/>
      <c r="P99" s="1258"/>
      <c r="Q99" s="1258"/>
      <c r="R99" s="1258"/>
      <c r="S99" s="1258"/>
      <c r="T99" s="1258"/>
      <c r="U99" s="1258"/>
      <c r="V99" s="1259"/>
      <c r="W99" s="1530">
        <v>5406</v>
      </c>
      <c r="X99" s="1357" t="s">
        <v>305</v>
      </c>
      <c r="Y99" s="1227"/>
      <c r="Z99" s="1227"/>
      <c r="AA99" s="1227"/>
      <c r="AB99" s="1227"/>
      <c r="AC99" s="1227"/>
      <c r="AD99" s="1228" t="s">
        <v>219</v>
      </c>
      <c r="AE99" s="1228"/>
      <c r="AF99" s="1228"/>
      <c r="AG99" s="361"/>
      <c r="AH99" s="1229" t="s">
        <v>484</v>
      </c>
      <c r="AI99" s="1229"/>
      <c r="AJ99" s="1229"/>
      <c r="AK99" s="1229"/>
      <c r="AL99" s="1229"/>
      <c r="AM99" s="1229"/>
      <c r="AN99" s="1230"/>
      <c r="AO99" s="1231"/>
      <c r="AP99" s="1231"/>
      <c r="AQ99" s="1231"/>
      <c r="AR99" s="1231"/>
      <c r="AS99" s="1231"/>
      <c r="AT99" s="1231"/>
      <c r="AU99" s="1231"/>
      <c r="AV99" s="1231"/>
      <c r="AW99" s="1231"/>
      <c r="AX99" s="1231"/>
      <c r="AY99" s="1231"/>
      <c r="AZ99" s="1232"/>
      <c r="BA99" s="1234" t="s">
        <v>128</v>
      </c>
      <c r="BB99" s="1234"/>
      <c r="BC99" s="1231"/>
      <c r="BD99" s="1231"/>
      <c r="BE99" s="1231"/>
      <c r="BF99" s="1231"/>
      <c r="BG99" s="1231"/>
      <c r="BH99" s="1231"/>
      <c r="BI99" s="1231"/>
      <c r="BJ99" s="1231"/>
      <c r="BK99" s="1231"/>
      <c r="BL99" s="1231"/>
      <c r="BM99" s="1231"/>
      <c r="BN99" s="1231"/>
      <c r="BO99" s="1231"/>
      <c r="BP99" s="1235" t="s">
        <v>129</v>
      </c>
      <c r="BQ99" s="1235"/>
      <c r="BR99" s="1237"/>
      <c r="BS99" s="1231"/>
      <c r="BT99" s="1231"/>
      <c r="BU99" s="1231"/>
      <c r="BV99" s="1231"/>
      <c r="BW99" s="1231"/>
      <c r="BX99" s="1231"/>
      <c r="BY99" s="1231"/>
      <c r="BZ99" s="1231"/>
      <c r="CA99" s="1231"/>
      <c r="CB99" s="1231"/>
      <c r="CC99" s="1231"/>
      <c r="CD99" s="1231"/>
      <c r="CE99" s="1231"/>
      <c r="CF99" s="1232"/>
      <c r="CG99" s="1237"/>
      <c r="CH99" s="1231"/>
      <c r="CI99" s="1231"/>
      <c r="CJ99" s="1231"/>
      <c r="CK99" s="1231"/>
      <c r="CL99" s="1231"/>
      <c r="CM99" s="1231"/>
      <c r="CN99" s="1231"/>
      <c r="CO99" s="1231"/>
      <c r="CP99" s="1231"/>
      <c r="CQ99" s="1231"/>
      <c r="CR99" s="1231"/>
      <c r="CS99" s="1231"/>
      <c r="CT99" s="1231"/>
      <c r="CU99" s="1232"/>
      <c r="CV99" s="1234" t="s">
        <v>128</v>
      </c>
      <c r="CW99" s="1234"/>
      <c r="CX99" s="1231"/>
      <c r="CY99" s="1231"/>
      <c r="CZ99" s="1231"/>
      <c r="DA99" s="1231"/>
      <c r="DB99" s="1231"/>
      <c r="DC99" s="1231"/>
      <c r="DD99" s="1231"/>
      <c r="DE99" s="1231"/>
      <c r="DF99" s="1231"/>
      <c r="DG99" s="1231"/>
      <c r="DH99" s="1231"/>
      <c r="DI99" s="1231"/>
      <c r="DJ99" s="1235" t="s">
        <v>129</v>
      </c>
      <c r="DK99" s="1235"/>
      <c r="DL99" s="1233" t="s">
        <v>128</v>
      </c>
      <c r="DM99" s="1234"/>
      <c r="DN99" s="1231"/>
      <c r="DO99" s="1231"/>
      <c r="DP99" s="1231"/>
      <c r="DQ99" s="1231"/>
      <c r="DR99" s="1231"/>
      <c r="DS99" s="1231"/>
      <c r="DT99" s="1231"/>
      <c r="DU99" s="1231"/>
      <c r="DV99" s="1231"/>
      <c r="DW99" s="1231"/>
      <c r="DX99" s="1231"/>
      <c r="DY99" s="1231"/>
      <c r="DZ99" s="1235" t="s">
        <v>129</v>
      </c>
      <c r="EA99" s="1236"/>
      <c r="EB99" s="1237"/>
      <c r="EC99" s="1231"/>
      <c r="ED99" s="1231"/>
      <c r="EE99" s="1231"/>
      <c r="EF99" s="1231"/>
      <c r="EG99" s="1231"/>
      <c r="EH99" s="1231"/>
      <c r="EI99" s="1231"/>
      <c r="EJ99" s="1231"/>
      <c r="EK99" s="1231"/>
      <c r="EL99" s="1231"/>
      <c r="EM99" s="1231"/>
      <c r="EN99" s="1231"/>
      <c r="EO99" s="1231"/>
      <c r="EP99" s="1231"/>
      <c r="EQ99" s="1231"/>
      <c r="ER99" s="1232"/>
      <c r="ES99" s="1237"/>
      <c r="ET99" s="1231"/>
      <c r="EU99" s="1231"/>
      <c r="EV99" s="1231"/>
      <c r="EW99" s="1231"/>
      <c r="EX99" s="1231"/>
      <c r="EY99" s="1231"/>
      <c r="EZ99" s="1231"/>
      <c r="FA99" s="1231"/>
      <c r="FB99" s="1231"/>
      <c r="FC99" s="1231"/>
      <c r="FD99" s="1231"/>
      <c r="FE99" s="1231"/>
      <c r="FF99" s="1232"/>
      <c r="FG99" s="1237"/>
      <c r="FH99" s="1231"/>
      <c r="FI99" s="1231"/>
      <c r="FJ99" s="1231"/>
      <c r="FK99" s="1231"/>
      <c r="FL99" s="1231"/>
      <c r="FM99" s="1231"/>
      <c r="FN99" s="1231"/>
      <c r="FO99" s="1231"/>
      <c r="FP99" s="1231"/>
      <c r="FQ99" s="1231"/>
      <c r="FR99" s="1231"/>
      <c r="FS99" s="1231"/>
      <c r="FT99" s="1231"/>
      <c r="FU99" s="1231"/>
      <c r="FV99" s="1231"/>
      <c r="FW99" s="1231"/>
      <c r="FX99" s="1232"/>
      <c r="FY99" s="1238">
        <f>+AN99-BC99+BR99-CX99+EB99-ES99-FG99+GN99</f>
        <v>0</v>
      </c>
      <c r="FZ99" s="1213"/>
      <c r="GA99" s="1213"/>
      <c r="GB99" s="1213"/>
      <c r="GC99" s="1213"/>
      <c r="GD99" s="1213"/>
      <c r="GE99" s="1213"/>
      <c r="GF99" s="1213"/>
      <c r="GG99" s="1213"/>
      <c r="GH99" s="1213"/>
      <c r="GI99" s="1213"/>
      <c r="GJ99" s="1213"/>
      <c r="GK99" s="1239"/>
      <c r="GL99" s="1233" t="s">
        <v>128</v>
      </c>
      <c r="GM99" s="1234"/>
      <c r="GN99" s="1231">
        <f>+BC99-EB99</f>
        <v>0</v>
      </c>
      <c r="GO99" s="1231"/>
      <c r="GP99" s="1231"/>
      <c r="GQ99" s="1231"/>
      <c r="GR99" s="1231"/>
      <c r="GS99" s="1231"/>
      <c r="GT99" s="1231"/>
      <c r="GU99" s="1231"/>
      <c r="GV99" s="1231"/>
      <c r="GW99" s="1231"/>
      <c r="GX99" s="1231"/>
      <c r="GY99" s="1231"/>
      <c r="GZ99" s="1231"/>
      <c r="HA99" s="1235" t="s">
        <v>129</v>
      </c>
      <c r="HB99" s="1240"/>
    </row>
    <row r="100" spans="1:210" ht="12" customHeight="1">
      <c r="A100" s="316"/>
      <c r="B100" s="1242"/>
      <c r="C100" s="1242"/>
      <c r="D100" s="1242"/>
      <c r="E100" s="1242"/>
      <c r="F100" s="1242"/>
      <c r="G100" s="1242"/>
      <c r="H100" s="1242"/>
      <c r="I100" s="1242"/>
      <c r="J100" s="1242"/>
      <c r="K100" s="1242"/>
      <c r="L100" s="1242"/>
      <c r="M100" s="1242"/>
      <c r="N100" s="1242"/>
      <c r="O100" s="1242"/>
      <c r="P100" s="1242"/>
      <c r="Q100" s="1242"/>
      <c r="R100" s="1242"/>
      <c r="S100" s="1242"/>
      <c r="T100" s="1242"/>
      <c r="U100" s="1242"/>
      <c r="V100" s="1243"/>
      <c r="W100" s="1531"/>
      <c r="X100" s="1382"/>
      <c r="Y100" s="1383"/>
      <c r="Z100" s="1383"/>
      <c r="AA100" s="1383"/>
      <c r="AB100" s="1383"/>
      <c r="AC100" s="1383"/>
      <c r="AD100" s="1383"/>
      <c r="AE100" s="1383"/>
      <c r="AF100" s="1383"/>
      <c r="AG100" s="1383"/>
      <c r="AH100" s="1383"/>
      <c r="AI100" s="1383"/>
      <c r="AJ100" s="1383"/>
      <c r="AK100" s="1383"/>
      <c r="AL100" s="1383"/>
      <c r="AM100" s="1383"/>
      <c r="AN100" s="1207"/>
      <c r="AO100" s="1208"/>
      <c r="AP100" s="1208"/>
      <c r="AQ100" s="1208"/>
      <c r="AR100" s="1208"/>
      <c r="AS100" s="1208"/>
      <c r="AT100" s="1208"/>
      <c r="AU100" s="1208"/>
      <c r="AV100" s="1208"/>
      <c r="AW100" s="1208"/>
      <c r="AX100" s="1208"/>
      <c r="AY100" s="1208"/>
      <c r="AZ100" s="1221"/>
      <c r="BA100" s="1254"/>
      <c r="BB100" s="1254"/>
      <c r="BC100" s="1208"/>
      <c r="BD100" s="1208"/>
      <c r="BE100" s="1208"/>
      <c r="BF100" s="1208"/>
      <c r="BG100" s="1208"/>
      <c r="BH100" s="1208"/>
      <c r="BI100" s="1208"/>
      <c r="BJ100" s="1208"/>
      <c r="BK100" s="1208"/>
      <c r="BL100" s="1208"/>
      <c r="BM100" s="1208"/>
      <c r="BN100" s="1208"/>
      <c r="BO100" s="1208"/>
      <c r="BP100" s="1255"/>
      <c r="BQ100" s="1255"/>
      <c r="BR100" s="1220"/>
      <c r="BS100" s="1208"/>
      <c r="BT100" s="1208"/>
      <c r="BU100" s="1208"/>
      <c r="BV100" s="1208"/>
      <c r="BW100" s="1208"/>
      <c r="BX100" s="1208"/>
      <c r="BY100" s="1208"/>
      <c r="BZ100" s="1208"/>
      <c r="CA100" s="1208"/>
      <c r="CB100" s="1208"/>
      <c r="CC100" s="1208"/>
      <c r="CD100" s="1208"/>
      <c r="CE100" s="1208"/>
      <c r="CF100" s="1221"/>
      <c r="CG100" s="1220"/>
      <c r="CH100" s="1208"/>
      <c r="CI100" s="1208"/>
      <c r="CJ100" s="1208"/>
      <c r="CK100" s="1208"/>
      <c r="CL100" s="1208"/>
      <c r="CM100" s="1208"/>
      <c r="CN100" s="1208"/>
      <c r="CO100" s="1208"/>
      <c r="CP100" s="1208"/>
      <c r="CQ100" s="1208"/>
      <c r="CR100" s="1208"/>
      <c r="CS100" s="1208"/>
      <c r="CT100" s="1208"/>
      <c r="CU100" s="1221"/>
      <c r="CV100" s="1254"/>
      <c r="CW100" s="1254"/>
      <c r="CX100" s="1208"/>
      <c r="CY100" s="1208"/>
      <c r="CZ100" s="1208"/>
      <c r="DA100" s="1208"/>
      <c r="DB100" s="1208"/>
      <c r="DC100" s="1208"/>
      <c r="DD100" s="1208"/>
      <c r="DE100" s="1208"/>
      <c r="DF100" s="1208"/>
      <c r="DG100" s="1208"/>
      <c r="DH100" s="1208"/>
      <c r="DI100" s="1208"/>
      <c r="DJ100" s="1255"/>
      <c r="DK100" s="1255"/>
      <c r="DL100" s="1253"/>
      <c r="DM100" s="1254"/>
      <c r="DN100" s="1208"/>
      <c r="DO100" s="1208"/>
      <c r="DP100" s="1208"/>
      <c r="DQ100" s="1208"/>
      <c r="DR100" s="1208"/>
      <c r="DS100" s="1208"/>
      <c r="DT100" s="1208"/>
      <c r="DU100" s="1208"/>
      <c r="DV100" s="1208"/>
      <c r="DW100" s="1208"/>
      <c r="DX100" s="1208"/>
      <c r="DY100" s="1208"/>
      <c r="DZ100" s="1255"/>
      <c r="EA100" s="1256"/>
      <c r="EB100" s="1220"/>
      <c r="EC100" s="1208"/>
      <c r="ED100" s="1208"/>
      <c r="EE100" s="1208"/>
      <c r="EF100" s="1208"/>
      <c r="EG100" s="1208"/>
      <c r="EH100" s="1208"/>
      <c r="EI100" s="1208"/>
      <c r="EJ100" s="1208"/>
      <c r="EK100" s="1208"/>
      <c r="EL100" s="1208"/>
      <c r="EM100" s="1208"/>
      <c r="EN100" s="1208"/>
      <c r="EO100" s="1208"/>
      <c r="EP100" s="1208"/>
      <c r="EQ100" s="1208"/>
      <c r="ER100" s="1221"/>
      <c r="ES100" s="1220"/>
      <c r="ET100" s="1208"/>
      <c r="EU100" s="1208"/>
      <c r="EV100" s="1208"/>
      <c r="EW100" s="1208"/>
      <c r="EX100" s="1208"/>
      <c r="EY100" s="1208"/>
      <c r="EZ100" s="1208"/>
      <c r="FA100" s="1208"/>
      <c r="FB100" s="1208"/>
      <c r="FC100" s="1208"/>
      <c r="FD100" s="1208"/>
      <c r="FE100" s="1208"/>
      <c r="FF100" s="1221"/>
      <c r="FG100" s="1220"/>
      <c r="FH100" s="1208"/>
      <c r="FI100" s="1208"/>
      <c r="FJ100" s="1208"/>
      <c r="FK100" s="1208"/>
      <c r="FL100" s="1208"/>
      <c r="FM100" s="1208"/>
      <c r="FN100" s="1208"/>
      <c r="FO100" s="1208"/>
      <c r="FP100" s="1208"/>
      <c r="FQ100" s="1208"/>
      <c r="FR100" s="1208"/>
      <c r="FS100" s="1208"/>
      <c r="FT100" s="1208"/>
      <c r="FU100" s="1208"/>
      <c r="FV100" s="1208"/>
      <c r="FW100" s="1208"/>
      <c r="FX100" s="1221"/>
      <c r="FY100" s="1220"/>
      <c r="FZ100" s="1208"/>
      <c r="GA100" s="1208"/>
      <c r="GB100" s="1208"/>
      <c r="GC100" s="1208"/>
      <c r="GD100" s="1208"/>
      <c r="GE100" s="1208"/>
      <c r="GF100" s="1208"/>
      <c r="GG100" s="1208"/>
      <c r="GH100" s="1208"/>
      <c r="GI100" s="1208"/>
      <c r="GJ100" s="1208"/>
      <c r="GK100" s="1221"/>
      <c r="GL100" s="1253"/>
      <c r="GM100" s="1254"/>
      <c r="GN100" s="1208"/>
      <c r="GO100" s="1208"/>
      <c r="GP100" s="1208"/>
      <c r="GQ100" s="1208"/>
      <c r="GR100" s="1208"/>
      <c r="GS100" s="1208"/>
      <c r="GT100" s="1208"/>
      <c r="GU100" s="1208"/>
      <c r="GV100" s="1208"/>
      <c r="GW100" s="1208"/>
      <c r="GX100" s="1208"/>
      <c r="GY100" s="1208"/>
      <c r="GZ100" s="1208"/>
      <c r="HA100" s="1255"/>
      <c r="HB100" s="1257"/>
    </row>
    <row r="101" spans="1:210" ht="12" customHeight="1">
      <c r="A101" s="316"/>
      <c r="B101" s="1242"/>
      <c r="C101" s="1242"/>
      <c r="D101" s="1242"/>
      <c r="E101" s="1242"/>
      <c r="F101" s="1242"/>
      <c r="G101" s="1242"/>
      <c r="H101" s="1242"/>
      <c r="I101" s="1242"/>
      <c r="J101" s="1242"/>
      <c r="K101" s="1242"/>
      <c r="L101" s="1242"/>
      <c r="M101" s="1242"/>
      <c r="N101" s="1242"/>
      <c r="O101" s="1242"/>
      <c r="P101" s="1242"/>
      <c r="Q101" s="1242"/>
      <c r="R101" s="1242"/>
      <c r="S101" s="1242"/>
      <c r="T101" s="1242"/>
      <c r="U101" s="1242"/>
      <c r="V101" s="1243"/>
      <c r="W101" s="1530">
        <v>5426</v>
      </c>
      <c r="X101" s="1357" t="s">
        <v>305</v>
      </c>
      <c r="Y101" s="1227"/>
      <c r="Z101" s="1227"/>
      <c r="AA101" s="1227"/>
      <c r="AB101" s="1227"/>
      <c r="AC101" s="1227"/>
      <c r="AD101" s="1228" t="s">
        <v>296</v>
      </c>
      <c r="AE101" s="1228"/>
      <c r="AF101" s="1228"/>
      <c r="AG101" s="361"/>
      <c r="AH101" s="1229" t="s">
        <v>485</v>
      </c>
      <c r="AI101" s="1229"/>
      <c r="AJ101" s="1229"/>
      <c r="AK101" s="1229"/>
      <c r="AL101" s="1229"/>
      <c r="AM101" s="1229"/>
      <c r="AN101" s="1230"/>
      <c r="AO101" s="1231"/>
      <c r="AP101" s="1231"/>
      <c r="AQ101" s="1231"/>
      <c r="AR101" s="1231"/>
      <c r="AS101" s="1231"/>
      <c r="AT101" s="1231"/>
      <c r="AU101" s="1231"/>
      <c r="AV101" s="1231"/>
      <c r="AW101" s="1231"/>
      <c r="AX101" s="1231"/>
      <c r="AY101" s="1231"/>
      <c r="AZ101" s="1232"/>
      <c r="BA101" s="1234" t="s">
        <v>128</v>
      </c>
      <c r="BB101" s="1234"/>
      <c r="BC101" s="1231"/>
      <c r="BD101" s="1231"/>
      <c r="BE101" s="1231"/>
      <c r="BF101" s="1231"/>
      <c r="BG101" s="1231"/>
      <c r="BH101" s="1231"/>
      <c r="BI101" s="1231"/>
      <c r="BJ101" s="1231"/>
      <c r="BK101" s="1231"/>
      <c r="BL101" s="1231"/>
      <c r="BM101" s="1231"/>
      <c r="BN101" s="1231"/>
      <c r="BO101" s="1231"/>
      <c r="BP101" s="1235" t="s">
        <v>129</v>
      </c>
      <c r="BQ101" s="1235"/>
      <c r="BR101" s="1237"/>
      <c r="BS101" s="1231"/>
      <c r="BT101" s="1231"/>
      <c r="BU101" s="1231"/>
      <c r="BV101" s="1231"/>
      <c r="BW101" s="1231"/>
      <c r="BX101" s="1231"/>
      <c r="BY101" s="1231"/>
      <c r="BZ101" s="1231"/>
      <c r="CA101" s="1231"/>
      <c r="CB101" s="1231"/>
      <c r="CC101" s="1231"/>
      <c r="CD101" s="1231"/>
      <c r="CE101" s="1231"/>
      <c r="CF101" s="1232"/>
      <c r="CG101" s="1237"/>
      <c r="CH101" s="1231"/>
      <c r="CI101" s="1231"/>
      <c r="CJ101" s="1231"/>
      <c r="CK101" s="1231"/>
      <c r="CL101" s="1231"/>
      <c r="CM101" s="1231"/>
      <c r="CN101" s="1231"/>
      <c r="CO101" s="1231"/>
      <c r="CP101" s="1231"/>
      <c r="CQ101" s="1231"/>
      <c r="CR101" s="1231"/>
      <c r="CS101" s="1231"/>
      <c r="CT101" s="1231"/>
      <c r="CU101" s="1232"/>
      <c r="CV101" s="1234" t="s">
        <v>128</v>
      </c>
      <c r="CW101" s="1234"/>
      <c r="CX101" s="1231"/>
      <c r="CY101" s="1231"/>
      <c r="CZ101" s="1231"/>
      <c r="DA101" s="1231"/>
      <c r="DB101" s="1231"/>
      <c r="DC101" s="1231"/>
      <c r="DD101" s="1231"/>
      <c r="DE101" s="1231"/>
      <c r="DF101" s="1231"/>
      <c r="DG101" s="1231"/>
      <c r="DH101" s="1231"/>
      <c r="DI101" s="1231"/>
      <c r="DJ101" s="1235" t="s">
        <v>129</v>
      </c>
      <c r="DK101" s="1235"/>
      <c r="DL101" s="1233" t="s">
        <v>128</v>
      </c>
      <c r="DM101" s="1234"/>
      <c r="DN101" s="1231"/>
      <c r="DO101" s="1231"/>
      <c r="DP101" s="1231"/>
      <c r="DQ101" s="1231"/>
      <c r="DR101" s="1231"/>
      <c r="DS101" s="1231"/>
      <c r="DT101" s="1231"/>
      <c r="DU101" s="1231"/>
      <c r="DV101" s="1231"/>
      <c r="DW101" s="1231"/>
      <c r="DX101" s="1231"/>
      <c r="DY101" s="1231"/>
      <c r="DZ101" s="1235" t="s">
        <v>129</v>
      </c>
      <c r="EA101" s="1236"/>
      <c r="EB101" s="1237"/>
      <c r="EC101" s="1231"/>
      <c r="ED101" s="1231"/>
      <c r="EE101" s="1231"/>
      <c r="EF101" s="1231"/>
      <c r="EG101" s="1231"/>
      <c r="EH101" s="1231"/>
      <c r="EI101" s="1231"/>
      <c r="EJ101" s="1231"/>
      <c r="EK101" s="1231"/>
      <c r="EL101" s="1231"/>
      <c r="EM101" s="1231"/>
      <c r="EN101" s="1231"/>
      <c r="EO101" s="1231"/>
      <c r="EP101" s="1231"/>
      <c r="EQ101" s="1231"/>
      <c r="ER101" s="1232"/>
      <c r="ES101" s="1237"/>
      <c r="ET101" s="1231"/>
      <c r="EU101" s="1231"/>
      <c r="EV101" s="1231"/>
      <c r="EW101" s="1231"/>
      <c r="EX101" s="1231"/>
      <c r="EY101" s="1231"/>
      <c r="EZ101" s="1231"/>
      <c r="FA101" s="1231"/>
      <c r="FB101" s="1231"/>
      <c r="FC101" s="1231"/>
      <c r="FD101" s="1231"/>
      <c r="FE101" s="1231"/>
      <c r="FF101" s="1232"/>
      <c r="FG101" s="1237"/>
      <c r="FH101" s="1231"/>
      <c r="FI101" s="1231"/>
      <c r="FJ101" s="1231"/>
      <c r="FK101" s="1231"/>
      <c r="FL101" s="1231"/>
      <c r="FM101" s="1231"/>
      <c r="FN101" s="1231"/>
      <c r="FO101" s="1231"/>
      <c r="FP101" s="1231"/>
      <c r="FQ101" s="1231"/>
      <c r="FR101" s="1231"/>
      <c r="FS101" s="1231"/>
      <c r="FT101" s="1231"/>
      <c r="FU101" s="1231"/>
      <c r="FV101" s="1231"/>
      <c r="FW101" s="1231"/>
      <c r="FX101" s="1232"/>
      <c r="FY101" s="1237">
        <f>+AN101-BC101+BR101-CX101+EB101-ES101-FG101+GN101</f>
        <v>0</v>
      </c>
      <c r="FZ101" s="1231"/>
      <c r="GA101" s="1231"/>
      <c r="GB101" s="1231"/>
      <c r="GC101" s="1231"/>
      <c r="GD101" s="1231"/>
      <c r="GE101" s="1231"/>
      <c r="GF101" s="1231"/>
      <c r="GG101" s="1231"/>
      <c r="GH101" s="1231"/>
      <c r="GI101" s="1231"/>
      <c r="GJ101" s="1231"/>
      <c r="GK101" s="1232"/>
      <c r="GL101" s="1233" t="s">
        <v>128</v>
      </c>
      <c r="GM101" s="1234"/>
      <c r="GN101" s="1231">
        <f>+BC101-EB101</f>
        <v>0</v>
      </c>
      <c r="GO101" s="1231"/>
      <c r="GP101" s="1231"/>
      <c r="GQ101" s="1231"/>
      <c r="GR101" s="1231"/>
      <c r="GS101" s="1231"/>
      <c r="GT101" s="1231"/>
      <c r="GU101" s="1231"/>
      <c r="GV101" s="1231"/>
      <c r="GW101" s="1231"/>
      <c r="GX101" s="1231"/>
      <c r="GY101" s="1231"/>
      <c r="GZ101" s="1231"/>
      <c r="HA101" s="1235" t="s">
        <v>129</v>
      </c>
      <c r="HB101" s="1240"/>
    </row>
    <row r="102" spans="1:210" ht="12" customHeight="1" thickBot="1">
      <c r="A102" s="336"/>
      <c r="B102" s="1244"/>
      <c r="C102" s="1244"/>
      <c r="D102" s="1244"/>
      <c r="E102" s="1244"/>
      <c r="F102" s="1244"/>
      <c r="G102" s="1244"/>
      <c r="H102" s="1244"/>
      <c r="I102" s="1244"/>
      <c r="J102" s="1244"/>
      <c r="K102" s="1244"/>
      <c r="L102" s="1244"/>
      <c r="M102" s="1244"/>
      <c r="N102" s="1244"/>
      <c r="O102" s="1244"/>
      <c r="P102" s="1244"/>
      <c r="Q102" s="1244"/>
      <c r="R102" s="1244"/>
      <c r="S102" s="1244"/>
      <c r="T102" s="1244"/>
      <c r="U102" s="1244"/>
      <c r="V102" s="1245"/>
      <c r="W102" s="1531"/>
      <c r="X102" s="1382"/>
      <c r="Y102" s="1383"/>
      <c r="Z102" s="1383"/>
      <c r="AA102" s="1383"/>
      <c r="AB102" s="1383"/>
      <c r="AC102" s="1383"/>
      <c r="AD102" s="1383"/>
      <c r="AE102" s="1383"/>
      <c r="AF102" s="1383"/>
      <c r="AG102" s="1383"/>
      <c r="AH102" s="1383"/>
      <c r="AI102" s="1383"/>
      <c r="AJ102" s="1383"/>
      <c r="AK102" s="1383"/>
      <c r="AL102" s="1383"/>
      <c r="AM102" s="1383"/>
      <c r="AN102" s="1266"/>
      <c r="AO102" s="1267"/>
      <c r="AP102" s="1267"/>
      <c r="AQ102" s="1267"/>
      <c r="AR102" s="1267"/>
      <c r="AS102" s="1267"/>
      <c r="AT102" s="1267"/>
      <c r="AU102" s="1267"/>
      <c r="AV102" s="1267"/>
      <c r="AW102" s="1267"/>
      <c r="AX102" s="1267"/>
      <c r="AY102" s="1267"/>
      <c r="AZ102" s="1276"/>
      <c r="BA102" s="1269"/>
      <c r="BB102" s="1269"/>
      <c r="BC102" s="1267"/>
      <c r="BD102" s="1267"/>
      <c r="BE102" s="1267"/>
      <c r="BF102" s="1267"/>
      <c r="BG102" s="1267"/>
      <c r="BH102" s="1267"/>
      <c r="BI102" s="1267"/>
      <c r="BJ102" s="1267"/>
      <c r="BK102" s="1267"/>
      <c r="BL102" s="1267"/>
      <c r="BM102" s="1267"/>
      <c r="BN102" s="1267"/>
      <c r="BO102" s="1267"/>
      <c r="BP102" s="1273"/>
      <c r="BQ102" s="1273"/>
      <c r="BR102" s="1275"/>
      <c r="BS102" s="1267"/>
      <c r="BT102" s="1267"/>
      <c r="BU102" s="1267"/>
      <c r="BV102" s="1267"/>
      <c r="BW102" s="1267"/>
      <c r="BX102" s="1267"/>
      <c r="BY102" s="1267"/>
      <c r="BZ102" s="1267"/>
      <c r="CA102" s="1267"/>
      <c r="CB102" s="1267"/>
      <c r="CC102" s="1267"/>
      <c r="CD102" s="1267"/>
      <c r="CE102" s="1267"/>
      <c r="CF102" s="1276"/>
      <c r="CG102" s="1275"/>
      <c r="CH102" s="1267"/>
      <c r="CI102" s="1267"/>
      <c r="CJ102" s="1267"/>
      <c r="CK102" s="1267"/>
      <c r="CL102" s="1267"/>
      <c r="CM102" s="1267"/>
      <c r="CN102" s="1267"/>
      <c r="CO102" s="1267"/>
      <c r="CP102" s="1267"/>
      <c r="CQ102" s="1267"/>
      <c r="CR102" s="1267"/>
      <c r="CS102" s="1267"/>
      <c r="CT102" s="1267"/>
      <c r="CU102" s="1276"/>
      <c r="CV102" s="1269"/>
      <c r="CW102" s="1269"/>
      <c r="CX102" s="1267"/>
      <c r="CY102" s="1267"/>
      <c r="CZ102" s="1267"/>
      <c r="DA102" s="1267"/>
      <c r="DB102" s="1267"/>
      <c r="DC102" s="1267"/>
      <c r="DD102" s="1267"/>
      <c r="DE102" s="1267"/>
      <c r="DF102" s="1267"/>
      <c r="DG102" s="1267"/>
      <c r="DH102" s="1267"/>
      <c r="DI102" s="1267"/>
      <c r="DJ102" s="1273"/>
      <c r="DK102" s="1273"/>
      <c r="DL102" s="1268"/>
      <c r="DM102" s="1269"/>
      <c r="DN102" s="1267"/>
      <c r="DO102" s="1267"/>
      <c r="DP102" s="1267"/>
      <c r="DQ102" s="1267"/>
      <c r="DR102" s="1267"/>
      <c r="DS102" s="1267"/>
      <c r="DT102" s="1267"/>
      <c r="DU102" s="1267"/>
      <c r="DV102" s="1267"/>
      <c r="DW102" s="1267"/>
      <c r="DX102" s="1267"/>
      <c r="DY102" s="1267"/>
      <c r="DZ102" s="1273"/>
      <c r="EA102" s="1274"/>
      <c r="EB102" s="1275"/>
      <c r="EC102" s="1267"/>
      <c r="ED102" s="1267"/>
      <c r="EE102" s="1267"/>
      <c r="EF102" s="1267"/>
      <c r="EG102" s="1267"/>
      <c r="EH102" s="1267"/>
      <c r="EI102" s="1267"/>
      <c r="EJ102" s="1267"/>
      <c r="EK102" s="1267"/>
      <c r="EL102" s="1267"/>
      <c r="EM102" s="1267"/>
      <c r="EN102" s="1267"/>
      <c r="EO102" s="1267"/>
      <c r="EP102" s="1267"/>
      <c r="EQ102" s="1267"/>
      <c r="ER102" s="1276"/>
      <c r="ES102" s="1275"/>
      <c r="ET102" s="1267"/>
      <c r="EU102" s="1267"/>
      <c r="EV102" s="1267"/>
      <c r="EW102" s="1267"/>
      <c r="EX102" s="1267"/>
      <c r="EY102" s="1267"/>
      <c r="EZ102" s="1267"/>
      <c r="FA102" s="1267"/>
      <c r="FB102" s="1267"/>
      <c r="FC102" s="1267"/>
      <c r="FD102" s="1267"/>
      <c r="FE102" s="1267"/>
      <c r="FF102" s="1276"/>
      <c r="FG102" s="1275"/>
      <c r="FH102" s="1267"/>
      <c r="FI102" s="1267"/>
      <c r="FJ102" s="1267"/>
      <c r="FK102" s="1267"/>
      <c r="FL102" s="1267"/>
      <c r="FM102" s="1267"/>
      <c r="FN102" s="1267"/>
      <c r="FO102" s="1267"/>
      <c r="FP102" s="1267"/>
      <c r="FQ102" s="1267"/>
      <c r="FR102" s="1267"/>
      <c r="FS102" s="1267"/>
      <c r="FT102" s="1267"/>
      <c r="FU102" s="1267"/>
      <c r="FV102" s="1267"/>
      <c r="FW102" s="1267"/>
      <c r="FX102" s="1276"/>
      <c r="FY102" s="1275"/>
      <c r="FZ102" s="1267"/>
      <c r="GA102" s="1267"/>
      <c r="GB102" s="1267"/>
      <c r="GC102" s="1267"/>
      <c r="GD102" s="1267"/>
      <c r="GE102" s="1267"/>
      <c r="GF102" s="1267"/>
      <c r="GG102" s="1267"/>
      <c r="GH102" s="1267"/>
      <c r="GI102" s="1267"/>
      <c r="GJ102" s="1267"/>
      <c r="GK102" s="1276"/>
      <c r="GL102" s="1268"/>
      <c r="GM102" s="1269"/>
      <c r="GN102" s="1267"/>
      <c r="GO102" s="1267"/>
      <c r="GP102" s="1267"/>
      <c r="GQ102" s="1267"/>
      <c r="GR102" s="1267"/>
      <c r="GS102" s="1267"/>
      <c r="GT102" s="1267"/>
      <c r="GU102" s="1267"/>
      <c r="GV102" s="1267"/>
      <c r="GW102" s="1267"/>
      <c r="GX102" s="1267"/>
      <c r="GY102" s="1267"/>
      <c r="GZ102" s="1267"/>
      <c r="HA102" s="1273"/>
      <c r="HB102" s="1277"/>
    </row>
    <row r="103" ht="12" customHeight="1"/>
    <row r="104" ht="25.5" customHeight="1"/>
    <row r="105" spans="13:132" ht="12" customHeight="1">
      <c r="M105" s="1168" t="s">
        <v>604</v>
      </c>
      <c r="N105" s="1168"/>
      <c r="O105" s="1168"/>
      <c r="P105" s="1168"/>
      <c r="Q105" s="1168"/>
      <c r="R105" s="1168"/>
      <c r="S105" s="1168"/>
      <c r="T105" s="1168"/>
      <c r="U105" s="1168"/>
      <c r="V105" s="1168"/>
      <c r="W105" s="1168"/>
      <c r="X105" s="1168"/>
      <c r="Y105" s="1168"/>
      <c r="Z105" s="1168"/>
      <c r="AA105" s="1168"/>
      <c r="AB105" s="1168"/>
      <c r="AC105" s="1168"/>
      <c r="AD105" s="1168"/>
      <c r="AE105" s="1168"/>
      <c r="AF105" s="1168"/>
      <c r="AG105" s="1168"/>
      <c r="AH105" s="1168"/>
      <c r="AI105" s="1168"/>
      <c r="AJ105" s="1168"/>
      <c r="AK105" s="1168"/>
      <c r="AL105" s="1168"/>
      <c r="AM105" s="1168"/>
      <c r="AN105" s="1168"/>
      <c r="AO105" s="1168"/>
      <c r="AP105" s="1168"/>
      <c r="AQ105" s="1168"/>
      <c r="AR105" s="1168"/>
      <c r="AS105" s="1168"/>
      <c r="AT105" s="1168"/>
      <c r="AU105" s="1168"/>
      <c r="AV105" s="1168"/>
      <c r="AW105" s="1168"/>
      <c r="AX105" s="1168"/>
      <c r="AY105" s="1168"/>
      <c r="AZ105" s="1168"/>
      <c r="BA105" s="1168"/>
      <c r="BB105" s="1168"/>
      <c r="BC105" s="1168"/>
      <c r="BD105" s="1168"/>
      <c r="BE105" s="1168"/>
      <c r="BF105" s="1168"/>
      <c r="BG105" s="1168"/>
      <c r="BH105" s="1168"/>
      <c r="BI105" s="1168"/>
      <c r="BJ105" s="1168"/>
      <c r="BK105" s="1168"/>
      <c r="BL105" s="1168"/>
      <c r="BM105" s="1168"/>
      <c r="BN105" s="1168"/>
      <c r="BO105" s="1168"/>
      <c r="BP105" s="1168"/>
      <c r="BQ105" s="1168"/>
      <c r="BR105" s="1168"/>
      <c r="BS105" s="1168"/>
      <c r="BT105" s="1168"/>
      <c r="BU105" s="1168"/>
      <c r="BV105" s="1168"/>
      <c r="BW105" s="1168"/>
      <c r="BX105" s="1168"/>
      <c r="BY105" s="1168"/>
      <c r="BZ105" s="1168"/>
      <c r="CA105" s="1168"/>
      <c r="CB105" s="1168"/>
      <c r="CC105" s="1168"/>
      <c r="CD105" s="1168"/>
      <c r="CE105" s="1168"/>
      <c r="CF105" s="1168"/>
      <c r="CG105" s="1168"/>
      <c r="CH105" s="1168"/>
      <c r="CI105" s="1168"/>
      <c r="CJ105" s="1168"/>
      <c r="CK105" s="1168"/>
      <c r="CL105" s="1168"/>
      <c r="CM105" s="1168"/>
      <c r="CN105" s="1168"/>
      <c r="CO105" s="1168"/>
      <c r="CP105" s="1168"/>
      <c r="CQ105" s="1168"/>
      <c r="CR105" s="1168"/>
      <c r="CS105" s="1168"/>
      <c r="CT105" s="1168"/>
      <c r="CU105" s="1168"/>
      <c r="CV105" s="1168"/>
      <c r="CW105" s="1168"/>
      <c r="CX105" s="1168"/>
      <c r="CY105" s="1168"/>
      <c r="CZ105" s="1168"/>
      <c r="DA105" s="1168"/>
      <c r="DB105" s="1168"/>
      <c r="DC105" s="1168"/>
      <c r="DD105" s="1168"/>
      <c r="DE105" s="1168"/>
      <c r="DF105" s="1168"/>
      <c r="DG105" s="1168"/>
      <c r="DH105" s="1168"/>
      <c r="DI105" s="1168"/>
      <c r="DJ105" s="1168"/>
      <c r="DK105" s="1168"/>
      <c r="DL105" s="1168"/>
      <c r="DM105" s="1168"/>
      <c r="DN105" s="1168"/>
      <c r="DO105" s="1168"/>
      <c r="DP105" s="1168"/>
      <c r="DQ105" s="1168"/>
      <c r="DR105" s="1168"/>
      <c r="DS105" s="1168"/>
      <c r="DT105" s="1168"/>
      <c r="DU105" s="1168"/>
      <c r="DV105" s="1168"/>
      <c r="DW105" s="1168"/>
      <c r="DX105" s="1168"/>
      <c r="DY105" s="1168"/>
      <c r="DZ105" s="1168"/>
      <c r="EA105" s="1168"/>
      <c r="EB105" s="1168"/>
    </row>
    <row r="106" ht="12" customHeight="1"/>
    <row r="107" spans="13:132" ht="12" customHeight="1">
      <c r="M107" s="1278" t="s">
        <v>229</v>
      </c>
      <c r="N107" s="1279"/>
      <c r="O107" s="1279"/>
      <c r="P107" s="1279"/>
      <c r="Q107" s="1279"/>
      <c r="R107" s="1279"/>
      <c r="S107" s="1279"/>
      <c r="T107" s="1279"/>
      <c r="U107" s="1279"/>
      <c r="V107" s="1279"/>
      <c r="W107" s="1279"/>
      <c r="X107" s="1279"/>
      <c r="Y107" s="1279"/>
      <c r="Z107" s="1279"/>
      <c r="AA107" s="1279"/>
      <c r="AB107" s="1279"/>
      <c r="AC107" s="1279"/>
      <c r="AD107" s="1279"/>
      <c r="AE107" s="1279"/>
      <c r="AF107" s="1279"/>
      <c r="AG107" s="1279"/>
      <c r="AH107" s="1279"/>
      <c r="AI107" s="1279"/>
      <c r="AJ107" s="1279"/>
      <c r="AK107" s="1279"/>
      <c r="AL107" s="1279"/>
      <c r="AM107" s="1279"/>
      <c r="AN107" s="1279"/>
      <c r="AO107" s="1279"/>
      <c r="AP107" s="1279"/>
      <c r="AQ107" s="1279"/>
      <c r="AR107" s="1279"/>
      <c r="AS107" s="1279"/>
      <c r="AT107" s="1279"/>
      <c r="AU107" s="1279"/>
      <c r="AV107" s="1279"/>
      <c r="AW107" s="1279"/>
      <c r="AX107" s="1279"/>
      <c r="AY107" s="1279"/>
      <c r="AZ107" s="1279"/>
      <c r="BA107" s="1279"/>
      <c r="BB107" s="1279"/>
      <c r="BC107" s="1279"/>
      <c r="BD107" s="1284"/>
      <c r="BE107" s="1516" t="s">
        <v>314</v>
      </c>
      <c r="BF107" s="337"/>
      <c r="BG107" s="337"/>
      <c r="BH107" s="337"/>
      <c r="BI107" s="337" t="s">
        <v>496</v>
      </c>
      <c r="BJ107" s="337"/>
      <c r="BK107" s="219"/>
      <c r="BL107" s="219"/>
      <c r="BM107" s="891" t="s">
        <v>297</v>
      </c>
      <c r="BN107" s="891"/>
      <c r="BO107" s="891"/>
      <c r="BP107" s="891"/>
      <c r="BQ107" s="891"/>
      <c r="BR107" s="891"/>
      <c r="BS107" s="891"/>
      <c r="BT107" s="891"/>
      <c r="BU107" s="891"/>
      <c r="BV107" s="891"/>
      <c r="BW107" s="891"/>
      <c r="BX107" s="891"/>
      <c r="BY107" s="891"/>
      <c r="BZ107" s="891"/>
      <c r="CA107" s="219"/>
      <c r="CB107" s="337"/>
      <c r="CC107" s="337"/>
      <c r="CD107" s="342"/>
      <c r="CE107" s="1287" t="s">
        <v>382</v>
      </c>
      <c r="CF107" s="1288"/>
      <c r="CG107" s="1288"/>
      <c r="CH107" s="1288"/>
      <c r="CI107" s="1288"/>
      <c r="CJ107" s="1288"/>
      <c r="CK107" s="1288"/>
      <c r="CL107" s="1288"/>
      <c r="CM107" s="1288"/>
      <c r="CN107" s="1288"/>
      <c r="CO107" s="1288"/>
      <c r="CP107" s="1288"/>
      <c r="CQ107" s="1288"/>
      <c r="CR107" s="1288"/>
      <c r="CS107" s="1288"/>
      <c r="CT107" s="1288"/>
      <c r="CU107" s="1288"/>
      <c r="CV107" s="1288"/>
      <c r="CW107" s="1288"/>
      <c r="CX107" s="1288"/>
      <c r="CY107" s="1288"/>
      <c r="CZ107" s="1288"/>
      <c r="DA107" s="1288"/>
      <c r="DB107" s="1288"/>
      <c r="DC107" s="1289"/>
      <c r="DD107" s="1287" t="s">
        <v>382</v>
      </c>
      <c r="DE107" s="1288"/>
      <c r="DF107" s="1288"/>
      <c r="DG107" s="1288"/>
      <c r="DH107" s="1288"/>
      <c r="DI107" s="1288"/>
      <c r="DJ107" s="1288"/>
      <c r="DK107" s="1288"/>
      <c r="DL107" s="1288"/>
      <c r="DM107" s="1288"/>
      <c r="DN107" s="1288"/>
      <c r="DO107" s="1288"/>
      <c r="DP107" s="1288"/>
      <c r="DQ107" s="1288"/>
      <c r="DR107" s="1288"/>
      <c r="DS107" s="1288"/>
      <c r="DT107" s="1288"/>
      <c r="DU107" s="1288"/>
      <c r="DV107" s="1288"/>
      <c r="DW107" s="1288"/>
      <c r="DX107" s="1288"/>
      <c r="DY107" s="1288"/>
      <c r="DZ107" s="1288"/>
      <c r="EA107" s="1288"/>
      <c r="EB107" s="1289"/>
    </row>
    <row r="108" spans="13:132" ht="12" customHeight="1">
      <c r="M108" s="1280"/>
      <c r="N108" s="1281"/>
      <c r="O108" s="1281"/>
      <c r="P108" s="1281"/>
      <c r="Q108" s="1281"/>
      <c r="R108" s="1281"/>
      <c r="S108" s="1281"/>
      <c r="T108" s="1281"/>
      <c r="U108" s="1281"/>
      <c r="V108" s="1281"/>
      <c r="W108" s="1281"/>
      <c r="X108" s="1281"/>
      <c r="Y108" s="1281"/>
      <c r="Z108" s="1281"/>
      <c r="AA108" s="1281"/>
      <c r="AB108" s="1281"/>
      <c r="AC108" s="1281"/>
      <c r="AD108" s="1281"/>
      <c r="AE108" s="1281"/>
      <c r="AF108" s="1281"/>
      <c r="AG108" s="1281"/>
      <c r="AH108" s="1281"/>
      <c r="AI108" s="1281"/>
      <c r="AJ108" s="1281"/>
      <c r="AK108" s="1281"/>
      <c r="AL108" s="1281"/>
      <c r="AM108" s="1281"/>
      <c r="AN108" s="1281"/>
      <c r="AO108" s="1281"/>
      <c r="AP108" s="1281"/>
      <c r="AQ108" s="1281"/>
      <c r="AR108" s="1281"/>
      <c r="AS108" s="1281"/>
      <c r="AT108" s="1281"/>
      <c r="AU108" s="1281"/>
      <c r="AV108" s="1281"/>
      <c r="AW108" s="1281"/>
      <c r="AX108" s="1281"/>
      <c r="AY108" s="1281"/>
      <c r="AZ108" s="1281"/>
      <c r="BA108" s="1281"/>
      <c r="BB108" s="1281"/>
      <c r="BC108" s="1281"/>
      <c r="BD108" s="1285"/>
      <c r="BE108" s="1517"/>
      <c r="BF108" s="315"/>
      <c r="BG108" s="315"/>
      <c r="BH108" s="315"/>
      <c r="BI108" s="315"/>
      <c r="BJ108" s="315"/>
      <c r="BK108" s="315"/>
      <c r="BL108" s="315"/>
      <c r="BM108" s="1290">
        <v>20</v>
      </c>
      <c r="BN108" s="1290"/>
      <c r="BO108" s="1290"/>
      <c r="BP108" s="1290"/>
      <c r="BQ108" s="969" t="s">
        <v>219</v>
      </c>
      <c r="BR108" s="969"/>
      <c r="BS108" s="969"/>
      <c r="BT108" s="969"/>
      <c r="BU108" s="204"/>
      <c r="BV108" s="204"/>
      <c r="BW108" s="204"/>
      <c r="BX108" s="315" t="s">
        <v>484</v>
      </c>
      <c r="BY108" s="315"/>
      <c r="BZ108" s="315"/>
      <c r="CA108" s="315"/>
      <c r="CB108" s="315"/>
      <c r="CC108" s="315"/>
      <c r="CD108" s="344"/>
      <c r="CE108" s="316"/>
      <c r="CF108" s="315"/>
      <c r="CG108" s="315"/>
      <c r="CH108" s="1290">
        <v>20</v>
      </c>
      <c r="CI108" s="1290"/>
      <c r="CJ108" s="1290"/>
      <c r="CK108" s="1290"/>
      <c r="CL108" s="969" t="s">
        <v>296</v>
      </c>
      <c r="CM108" s="969"/>
      <c r="CN108" s="969"/>
      <c r="CO108" s="969"/>
      <c r="CP108" s="969"/>
      <c r="CQ108" s="969"/>
      <c r="CR108" s="969"/>
      <c r="CS108" s="969"/>
      <c r="CT108" s="315" t="s">
        <v>485</v>
      </c>
      <c r="CU108" s="315"/>
      <c r="CV108" s="315"/>
      <c r="CW108" s="315"/>
      <c r="CX108" s="315"/>
      <c r="CY108" s="315"/>
      <c r="CZ108" s="315"/>
      <c r="DA108" s="315"/>
      <c r="DB108" s="315"/>
      <c r="DC108" s="344"/>
      <c r="DD108" s="316"/>
      <c r="DE108" s="315"/>
      <c r="DF108" s="315"/>
      <c r="DG108" s="315"/>
      <c r="DH108" s="315"/>
      <c r="DI108" s="315"/>
      <c r="DJ108" s="315"/>
      <c r="DK108" s="1290">
        <v>20</v>
      </c>
      <c r="DL108" s="1290"/>
      <c r="DM108" s="1290"/>
      <c r="DN108" s="1290"/>
      <c r="DO108" s="969" t="s">
        <v>295</v>
      </c>
      <c r="DP108" s="969"/>
      <c r="DQ108" s="969"/>
      <c r="DR108" s="969"/>
      <c r="DS108" s="969"/>
      <c r="DT108" s="969"/>
      <c r="DU108" s="315" t="s">
        <v>497</v>
      </c>
      <c r="DV108" s="315"/>
      <c r="DW108" s="315"/>
      <c r="DX108" s="315"/>
      <c r="DY108" s="315"/>
      <c r="DZ108" s="315"/>
      <c r="EA108" s="315"/>
      <c r="EB108" s="344"/>
    </row>
    <row r="109" spans="13:132" ht="12" customHeight="1" thickBot="1">
      <c r="M109" s="1282"/>
      <c r="N109" s="1283"/>
      <c r="O109" s="1283"/>
      <c r="P109" s="1283"/>
      <c r="Q109" s="1283"/>
      <c r="R109" s="1283"/>
      <c r="S109" s="1283"/>
      <c r="T109" s="1283"/>
      <c r="U109" s="1283"/>
      <c r="V109" s="1283"/>
      <c r="W109" s="1283"/>
      <c r="X109" s="1283"/>
      <c r="Y109" s="1283"/>
      <c r="Z109" s="1283"/>
      <c r="AA109" s="1283"/>
      <c r="AB109" s="1283"/>
      <c r="AC109" s="1283"/>
      <c r="AD109" s="1283"/>
      <c r="AE109" s="1283"/>
      <c r="AF109" s="1283"/>
      <c r="AG109" s="1283"/>
      <c r="AH109" s="1283"/>
      <c r="AI109" s="1283"/>
      <c r="AJ109" s="1283"/>
      <c r="AK109" s="1283"/>
      <c r="AL109" s="1283"/>
      <c r="AM109" s="1283"/>
      <c r="AN109" s="1283"/>
      <c r="AO109" s="1283"/>
      <c r="AP109" s="1283"/>
      <c r="AQ109" s="1283"/>
      <c r="AR109" s="1283"/>
      <c r="AS109" s="1283"/>
      <c r="AT109" s="1283"/>
      <c r="AU109" s="1283"/>
      <c r="AV109" s="1283"/>
      <c r="AW109" s="1283"/>
      <c r="AX109" s="1283"/>
      <c r="AY109" s="1283"/>
      <c r="AZ109" s="1283"/>
      <c r="BA109" s="1283"/>
      <c r="BB109" s="1283"/>
      <c r="BC109" s="1283"/>
      <c r="BD109" s="1286"/>
      <c r="BE109" s="1518"/>
      <c r="BF109" s="1317"/>
      <c r="BG109" s="1315"/>
      <c r="BH109" s="1315"/>
      <c r="BI109" s="1315"/>
      <c r="BJ109" s="1315"/>
      <c r="BK109" s="1315"/>
      <c r="BL109" s="1315"/>
      <c r="BM109" s="1315"/>
      <c r="BN109" s="1315"/>
      <c r="BO109" s="1315"/>
      <c r="BP109" s="1315"/>
      <c r="BQ109" s="1315"/>
      <c r="BR109" s="1315"/>
      <c r="BS109" s="1315"/>
      <c r="BT109" s="1315"/>
      <c r="BU109" s="1315"/>
      <c r="BV109" s="1315"/>
      <c r="BW109" s="1315"/>
      <c r="BX109" s="1315"/>
      <c r="BY109" s="1315"/>
      <c r="BZ109" s="1315"/>
      <c r="CA109" s="1315"/>
      <c r="CB109" s="1315"/>
      <c r="CC109" s="1315"/>
      <c r="CD109" s="1316"/>
      <c r="CE109" s="1317"/>
      <c r="CF109" s="1315"/>
      <c r="CG109" s="1315"/>
      <c r="CH109" s="1315"/>
      <c r="CI109" s="1315"/>
      <c r="CJ109" s="1315"/>
      <c r="CK109" s="1315"/>
      <c r="CL109" s="1315"/>
      <c r="CM109" s="1315"/>
      <c r="CN109" s="1315"/>
      <c r="CO109" s="1315"/>
      <c r="CP109" s="1315"/>
      <c r="CQ109" s="1315"/>
      <c r="CR109" s="1315"/>
      <c r="CS109" s="1315"/>
      <c r="CT109" s="1315"/>
      <c r="CU109" s="1315"/>
      <c r="CV109" s="1315"/>
      <c r="CW109" s="1315"/>
      <c r="CX109" s="1315"/>
      <c r="CY109" s="1315"/>
      <c r="CZ109" s="1315"/>
      <c r="DA109" s="1315"/>
      <c r="DB109" s="1315"/>
      <c r="DC109" s="1316"/>
      <c r="DD109" s="1317"/>
      <c r="DE109" s="1315"/>
      <c r="DF109" s="1315"/>
      <c r="DG109" s="1315"/>
      <c r="DH109" s="1315"/>
      <c r="DI109" s="1315"/>
      <c r="DJ109" s="1315"/>
      <c r="DK109" s="1315"/>
      <c r="DL109" s="1315"/>
      <c r="DM109" s="1315"/>
      <c r="DN109" s="1315"/>
      <c r="DO109" s="1315"/>
      <c r="DP109" s="1315"/>
      <c r="DQ109" s="1315"/>
      <c r="DR109" s="1315"/>
      <c r="DS109" s="1315"/>
      <c r="DT109" s="1315"/>
      <c r="DU109" s="1315"/>
      <c r="DV109" s="1315"/>
      <c r="DW109" s="1315"/>
      <c r="DX109" s="1315"/>
      <c r="DY109" s="1315"/>
      <c r="DZ109" s="1315"/>
      <c r="EA109" s="1315"/>
      <c r="EB109" s="1316"/>
    </row>
    <row r="110" spans="13:132" ht="12" customHeight="1">
      <c r="M110" s="347"/>
      <c r="N110" s="1539" t="s">
        <v>605</v>
      </c>
      <c r="O110" s="1539"/>
      <c r="P110" s="1539"/>
      <c r="Q110" s="1539"/>
      <c r="R110" s="1539"/>
      <c r="S110" s="1539"/>
      <c r="T110" s="1539"/>
      <c r="U110" s="1539"/>
      <c r="V110" s="1539"/>
      <c r="W110" s="1539"/>
      <c r="X110" s="1539"/>
      <c r="Y110" s="1539"/>
      <c r="Z110" s="1539"/>
      <c r="AA110" s="1539"/>
      <c r="AB110" s="1539"/>
      <c r="AC110" s="1539"/>
      <c r="AD110" s="1539"/>
      <c r="AE110" s="1539"/>
      <c r="AF110" s="1539"/>
      <c r="AG110" s="1539"/>
      <c r="AH110" s="1539"/>
      <c r="AI110" s="1539"/>
      <c r="AJ110" s="1539"/>
      <c r="AK110" s="1539"/>
      <c r="AL110" s="1539"/>
      <c r="AM110" s="1539"/>
      <c r="AN110" s="1539"/>
      <c r="AO110" s="1539"/>
      <c r="AP110" s="1539"/>
      <c r="AQ110" s="1539"/>
      <c r="AR110" s="1539"/>
      <c r="AS110" s="1539"/>
      <c r="AT110" s="1539"/>
      <c r="AU110" s="1539"/>
      <c r="AV110" s="1539"/>
      <c r="AW110" s="1539"/>
      <c r="AX110" s="1539"/>
      <c r="AY110" s="1539"/>
      <c r="AZ110" s="1539"/>
      <c r="BA110" s="1539"/>
      <c r="BB110" s="1539"/>
      <c r="BC110" s="1539"/>
      <c r="BD110" s="1539"/>
      <c r="BE110" s="409">
        <v>5440</v>
      </c>
      <c r="BF110" s="1485">
        <f>SUM(BF111:CD114)</f>
        <v>0</v>
      </c>
      <c r="BG110" s="1486"/>
      <c r="BH110" s="1486"/>
      <c r="BI110" s="1486"/>
      <c r="BJ110" s="1486"/>
      <c r="BK110" s="1486"/>
      <c r="BL110" s="1486"/>
      <c r="BM110" s="1486"/>
      <c r="BN110" s="1486"/>
      <c r="BO110" s="1486"/>
      <c r="BP110" s="1486"/>
      <c r="BQ110" s="1486"/>
      <c r="BR110" s="1486"/>
      <c r="BS110" s="1486"/>
      <c r="BT110" s="1486"/>
      <c r="BU110" s="1486"/>
      <c r="BV110" s="1486"/>
      <c r="BW110" s="1486"/>
      <c r="BX110" s="1486"/>
      <c r="BY110" s="1486"/>
      <c r="BZ110" s="1486"/>
      <c r="CA110" s="1486"/>
      <c r="CB110" s="1486"/>
      <c r="CC110" s="1486"/>
      <c r="CD110" s="1487"/>
      <c r="CE110" s="1488">
        <f>SUM(CE111:DC114)</f>
        <v>0</v>
      </c>
      <c r="CF110" s="1486"/>
      <c r="CG110" s="1486"/>
      <c r="CH110" s="1486"/>
      <c r="CI110" s="1486"/>
      <c r="CJ110" s="1486"/>
      <c r="CK110" s="1486"/>
      <c r="CL110" s="1486"/>
      <c r="CM110" s="1486"/>
      <c r="CN110" s="1486"/>
      <c r="CO110" s="1486"/>
      <c r="CP110" s="1486"/>
      <c r="CQ110" s="1486"/>
      <c r="CR110" s="1486"/>
      <c r="CS110" s="1486"/>
      <c r="CT110" s="1486"/>
      <c r="CU110" s="1486"/>
      <c r="CV110" s="1486"/>
      <c r="CW110" s="1486"/>
      <c r="CX110" s="1486"/>
      <c r="CY110" s="1486"/>
      <c r="CZ110" s="1486"/>
      <c r="DA110" s="1486"/>
      <c r="DB110" s="1486"/>
      <c r="DC110" s="1487"/>
      <c r="DD110" s="1488">
        <f>SUM(DD111:EB114)</f>
        <v>0</v>
      </c>
      <c r="DE110" s="1486"/>
      <c r="DF110" s="1486"/>
      <c r="DG110" s="1486"/>
      <c r="DH110" s="1486"/>
      <c r="DI110" s="1486"/>
      <c r="DJ110" s="1486"/>
      <c r="DK110" s="1486"/>
      <c r="DL110" s="1486"/>
      <c r="DM110" s="1486"/>
      <c r="DN110" s="1486"/>
      <c r="DO110" s="1486"/>
      <c r="DP110" s="1486"/>
      <c r="DQ110" s="1486"/>
      <c r="DR110" s="1486"/>
      <c r="DS110" s="1486"/>
      <c r="DT110" s="1486"/>
      <c r="DU110" s="1486"/>
      <c r="DV110" s="1486"/>
      <c r="DW110" s="1486"/>
      <c r="DX110" s="1486"/>
      <c r="DY110" s="1486"/>
      <c r="DZ110" s="1486"/>
      <c r="EA110" s="1486"/>
      <c r="EB110" s="1489"/>
    </row>
    <row r="111" spans="13:132" ht="12" customHeight="1">
      <c r="M111" s="349"/>
      <c r="N111" s="1540" t="s">
        <v>69</v>
      </c>
      <c r="O111" s="1540"/>
      <c r="P111" s="1540"/>
      <c r="Q111" s="1540"/>
      <c r="R111" s="1540"/>
      <c r="S111" s="1540"/>
      <c r="T111" s="1540"/>
      <c r="U111" s="1540"/>
      <c r="V111" s="1540"/>
      <c r="W111" s="1540"/>
      <c r="X111" s="1540"/>
      <c r="Y111" s="1540"/>
      <c r="Z111" s="1540"/>
      <c r="AA111" s="1540"/>
      <c r="AB111" s="1540"/>
      <c r="AC111" s="1540"/>
      <c r="AD111" s="1540"/>
      <c r="AE111" s="1540"/>
      <c r="AF111" s="1540"/>
      <c r="AG111" s="1540"/>
      <c r="AH111" s="1540"/>
      <c r="AI111" s="1540"/>
      <c r="AJ111" s="1540"/>
      <c r="AK111" s="1540"/>
      <c r="AL111" s="1540"/>
      <c r="AM111" s="1540"/>
      <c r="AN111" s="1540"/>
      <c r="AO111" s="1540"/>
      <c r="AP111" s="1540"/>
      <c r="AQ111" s="1540"/>
      <c r="AR111" s="1540"/>
      <c r="AS111" s="1540"/>
      <c r="AT111" s="1540"/>
      <c r="AU111" s="1540"/>
      <c r="AV111" s="1540"/>
      <c r="AW111" s="1540"/>
      <c r="AX111" s="1540"/>
      <c r="AY111" s="1540"/>
      <c r="AZ111" s="1540"/>
      <c r="BA111" s="1540"/>
      <c r="BB111" s="1540"/>
      <c r="BC111" s="1540"/>
      <c r="BD111" s="1540"/>
      <c r="BE111" s="410"/>
      <c r="BF111" s="1521"/>
      <c r="BG111" s="885"/>
      <c r="BH111" s="885"/>
      <c r="BI111" s="885"/>
      <c r="BJ111" s="885"/>
      <c r="BK111" s="885"/>
      <c r="BL111" s="885"/>
      <c r="BM111" s="885"/>
      <c r="BN111" s="885"/>
      <c r="BO111" s="885"/>
      <c r="BP111" s="885"/>
      <c r="BQ111" s="885"/>
      <c r="BR111" s="885"/>
      <c r="BS111" s="885"/>
      <c r="BT111" s="885"/>
      <c r="BU111" s="885"/>
      <c r="BV111" s="885"/>
      <c r="BW111" s="885"/>
      <c r="BX111" s="885"/>
      <c r="BY111" s="885"/>
      <c r="BZ111" s="885"/>
      <c r="CA111" s="885"/>
      <c r="CB111" s="885"/>
      <c r="CC111" s="885"/>
      <c r="CD111" s="886"/>
      <c r="CE111" s="884"/>
      <c r="CF111" s="885"/>
      <c r="CG111" s="885"/>
      <c r="CH111" s="885"/>
      <c r="CI111" s="885"/>
      <c r="CJ111" s="885"/>
      <c r="CK111" s="885"/>
      <c r="CL111" s="885"/>
      <c r="CM111" s="885"/>
      <c r="CN111" s="885"/>
      <c r="CO111" s="885"/>
      <c r="CP111" s="885"/>
      <c r="CQ111" s="885"/>
      <c r="CR111" s="885"/>
      <c r="CS111" s="885"/>
      <c r="CT111" s="885"/>
      <c r="CU111" s="885"/>
      <c r="CV111" s="885"/>
      <c r="CW111" s="885"/>
      <c r="CX111" s="885"/>
      <c r="CY111" s="885"/>
      <c r="CZ111" s="885"/>
      <c r="DA111" s="885"/>
      <c r="DB111" s="885"/>
      <c r="DC111" s="886"/>
      <c r="DD111" s="884"/>
      <c r="DE111" s="885"/>
      <c r="DF111" s="885"/>
      <c r="DG111" s="885"/>
      <c r="DH111" s="885"/>
      <c r="DI111" s="885"/>
      <c r="DJ111" s="885"/>
      <c r="DK111" s="885"/>
      <c r="DL111" s="885"/>
      <c r="DM111" s="885"/>
      <c r="DN111" s="885"/>
      <c r="DO111" s="885"/>
      <c r="DP111" s="885"/>
      <c r="DQ111" s="885"/>
      <c r="DR111" s="885"/>
      <c r="DS111" s="885"/>
      <c r="DT111" s="885"/>
      <c r="DU111" s="885"/>
      <c r="DV111" s="885"/>
      <c r="DW111" s="885"/>
      <c r="DX111" s="885"/>
      <c r="DY111" s="885"/>
      <c r="DZ111" s="885"/>
      <c r="EA111" s="885"/>
      <c r="EB111" s="887"/>
    </row>
    <row r="112" spans="13:132" ht="12" customHeight="1">
      <c r="M112" s="407"/>
      <c r="N112" s="1541" t="s">
        <v>606</v>
      </c>
      <c r="O112" s="1541"/>
      <c r="P112" s="1541"/>
      <c r="Q112" s="1541"/>
      <c r="R112" s="1541"/>
      <c r="S112" s="1541"/>
      <c r="T112" s="1541"/>
      <c r="U112" s="1541"/>
      <c r="V112" s="1541"/>
      <c r="W112" s="1541"/>
      <c r="X112" s="1541"/>
      <c r="Y112" s="1541"/>
      <c r="Z112" s="1541"/>
      <c r="AA112" s="1541"/>
      <c r="AB112" s="1541"/>
      <c r="AC112" s="1541"/>
      <c r="AD112" s="1541"/>
      <c r="AE112" s="1541"/>
      <c r="AF112" s="1541"/>
      <c r="AG112" s="1541"/>
      <c r="AH112" s="1541"/>
      <c r="AI112" s="1541"/>
      <c r="AJ112" s="1541"/>
      <c r="AK112" s="1541"/>
      <c r="AL112" s="1541"/>
      <c r="AM112" s="1541"/>
      <c r="AN112" s="1541"/>
      <c r="AO112" s="1541"/>
      <c r="AP112" s="1541"/>
      <c r="AQ112" s="1541"/>
      <c r="AR112" s="1541"/>
      <c r="AS112" s="1541"/>
      <c r="AT112" s="1541"/>
      <c r="AU112" s="1541"/>
      <c r="AV112" s="1541"/>
      <c r="AW112" s="1541"/>
      <c r="AX112" s="1541"/>
      <c r="AY112" s="1541"/>
      <c r="AZ112" s="1541"/>
      <c r="BA112" s="1541"/>
      <c r="BB112" s="1541"/>
      <c r="BC112" s="1541"/>
      <c r="BD112" s="1541"/>
      <c r="BE112" s="318">
        <v>5441</v>
      </c>
      <c r="BF112" s="984"/>
      <c r="BG112" s="868"/>
      <c r="BH112" s="868"/>
      <c r="BI112" s="868"/>
      <c r="BJ112" s="868"/>
      <c r="BK112" s="868"/>
      <c r="BL112" s="868"/>
      <c r="BM112" s="868"/>
      <c r="BN112" s="868"/>
      <c r="BO112" s="868"/>
      <c r="BP112" s="868"/>
      <c r="BQ112" s="868"/>
      <c r="BR112" s="868"/>
      <c r="BS112" s="868"/>
      <c r="BT112" s="868"/>
      <c r="BU112" s="868"/>
      <c r="BV112" s="868"/>
      <c r="BW112" s="868"/>
      <c r="BX112" s="868"/>
      <c r="BY112" s="868"/>
      <c r="BZ112" s="868"/>
      <c r="CA112" s="868"/>
      <c r="CB112" s="868"/>
      <c r="CC112" s="868"/>
      <c r="CD112" s="869"/>
      <c r="CE112" s="867"/>
      <c r="CF112" s="868"/>
      <c r="CG112" s="868"/>
      <c r="CH112" s="868"/>
      <c r="CI112" s="868"/>
      <c r="CJ112" s="868"/>
      <c r="CK112" s="868"/>
      <c r="CL112" s="868"/>
      <c r="CM112" s="868"/>
      <c r="CN112" s="868"/>
      <c r="CO112" s="868"/>
      <c r="CP112" s="868"/>
      <c r="CQ112" s="868"/>
      <c r="CR112" s="868"/>
      <c r="CS112" s="868"/>
      <c r="CT112" s="868"/>
      <c r="CU112" s="868"/>
      <c r="CV112" s="868"/>
      <c r="CW112" s="868"/>
      <c r="CX112" s="868"/>
      <c r="CY112" s="868"/>
      <c r="CZ112" s="868"/>
      <c r="DA112" s="868"/>
      <c r="DB112" s="868"/>
      <c r="DC112" s="869"/>
      <c r="DD112" s="867"/>
      <c r="DE112" s="868"/>
      <c r="DF112" s="868"/>
      <c r="DG112" s="868"/>
      <c r="DH112" s="868"/>
      <c r="DI112" s="868"/>
      <c r="DJ112" s="868"/>
      <c r="DK112" s="868"/>
      <c r="DL112" s="868"/>
      <c r="DM112" s="868"/>
      <c r="DN112" s="868"/>
      <c r="DO112" s="868"/>
      <c r="DP112" s="868"/>
      <c r="DQ112" s="868"/>
      <c r="DR112" s="868"/>
      <c r="DS112" s="868"/>
      <c r="DT112" s="868"/>
      <c r="DU112" s="868"/>
      <c r="DV112" s="868"/>
      <c r="DW112" s="868"/>
      <c r="DX112" s="868"/>
      <c r="DY112" s="868"/>
      <c r="DZ112" s="868"/>
      <c r="EA112" s="868"/>
      <c r="EB112" s="870"/>
    </row>
    <row r="113" spans="13:132" ht="12" customHeight="1">
      <c r="M113" s="407"/>
      <c r="N113" s="1541" t="s">
        <v>606</v>
      </c>
      <c r="O113" s="1541"/>
      <c r="P113" s="1541"/>
      <c r="Q113" s="1541"/>
      <c r="R113" s="1541"/>
      <c r="S113" s="1541"/>
      <c r="T113" s="1541"/>
      <c r="U113" s="1541"/>
      <c r="V113" s="1541"/>
      <c r="W113" s="1541"/>
      <c r="X113" s="1541"/>
      <c r="Y113" s="1541"/>
      <c r="Z113" s="1541"/>
      <c r="AA113" s="1541"/>
      <c r="AB113" s="1541"/>
      <c r="AC113" s="1541"/>
      <c r="AD113" s="1541"/>
      <c r="AE113" s="1541"/>
      <c r="AF113" s="1541"/>
      <c r="AG113" s="1541"/>
      <c r="AH113" s="1541"/>
      <c r="AI113" s="1541"/>
      <c r="AJ113" s="1541"/>
      <c r="AK113" s="1541"/>
      <c r="AL113" s="1541"/>
      <c r="AM113" s="1541"/>
      <c r="AN113" s="1541"/>
      <c r="AO113" s="1541"/>
      <c r="AP113" s="1541"/>
      <c r="AQ113" s="1541"/>
      <c r="AR113" s="1541"/>
      <c r="AS113" s="1541"/>
      <c r="AT113" s="1541"/>
      <c r="AU113" s="1541"/>
      <c r="AV113" s="1541"/>
      <c r="AW113" s="1541"/>
      <c r="AX113" s="1541"/>
      <c r="AY113" s="1541"/>
      <c r="AZ113" s="1541"/>
      <c r="BA113" s="1541"/>
      <c r="BB113" s="1541"/>
      <c r="BC113" s="1541"/>
      <c r="BD113" s="1541"/>
      <c r="BE113" s="318">
        <v>5442</v>
      </c>
      <c r="BF113" s="984"/>
      <c r="BG113" s="868"/>
      <c r="BH113" s="868"/>
      <c r="BI113" s="868"/>
      <c r="BJ113" s="868"/>
      <c r="BK113" s="868"/>
      <c r="BL113" s="868"/>
      <c r="BM113" s="868"/>
      <c r="BN113" s="868"/>
      <c r="BO113" s="868"/>
      <c r="BP113" s="868"/>
      <c r="BQ113" s="868"/>
      <c r="BR113" s="868"/>
      <c r="BS113" s="868"/>
      <c r="BT113" s="868"/>
      <c r="BU113" s="868"/>
      <c r="BV113" s="868"/>
      <c r="BW113" s="868"/>
      <c r="BX113" s="868"/>
      <c r="BY113" s="868"/>
      <c r="BZ113" s="868"/>
      <c r="CA113" s="868"/>
      <c r="CB113" s="868"/>
      <c r="CC113" s="868"/>
      <c r="CD113" s="869"/>
      <c r="CE113" s="1492"/>
      <c r="CF113" s="781"/>
      <c r="CG113" s="781"/>
      <c r="CH113" s="781"/>
      <c r="CI113" s="781"/>
      <c r="CJ113" s="781"/>
      <c r="CK113" s="781"/>
      <c r="CL113" s="781"/>
      <c r="CM113" s="781"/>
      <c r="CN113" s="781"/>
      <c r="CO113" s="781"/>
      <c r="CP113" s="781"/>
      <c r="CQ113" s="781"/>
      <c r="CR113" s="781"/>
      <c r="CS113" s="781"/>
      <c r="CT113" s="781"/>
      <c r="CU113" s="781"/>
      <c r="CV113" s="781"/>
      <c r="CW113" s="781"/>
      <c r="CX113" s="781"/>
      <c r="CY113" s="781"/>
      <c r="CZ113" s="781"/>
      <c r="DA113" s="781"/>
      <c r="DB113" s="781"/>
      <c r="DC113" s="1491"/>
      <c r="DD113" s="1492"/>
      <c r="DE113" s="781"/>
      <c r="DF113" s="781"/>
      <c r="DG113" s="781"/>
      <c r="DH113" s="781"/>
      <c r="DI113" s="781"/>
      <c r="DJ113" s="781"/>
      <c r="DK113" s="781"/>
      <c r="DL113" s="781"/>
      <c r="DM113" s="781"/>
      <c r="DN113" s="781"/>
      <c r="DO113" s="781"/>
      <c r="DP113" s="781"/>
      <c r="DQ113" s="781"/>
      <c r="DR113" s="781"/>
      <c r="DS113" s="781"/>
      <c r="DT113" s="781"/>
      <c r="DU113" s="781"/>
      <c r="DV113" s="781"/>
      <c r="DW113" s="781"/>
      <c r="DX113" s="781"/>
      <c r="DY113" s="781"/>
      <c r="DZ113" s="781"/>
      <c r="EA113" s="781"/>
      <c r="EB113" s="1493"/>
    </row>
    <row r="114" spans="13:132" ht="12" customHeight="1">
      <c r="M114" s="407"/>
      <c r="N114" s="1541" t="s">
        <v>606</v>
      </c>
      <c r="O114" s="1541"/>
      <c r="P114" s="1541"/>
      <c r="Q114" s="1541"/>
      <c r="R114" s="1541"/>
      <c r="S114" s="1541"/>
      <c r="T114" s="1541"/>
      <c r="U114" s="1541"/>
      <c r="V114" s="1541"/>
      <c r="W114" s="1541"/>
      <c r="X114" s="1541"/>
      <c r="Y114" s="1541"/>
      <c r="Z114" s="1541"/>
      <c r="AA114" s="1541"/>
      <c r="AB114" s="1541"/>
      <c r="AC114" s="1541"/>
      <c r="AD114" s="1541"/>
      <c r="AE114" s="1541"/>
      <c r="AF114" s="1541"/>
      <c r="AG114" s="1541"/>
      <c r="AH114" s="1541"/>
      <c r="AI114" s="1541"/>
      <c r="AJ114" s="1541"/>
      <c r="AK114" s="1541"/>
      <c r="AL114" s="1541"/>
      <c r="AM114" s="1541"/>
      <c r="AN114" s="1541"/>
      <c r="AO114" s="1541"/>
      <c r="AP114" s="1541"/>
      <c r="AQ114" s="1541"/>
      <c r="AR114" s="1541"/>
      <c r="AS114" s="1541"/>
      <c r="AT114" s="1541"/>
      <c r="AU114" s="1541"/>
      <c r="AV114" s="1541"/>
      <c r="AW114" s="1541"/>
      <c r="AX114" s="1541"/>
      <c r="AY114" s="1541"/>
      <c r="AZ114" s="1541"/>
      <c r="BA114" s="1541"/>
      <c r="BB114" s="1541"/>
      <c r="BC114" s="1541"/>
      <c r="BD114" s="1541"/>
      <c r="BE114" s="318">
        <v>5443</v>
      </c>
      <c r="BF114" s="984"/>
      <c r="BG114" s="868"/>
      <c r="BH114" s="868"/>
      <c r="BI114" s="868"/>
      <c r="BJ114" s="868"/>
      <c r="BK114" s="868"/>
      <c r="BL114" s="868"/>
      <c r="BM114" s="868"/>
      <c r="BN114" s="868"/>
      <c r="BO114" s="868"/>
      <c r="BP114" s="868"/>
      <c r="BQ114" s="868"/>
      <c r="BR114" s="868"/>
      <c r="BS114" s="868"/>
      <c r="BT114" s="868"/>
      <c r="BU114" s="868"/>
      <c r="BV114" s="868"/>
      <c r="BW114" s="868"/>
      <c r="BX114" s="868"/>
      <c r="BY114" s="868"/>
      <c r="BZ114" s="868"/>
      <c r="CA114" s="868"/>
      <c r="CB114" s="868"/>
      <c r="CC114" s="868"/>
      <c r="CD114" s="869"/>
      <c r="CE114" s="1492"/>
      <c r="CF114" s="781"/>
      <c r="CG114" s="781"/>
      <c r="CH114" s="781"/>
      <c r="CI114" s="781"/>
      <c r="CJ114" s="781"/>
      <c r="CK114" s="781"/>
      <c r="CL114" s="781"/>
      <c r="CM114" s="781"/>
      <c r="CN114" s="781"/>
      <c r="CO114" s="781"/>
      <c r="CP114" s="781"/>
      <c r="CQ114" s="781"/>
      <c r="CR114" s="781"/>
      <c r="CS114" s="781"/>
      <c r="CT114" s="781"/>
      <c r="CU114" s="781"/>
      <c r="CV114" s="781"/>
      <c r="CW114" s="781"/>
      <c r="CX114" s="781"/>
      <c r="CY114" s="781"/>
      <c r="CZ114" s="781"/>
      <c r="DA114" s="781"/>
      <c r="DB114" s="781"/>
      <c r="DC114" s="1491"/>
      <c r="DD114" s="1492"/>
      <c r="DE114" s="781"/>
      <c r="DF114" s="781"/>
      <c r="DG114" s="781"/>
      <c r="DH114" s="781"/>
      <c r="DI114" s="781"/>
      <c r="DJ114" s="781"/>
      <c r="DK114" s="781"/>
      <c r="DL114" s="781"/>
      <c r="DM114" s="781"/>
      <c r="DN114" s="781"/>
      <c r="DO114" s="781"/>
      <c r="DP114" s="781"/>
      <c r="DQ114" s="781"/>
      <c r="DR114" s="781"/>
      <c r="DS114" s="781"/>
      <c r="DT114" s="781"/>
      <c r="DU114" s="781"/>
      <c r="DV114" s="781"/>
      <c r="DW114" s="781"/>
      <c r="DX114" s="781"/>
      <c r="DY114" s="781"/>
      <c r="DZ114" s="781"/>
      <c r="EA114" s="781"/>
      <c r="EB114" s="1493"/>
    </row>
    <row r="115" spans="13:132" ht="12" customHeight="1">
      <c r="M115" s="347"/>
      <c r="N115" s="1539" t="s">
        <v>607</v>
      </c>
      <c r="O115" s="1539"/>
      <c r="P115" s="1539"/>
      <c r="Q115" s="1539"/>
      <c r="R115" s="1539"/>
      <c r="S115" s="1539"/>
      <c r="T115" s="1539"/>
      <c r="U115" s="1539"/>
      <c r="V115" s="1539"/>
      <c r="W115" s="1539"/>
      <c r="X115" s="1539"/>
      <c r="Y115" s="1539"/>
      <c r="Z115" s="1539"/>
      <c r="AA115" s="1539"/>
      <c r="AB115" s="1539"/>
      <c r="AC115" s="1539"/>
      <c r="AD115" s="1539"/>
      <c r="AE115" s="1539"/>
      <c r="AF115" s="1539"/>
      <c r="AG115" s="1539"/>
      <c r="AH115" s="1539"/>
      <c r="AI115" s="1539"/>
      <c r="AJ115" s="1539"/>
      <c r="AK115" s="1539"/>
      <c r="AL115" s="1539"/>
      <c r="AM115" s="1539"/>
      <c r="AN115" s="1539"/>
      <c r="AO115" s="1539"/>
      <c r="AP115" s="1539"/>
      <c r="AQ115" s="1539"/>
      <c r="AR115" s="1539"/>
      <c r="AS115" s="1539"/>
      <c r="AT115" s="1539"/>
      <c r="AU115" s="1539"/>
      <c r="AV115" s="1539"/>
      <c r="AW115" s="1539"/>
      <c r="AX115" s="1539"/>
      <c r="AY115" s="1539"/>
      <c r="AZ115" s="1539"/>
      <c r="BA115" s="1539"/>
      <c r="BB115" s="1539"/>
      <c r="BC115" s="1539"/>
      <c r="BD115" s="1539"/>
      <c r="BE115" s="409">
        <v>5445</v>
      </c>
      <c r="BF115" s="1490">
        <f>SUM(BF116:CD119)</f>
        <v>97438</v>
      </c>
      <c r="BG115" s="781"/>
      <c r="BH115" s="781"/>
      <c r="BI115" s="781"/>
      <c r="BJ115" s="781"/>
      <c r="BK115" s="781"/>
      <c r="BL115" s="781"/>
      <c r="BM115" s="781"/>
      <c r="BN115" s="781"/>
      <c r="BO115" s="781"/>
      <c r="BP115" s="781"/>
      <c r="BQ115" s="781"/>
      <c r="BR115" s="781"/>
      <c r="BS115" s="781"/>
      <c r="BT115" s="781"/>
      <c r="BU115" s="781"/>
      <c r="BV115" s="781"/>
      <c r="BW115" s="781"/>
      <c r="BX115" s="781"/>
      <c r="BY115" s="781"/>
      <c r="BZ115" s="781"/>
      <c r="CA115" s="781"/>
      <c r="CB115" s="781"/>
      <c r="CC115" s="781"/>
      <c r="CD115" s="1491"/>
      <c r="CE115" s="1492">
        <f>SUM(CE116:DC119)</f>
        <v>37303</v>
      </c>
      <c r="CF115" s="781"/>
      <c r="CG115" s="781"/>
      <c r="CH115" s="781"/>
      <c r="CI115" s="781"/>
      <c r="CJ115" s="781"/>
      <c r="CK115" s="781"/>
      <c r="CL115" s="781"/>
      <c r="CM115" s="781"/>
      <c r="CN115" s="781"/>
      <c r="CO115" s="781"/>
      <c r="CP115" s="781"/>
      <c r="CQ115" s="781"/>
      <c r="CR115" s="781"/>
      <c r="CS115" s="781"/>
      <c r="CT115" s="781"/>
      <c r="CU115" s="781"/>
      <c r="CV115" s="781"/>
      <c r="CW115" s="781"/>
      <c r="CX115" s="781"/>
      <c r="CY115" s="781"/>
      <c r="CZ115" s="781"/>
      <c r="DA115" s="781"/>
      <c r="DB115" s="781"/>
      <c r="DC115" s="1491"/>
      <c r="DD115" s="1492">
        <f>SUM(DD116:EB119)</f>
        <v>289999</v>
      </c>
      <c r="DE115" s="781"/>
      <c r="DF115" s="781"/>
      <c r="DG115" s="781"/>
      <c r="DH115" s="781"/>
      <c r="DI115" s="781"/>
      <c r="DJ115" s="781"/>
      <c r="DK115" s="781"/>
      <c r="DL115" s="781"/>
      <c r="DM115" s="781"/>
      <c r="DN115" s="781"/>
      <c r="DO115" s="781"/>
      <c r="DP115" s="781"/>
      <c r="DQ115" s="781"/>
      <c r="DR115" s="781"/>
      <c r="DS115" s="781"/>
      <c r="DT115" s="781"/>
      <c r="DU115" s="781"/>
      <c r="DV115" s="781"/>
      <c r="DW115" s="781"/>
      <c r="DX115" s="781"/>
      <c r="DY115" s="781"/>
      <c r="DZ115" s="781"/>
      <c r="EA115" s="781"/>
      <c r="EB115" s="1493"/>
    </row>
    <row r="116" spans="13:132" ht="12" customHeight="1">
      <c r="M116" s="349"/>
      <c r="N116" s="1540" t="s">
        <v>69</v>
      </c>
      <c r="O116" s="1540"/>
      <c r="P116" s="1540"/>
      <c r="Q116" s="1540"/>
      <c r="R116" s="1540"/>
      <c r="S116" s="1540"/>
      <c r="T116" s="1540"/>
      <c r="U116" s="1540"/>
      <c r="V116" s="1540"/>
      <c r="W116" s="1540"/>
      <c r="X116" s="1540"/>
      <c r="Y116" s="1540"/>
      <c r="Z116" s="1540"/>
      <c r="AA116" s="1540"/>
      <c r="AB116" s="1540"/>
      <c r="AC116" s="1540"/>
      <c r="AD116" s="1540"/>
      <c r="AE116" s="1540"/>
      <c r="AF116" s="1540"/>
      <c r="AG116" s="1540"/>
      <c r="AH116" s="1540"/>
      <c r="AI116" s="1540"/>
      <c r="AJ116" s="1540"/>
      <c r="AK116" s="1540"/>
      <c r="AL116" s="1540"/>
      <c r="AM116" s="1540"/>
      <c r="AN116" s="1540"/>
      <c r="AO116" s="1540"/>
      <c r="AP116" s="1540"/>
      <c r="AQ116" s="1540"/>
      <c r="AR116" s="1540"/>
      <c r="AS116" s="1540"/>
      <c r="AT116" s="1540"/>
      <c r="AU116" s="1540"/>
      <c r="AV116" s="1540"/>
      <c r="AW116" s="1540"/>
      <c r="AX116" s="1540"/>
      <c r="AY116" s="1540"/>
      <c r="AZ116" s="1540"/>
      <c r="BA116" s="1540"/>
      <c r="BB116" s="1540"/>
      <c r="BC116" s="1540"/>
      <c r="BD116" s="1540"/>
      <c r="BE116" s="410"/>
      <c r="BF116" s="1521">
        <v>97438</v>
      </c>
      <c r="BG116" s="885"/>
      <c r="BH116" s="885"/>
      <c r="BI116" s="885"/>
      <c r="BJ116" s="885"/>
      <c r="BK116" s="885"/>
      <c r="BL116" s="885"/>
      <c r="BM116" s="885"/>
      <c r="BN116" s="885"/>
      <c r="BO116" s="885"/>
      <c r="BP116" s="885"/>
      <c r="BQ116" s="885"/>
      <c r="BR116" s="885"/>
      <c r="BS116" s="885"/>
      <c r="BT116" s="885"/>
      <c r="BU116" s="885"/>
      <c r="BV116" s="885"/>
      <c r="BW116" s="885"/>
      <c r="BX116" s="885"/>
      <c r="BY116" s="885"/>
      <c r="BZ116" s="885"/>
      <c r="CA116" s="885"/>
      <c r="CB116" s="885"/>
      <c r="CC116" s="885"/>
      <c r="CD116" s="886"/>
      <c r="CE116" s="884">
        <v>37303</v>
      </c>
      <c r="CF116" s="885"/>
      <c r="CG116" s="885"/>
      <c r="CH116" s="885"/>
      <c r="CI116" s="885"/>
      <c r="CJ116" s="885"/>
      <c r="CK116" s="885"/>
      <c r="CL116" s="885"/>
      <c r="CM116" s="885"/>
      <c r="CN116" s="885"/>
      <c r="CO116" s="885"/>
      <c r="CP116" s="885"/>
      <c r="CQ116" s="885"/>
      <c r="CR116" s="885"/>
      <c r="CS116" s="885"/>
      <c r="CT116" s="885"/>
      <c r="CU116" s="885"/>
      <c r="CV116" s="885"/>
      <c r="CW116" s="885"/>
      <c r="CX116" s="885"/>
      <c r="CY116" s="885"/>
      <c r="CZ116" s="885"/>
      <c r="DA116" s="885"/>
      <c r="DB116" s="885"/>
      <c r="DC116" s="886"/>
      <c r="DD116" s="884">
        <v>289999</v>
      </c>
      <c r="DE116" s="885"/>
      <c r="DF116" s="885"/>
      <c r="DG116" s="885"/>
      <c r="DH116" s="885"/>
      <c r="DI116" s="885"/>
      <c r="DJ116" s="885"/>
      <c r="DK116" s="885"/>
      <c r="DL116" s="885"/>
      <c r="DM116" s="885"/>
      <c r="DN116" s="885"/>
      <c r="DO116" s="885"/>
      <c r="DP116" s="885"/>
      <c r="DQ116" s="885"/>
      <c r="DR116" s="885"/>
      <c r="DS116" s="885"/>
      <c r="DT116" s="885"/>
      <c r="DU116" s="885"/>
      <c r="DV116" s="885"/>
      <c r="DW116" s="885"/>
      <c r="DX116" s="885"/>
      <c r="DY116" s="885"/>
      <c r="DZ116" s="885"/>
      <c r="EA116" s="885"/>
      <c r="EB116" s="887"/>
    </row>
    <row r="117" spans="13:132" ht="12" customHeight="1">
      <c r="M117" s="407"/>
      <c r="N117" s="1541" t="s">
        <v>608</v>
      </c>
      <c r="O117" s="1541"/>
      <c r="P117" s="1541"/>
      <c r="Q117" s="1541"/>
      <c r="R117" s="1541"/>
      <c r="S117" s="1541"/>
      <c r="T117" s="1541"/>
      <c r="U117" s="1541"/>
      <c r="V117" s="1541"/>
      <c r="W117" s="1541"/>
      <c r="X117" s="1541"/>
      <c r="Y117" s="1541"/>
      <c r="Z117" s="1541"/>
      <c r="AA117" s="1541"/>
      <c r="AB117" s="1541"/>
      <c r="AC117" s="1541"/>
      <c r="AD117" s="1541"/>
      <c r="AE117" s="1541"/>
      <c r="AF117" s="1541"/>
      <c r="AG117" s="1541"/>
      <c r="AH117" s="1541"/>
      <c r="AI117" s="1541"/>
      <c r="AJ117" s="1541"/>
      <c r="AK117" s="1541"/>
      <c r="AL117" s="1541"/>
      <c r="AM117" s="1541"/>
      <c r="AN117" s="1541"/>
      <c r="AO117" s="1541"/>
      <c r="AP117" s="1541"/>
      <c r="AQ117" s="1541"/>
      <c r="AR117" s="1541"/>
      <c r="AS117" s="1541"/>
      <c r="AT117" s="1541"/>
      <c r="AU117" s="1541"/>
      <c r="AV117" s="1541"/>
      <c r="AW117" s="1541"/>
      <c r="AX117" s="1541"/>
      <c r="AY117" s="1541"/>
      <c r="AZ117" s="1541"/>
      <c r="BA117" s="1541"/>
      <c r="BB117" s="1541"/>
      <c r="BC117" s="1541"/>
      <c r="BD117" s="1541"/>
      <c r="BE117" s="318">
        <v>5446</v>
      </c>
      <c r="BF117" s="984"/>
      <c r="BG117" s="868"/>
      <c r="BH117" s="868"/>
      <c r="BI117" s="868"/>
      <c r="BJ117" s="868"/>
      <c r="BK117" s="868"/>
      <c r="BL117" s="868"/>
      <c r="BM117" s="868"/>
      <c r="BN117" s="868"/>
      <c r="BO117" s="868"/>
      <c r="BP117" s="868"/>
      <c r="BQ117" s="868"/>
      <c r="BR117" s="868"/>
      <c r="BS117" s="868"/>
      <c r="BT117" s="868"/>
      <c r="BU117" s="868"/>
      <c r="BV117" s="868"/>
      <c r="BW117" s="868"/>
      <c r="BX117" s="868"/>
      <c r="BY117" s="868"/>
      <c r="BZ117" s="868"/>
      <c r="CA117" s="868"/>
      <c r="CB117" s="868"/>
      <c r="CC117" s="868"/>
      <c r="CD117" s="869"/>
      <c r="CE117" s="867"/>
      <c r="CF117" s="868"/>
      <c r="CG117" s="868"/>
      <c r="CH117" s="868"/>
      <c r="CI117" s="868"/>
      <c r="CJ117" s="868"/>
      <c r="CK117" s="868"/>
      <c r="CL117" s="868"/>
      <c r="CM117" s="868"/>
      <c r="CN117" s="868"/>
      <c r="CO117" s="868"/>
      <c r="CP117" s="868"/>
      <c r="CQ117" s="868"/>
      <c r="CR117" s="868"/>
      <c r="CS117" s="868"/>
      <c r="CT117" s="868"/>
      <c r="CU117" s="868"/>
      <c r="CV117" s="868"/>
      <c r="CW117" s="868"/>
      <c r="CX117" s="868"/>
      <c r="CY117" s="868"/>
      <c r="CZ117" s="868"/>
      <c r="DA117" s="868"/>
      <c r="DB117" s="868"/>
      <c r="DC117" s="869"/>
      <c r="DD117" s="867"/>
      <c r="DE117" s="868"/>
      <c r="DF117" s="868"/>
      <c r="DG117" s="868"/>
      <c r="DH117" s="868"/>
      <c r="DI117" s="868"/>
      <c r="DJ117" s="868"/>
      <c r="DK117" s="868"/>
      <c r="DL117" s="868"/>
      <c r="DM117" s="868"/>
      <c r="DN117" s="868"/>
      <c r="DO117" s="868"/>
      <c r="DP117" s="868"/>
      <c r="DQ117" s="868"/>
      <c r="DR117" s="868"/>
      <c r="DS117" s="868"/>
      <c r="DT117" s="868"/>
      <c r="DU117" s="868"/>
      <c r="DV117" s="868"/>
      <c r="DW117" s="868"/>
      <c r="DX117" s="868"/>
      <c r="DY117" s="868"/>
      <c r="DZ117" s="868"/>
      <c r="EA117" s="868"/>
      <c r="EB117" s="870"/>
    </row>
    <row r="118" spans="13:132" ht="12" customHeight="1">
      <c r="M118" s="407"/>
      <c r="N118" s="1541" t="s">
        <v>606</v>
      </c>
      <c r="O118" s="1541"/>
      <c r="P118" s="1541"/>
      <c r="Q118" s="1541"/>
      <c r="R118" s="1541"/>
      <c r="S118" s="1541"/>
      <c r="T118" s="1541"/>
      <c r="U118" s="1541"/>
      <c r="V118" s="1541"/>
      <c r="W118" s="1541"/>
      <c r="X118" s="1541"/>
      <c r="Y118" s="1541"/>
      <c r="Z118" s="1541"/>
      <c r="AA118" s="1541"/>
      <c r="AB118" s="1541"/>
      <c r="AC118" s="1541"/>
      <c r="AD118" s="1541"/>
      <c r="AE118" s="1541"/>
      <c r="AF118" s="1541"/>
      <c r="AG118" s="1541"/>
      <c r="AH118" s="1541"/>
      <c r="AI118" s="1541"/>
      <c r="AJ118" s="1541"/>
      <c r="AK118" s="1541"/>
      <c r="AL118" s="1541"/>
      <c r="AM118" s="1541"/>
      <c r="AN118" s="1541"/>
      <c r="AO118" s="1541"/>
      <c r="AP118" s="1541"/>
      <c r="AQ118" s="1541"/>
      <c r="AR118" s="1541"/>
      <c r="AS118" s="1541"/>
      <c r="AT118" s="1541"/>
      <c r="AU118" s="1541"/>
      <c r="AV118" s="1541"/>
      <c r="AW118" s="1541"/>
      <c r="AX118" s="1541"/>
      <c r="AY118" s="1541"/>
      <c r="AZ118" s="1541"/>
      <c r="BA118" s="1541"/>
      <c r="BB118" s="1541"/>
      <c r="BC118" s="1541"/>
      <c r="BD118" s="1541"/>
      <c r="BE118" s="318">
        <v>5447</v>
      </c>
      <c r="BF118" s="984"/>
      <c r="BG118" s="868"/>
      <c r="BH118" s="868"/>
      <c r="BI118" s="868"/>
      <c r="BJ118" s="868"/>
      <c r="BK118" s="868"/>
      <c r="BL118" s="868"/>
      <c r="BM118" s="868"/>
      <c r="BN118" s="868"/>
      <c r="BO118" s="868"/>
      <c r="BP118" s="868"/>
      <c r="BQ118" s="868"/>
      <c r="BR118" s="868"/>
      <c r="BS118" s="868"/>
      <c r="BT118" s="868"/>
      <c r="BU118" s="868"/>
      <c r="BV118" s="868"/>
      <c r="BW118" s="868"/>
      <c r="BX118" s="868"/>
      <c r="BY118" s="868"/>
      <c r="BZ118" s="868"/>
      <c r="CA118" s="868"/>
      <c r="CB118" s="868"/>
      <c r="CC118" s="868"/>
      <c r="CD118" s="869"/>
      <c r="CE118" s="1492"/>
      <c r="CF118" s="781"/>
      <c r="CG118" s="781"/>
      <c r="CH118" s="781"/>
      <c r="CI118" s="781"/>
      <c r="CJ118" s="781"/>
      <c r="CK118" s="781"/>
      <c r="CL118" s="781"/>
      <c r="CM118" s="781"/>
      <c r="CN118" s="781"/>
      <c r="CO118" s="781"/>
      <c r="CP118" s="781"/>
      <c r="CQ118" s="781"/>
      <c r="CR118" s="781"/>
      <c r="CS118" s="781"/>
      <c r="CT118" s="781"/>
      <c r="CU118" s="781"/>
      <c r="CV118" s="781"/>
      <c r="CW118" s="781"/>
      <c r="CX118" s="781"/>
      <c r="CY118" s="781"/>
      <c r="CZ118" s="781"/>
      <c r="DA118" s="781"/>
      <c r="DB118" s="781"/>
      <c r="DC118" s="1491"/>
      <c r="DD118" s="1492"/>
      <c r="DE118" s="781"/>
      <c r="DF118" s="781"/>
      <c r="DG118" s="781"/>
      <c r="DH118" s="781"/>
      <c r="DI118" s="781"/>
      <c r="DJ118" s="781"/>
      <c r="DK118" s="781"/>
      <c r="DL118" s="781"/>
      <c r="DM118" s="781"/>
      <c r="DN118" s="781"/>
      <c r="DO118" s="781"/>
      <c r="DP118" s="781"/>
      <c r="DQ118" s="781"/>
      <c r="DR118" s="781"/>
      <c r="DS118" s="781"/>
      <c r="DT118" s="781"/>
      <c r="DU118" s="781"/>
      <c r="DV118" s="781"/>
      <c r="DW118" s="781"/>
      <c r="DX118" s="781"/>
      <c r="DY118" s="781"/>
      <c r="DZ118" s="781"/>
      <c r="EA118" s="781"/>
      <c r="EB118" s="1493"/>
    </row>
    <row r="119" spans="13:132" ht="12" customHeight="1" thickBot="1">
      <c r="M119" s="407"/>
      <c r="N119" s="1541" t="s">
        <v>606</v>
      </c>
      <c r="O119" s="1541"/>
      <c r="P119" s="1541"/>
      <c r="Q119" s="1541"/>
      <c r="R119" s="1541"/>
      <c r="S119" s="1541"/>
      <c r="T119" s="1541"/>
      <c r="U119" s="1541"/>
      <c r="V119" s="1541"/>
      <c r="W119" s="1541"/>
      <c r="X119" s="1541"/>
      <c r="Y119" s="1541"/>
      <c r="Z119" s="1541"/>
      <c r="AA119" s="1541"/>
      <c r="AB119" s="1541"/>
      <c r="AC119" s="1541"/>
      <c r="AD119" s="1541"/>
      <c r="AE119" s="1541"/>
      <c r="AF119" s="1541"/>
      <c r="AG119" s="1541"/>
      <c r="AH119" s="1541"/>
      <c r="AI119" s="1541"/>
      <c r="AJ119" s="1541"/>
      <c r="AK119" s="1541"/>
      <c r="AL119" s="1541"/>
      <c r="AM119" s="1541"/>
      <c r="AN119" s="1541"/>
      <c r="AO119" s="1541"/>
      <c r="AP119" s="1541"/>
      <c r="AQ119" s="1541"/>
      <c r="AR119" s="1541"/>
      <c r="AS119" s="1541"/>
      <c r="AT119" s="1541"/>
      <c r="AU119" s="1541"/>
      <c r="AV119" s="1541"/>
      <c r="AW119" s="1541"/>
      <c r="AX119" s="1541"/>
      <c r="AY119" s="1541"/>
      <c r="AZ119" s="1541"/>
      <c r="BA119" s="1541"/>
      <c r="BB119" s="1541"/>
      <c r="BC119" s="1541"/>
      <c r="BD119" s="1541"/>
      <c r="BE119" s="318">
        <v>5448</v>
      </c>
      <c r="BF119" s="841"/>
      <c r="BG119" s="842"/>
      <c r="BH119" s="842"/>
      <c r="BI119" s="842"/>
      <c r="BJ119" s="842"/>
      <c r="BK119" s="842"/>
      <c r="BL119" s="842"/>
      <c r="BM119" s="842"/>
      <c r="BN119" s="842"/>
      <c r="BO119" s="842"/>
      <c r="BP119" s="842"/>
      <c r="BQ119" s="842"/>
      <c r="BR119" s="842"/>
      <c r="BS119" s="842"/>
      <c r="BT119" s="842"/>
      <c r="BU119" s="842"/>
      <c r="BV119" s="842"/>
      <c r="BW119" s="842"/>
      <c r="BX119" s="842"/>
      <c r="BY119" s="842"/>
      <c r="BZ119" s="842"/>
      <c r="CA119" s="842"/>
      <c r="CB119" s="842"/>
      <c r="CC119" s="842"/>
      <c r="CD119" s="843"/>
      <c r="CE119" s="1499"/>
      <c r="CF119" s="1497"/>
      <c r="CG119" s="1497"/>
      <c r="CH119" s="1497"/>
      <c r="CI119" s="1497"/>
      <c r="CJ119" s="1497"/>
      <c r="CK119" s="1497"/>
      <c r="CL119" s="1497"/>
      <c r="CM119" s="1497"/>
      <c r="CN119" s="1497"/>
      <c r="CO119" s="1497"/>
      <c r="CP119" s="1497"/>
      <c r="CQ119" s="1497"/>
      <c r="CR119" s="1497"/>
      <c r="CS119" s="1497"/>
      <c r="CT119" s="1497"/>
      <c r="CU119" s="1497"/>
      <c r="CV119" s="1497"/>
      <c r="CW119" s="1497"/>
      <c r="CX119" s="1497"/>
      <c r="CY119" s="1497"/>
      <c r="CZ119" s="1497"/>
      <c r="DA119" s="1497"/>
      <c r="DB119" s="1497"/>
      <c r="DC119" s="1498"/>
      <c r="DD119" s="1499"/>
      <c r="DE119" s="1497"/>
      <c r="DF119" s="1497"/>
      <c r="DG119" s="1497"/>
      <c r="DH119" s="1497"/>
      <c r="DI119" s="1497"/>
      <c r="DJ119" s="1497"/>
      <c r="DK119" s="1497"/>
      <c r="DL119" s="1497"/>
      <c r="DM119" s="1497"/>
      <c r="DN119" s="1497"/>
      <c r="DO119" s="1497"/>
      <c r="DP119" s="1497"/>
      <c r="DQ119" s="1497"/>
      <c r="DR119" s="1497"/>
      <c r="DS119" s="1497"/>
      <c r="DT119" s="1497"/>
      <c r="DU119" s="1497"/>
      <c r="DV119" s="1497"/>
      <c r="DW119" s="1497"/>
      <c r="DX119" s="1497"/>
      <c r="DY119" s="1497"/>
      <c r="DZ119" s="1497"/>
      <c r="EA119" s="1497"/>
      <c r="EB119" s="1500"/>
    </row>
  </sheetData>
  <mergeCells count="818">
    <mergeCell ref="N119:BD119"/>
    <mergeCell ref="BF119:CD119"/>
    <mergeCell ref="CE119:DC119"/>
    <mergeCell ref="DD119:EB119"/>
    <mergeCell ref="N118:BD118"/>
    <mergeCell ref="BF118:CD118"/>
    <mergeCell ref="CE118:DC118"/>
    <mergeCell ref="DD118:EB118"/>
    <mergeCell ref="N116:BD116"/>
    <mergeCell ref="CE116:DC117"/>
    <mergeCell ref="DD116:EB117"/>
    <mergeCell ref="N117:BD117"/>
    <mergeCell ref="BF116:CD117"/>
    <mergeCell ref="N115:BD115"/>
    <mergeCell ref="BF115:CD115"/>
    <mergeCell ref="CE115:DC115"/>
    <mergeCell ref="DD115:EB115"/>
    <mergeCell ref="N114:BD114"/>
    <mergeCell ref="BF114:CD114"/>
    <mergeCell ref="CE114:DC114"/>
    <mergeCell ref="DD114:EB114"/>
    <mergeCell ref="N113:BD113"/>
    <mergeCell ref="BF113:CD113"/>
    <mergeCell ref="CE113:DC113"/>
    <mergeCell ref="DD113:EB113"/>
    <mergeCell ref="N111:BD111"/>
    <mergeCell ref="BF111:CD111"/>
    <mergeCell ref="CE111:DC112"/>
    <mergeCell ref="DD111:EB112"/>
    <mergeCell ref="N112:BD112"/>
    <mergeCell ref="BF112:CD112"/>
    <mergeCell ref="N110:BD110"/>
    <mergeCell ref="BF110:CD110"/>
    <mergeCell ref="CE110:DC110"/>
    <mergeCell ref="DD110:EB110"/>
    <mergeCell ref="DK108:DN108"/>
    <mergeCell ref="DO108:DT108"/>
    <mergeCell ref="BF109:CD109"/>
    <mergeCell ref="CE109:DC109"/>
    <mergeCell ref="DD109:EB109"/>
    <mergeCell ref="M105:EB105"/>
    <mergeCell ref="M107:BD109"/>
    <mergeCell ref="BE107:BE109"/>
    <mergeCell ref="BM107:BZ107"/>
    <mergeCell ref="CE107:DC107"/>
    <mergeCell ref="DD107:EB107"/>
    <mergeCell ref="BM108:BP108"/>
    <mergeCell ref="BQ108:BT108"/>
    <mergeCell ref="CH108:CK108"/>
    <mergeCell ref="CL108:CS108"/>
    <mergeCell ref="FY101:GK102"/>
    <mergeCell ref="GL101:GM102"/>
    <mergeCell ref="GN101:GZ102"/>
    <mergeCell ref="HA101:HB102"/>
    <mergeCell ref="DZ101:EA102"/>
    <mergeCell ref="EB101:ER102"/>
    <mergeCell ref="ES101:FF102"/>
    <mergeCell ref="FG101:FX102"/>
    <mergeCell ref="CX101:DI102"/>
    <mergeCell ref="DJ101:DK102"/>
    <mergeCell ref="DL101:DM102"/>
    <mergeCell ref="DN101:DY102"/>
    <mergeCell ref="BP101:BQ102"/>
    <mergeCell ref="BR101:CF102"/>
    <mergeCell ref="CG101:CU102"/>
    <mergeCell ref="CV101:CW102"/>
    <mergeCell ref="AH101:AM101"/>
    <mergeCell ref="AN101:AZ102"/>
    <mergeCell ref="BA101:BB102"/>
    <mergeCell ref="BC101:BO102"/>
    <mergeCell ref="X102:AM102"/>
    <mergeCell ref="FY99:GK100"/>
    <mergeCell ref="GL99:GM100"/>
    <mergeCell ref="GN99:GZ100"/>
    <mergeCell ref="HA99:HB100"/>
    <mergeCell ref="DZ99:EA100"/>
    <mergeCell ref="EB99:ER100"/>
    <mergeCell ref="ES99:FF100"/>
    <mergeCell ref="FG99:FX100"/>
    <mergeCell ref="CX99:DI100"/>
    <mergeCell ref="DJ99:DK100"/>
    <mergeCell ref="DL99:DM100"/>
    <mergeCell ref="DN99:DY100"/>
    <mergeCell ref="BP99:BQ100"/>
    <mergeCell ref="BR99:CF100"/>
    <mergeCell ref="CG99:CU100"/>
    <mergeCell ref="CV99:CW100"/>
    <mergeCell ref="AH99:AM99"/>
    <mergeCell ref="AN99:AZ100"/>
    <mergeCell ref="BA99:BB100"/>
    <mergeCell ref="BC99:BO100"/>
    <mergeCell ref="X100:AM100"/>
    <mergeCell ref="B99:V102"/>
    <mergeCell ref="W99:W100"/>
    <mergeCell ref="X99:AC99"/>
    <mergeCell ref="AD99:AF99"/>
    <mergeCell ref="W101:W102"/>
    <mergeCell ref="X101:AC101"/>
    <mergeCell ref="AD101:AF101"/>
    <mergeCell ref="FY97:GK98"/>
    <mergeCell ref="GL97:GM98"/>
    <mergeCell ref="GN97:GZ98"/>
    <mergeCell ref="HA97:HB98"/>
    <mergeCell ref="DZ97:EA98"/>
    <mergeCell ref="EB97:ER98"/>
    <mergeCell ref="ES97:FF98"/>
    <mergeCell ref="FG97:FX98"/>
    <mergeCell ref="CX97:DI98"/>
    <mergeCell ref="DJ97:DK98"/>
    <mergeCell ref="DL97:DM98"/>
    <mergeCell ref="DN97:DY98"/>
    <mergeCell ref="BP97:BQ98"/>
    <mergeCell ref="BR97:CF98"/>
    <mergeCell ref="CG97:CU98"/>
    <mergeCell ref="CV97:CW98"/>
    <mergeCell ref="AH97:AM97"/>
    <mergeCell ref="AN97:AZ98"/>
    <mergeCell ref="BA97:BB98"/>
    <mergeCell ref="BC97:BO98"/>
    <mergeCell ref="X98:AM98"/>
    <mergeCell ref="FY95:GK96"/>
    <mergeCell ref="GL95:GM96"/>
    <mergeCell ref="GN95:GZ96"/>
    <mergeCell ref="HA95:HB96"/>
    <mergeCell ref="DZ95:EA96"/>
    <mergeCell ref="EB95:ER96"/>
    <mergeCell ref="ES95:FF96"/>
    <mergeCell ref="FG95:FX96"/>
    <mergeCell ref="CX95:DI96"/>
    <mergeCell ref="DJ95:DK96"/>
    <mergeCell ref="DL95:DM96"/>
    <mergeCell ref="DN95:DY96"/>
    <mergeCell ref="BP95:BQ96"/>
    <mergeCell ref="BR95:CF96"/>
    <mergeCell ref="CG95:CU96"/>
    <mergeCell ref="CV95:CW96"/>
    <mergeCell ref="AH95:AM95"/>
    <mergeCell ref="AN95:AZ96"/>
    <mergeCell ref="BA95:BB96"/>
    <mergeCell ref="BC95:BO96"/>
    <mergeCell ref="X96:AM96"/>
    <mergeCell ref="B95:V98"/>
    <mergeCell ref="W95:W96"/>
    <mergeCell ref="X95:AC95"/>
    <mergeCell ref="AD95:AF95"/>
    <mergeCell ref="W97:W98"/>
    <mergeCell ref="X97:AC97"/>
    <mergeCell ref="AD97:AF97"/>
    <mergeCell ref="FY93:GK94"/>
    <mergeCell ref="GL93:GM94"/>
    <mergeCell ref="GN93:GZ94"/>
    <mergeCell ref="HA93:HB94"/>
    <mergeCell ref="DZ93:EA94"/>
    <mergeCell ref="EB93:ER94"/>
    <mergeCell ref="ES93:FF94"/>
    <mergeCell ref="FG93:FX94"/>
    <mergeCell ref="CX93:DI94"/>
    <mergeCell ref="DJ93:DK94"/>
    <mergeCell ref="DL93:DM94"/>
    <mergeCell ref="DN93:DY94"/>
    <mergeCell ref="BP93:BQ94"/>
    <mergeCell ref="BR93:CF94"/>
    <mergeCell ref="CG93:CU94"/>
    <mergeCell ref="CV93:CW94"/>
    <mergeCell ref="AH93:AM93"/>
    <mergeCell ref="AN93:AZ94"/>
    <mergeCell ref="BA93:BB94"/>
    <mergeCell ref="BC93:BO94"/>
    <mergeCell ref="X94:AM94"/>
    <mergeCell ref="FY91:GK92"/>
    <mergeCell ref="GL91:GM92"/>
    <mergeCell ref="GN91:GZ92"/>
    <mergeCell ref="HA91:HB92"/>
    <mergeCell ref="DZ91:EA92"/>
    <mergeCell ref="EB91:ER92"/>
    <mergeCell ref="ES91:FF92"/>
    <mergeCell ref="FG91:FX92"/>
    <mergeCell ref="CX91:DI92"/>
    <mergeCell ref="DJ91:DK92"/>
    <mergeCell ref="DL91:DM92"/>
    <mergeCell ref="DN91:DY92"/>
    <mergeCell ref="BP91:BQ92"/>
    <mergeCell ref="BR91:CF92"/>
    <mergeCell ref="CG91:CU92"/>
    <mergeCell ref="CV91:CW92"/>
    <mergeCell ref="AH91:AM91"/>
    <mergeCell ref="AN91:AZ92"/>
    <mergeCell ref="BA91:BB92"/>
    <mergeCell ref="BC91:BO92"/>
    <mergeCell ref="X92:AM92"/>
    <mergeCell ref="B91:V94"/>
    <mergeCell ref="W91:W92"/>
    <mergeCell ref="X91:AC91"/>
    <mergeCell ref="AD91:AF91"/>
    <mergeCell ref="W93:W94"/>
    <mergeCell ref="X93:AC93"/>
    <mergeCell ref="AD93:AF93"/>
    <mergeCell ref="FY89:GK90"/>
    <mergeCell ref="GL89:GM90"/>
    <mergeCell ref="GN89:GZ90"/>
    <mergeCell ref="HA89:HB90"/>
    <mergeCell ref="DZ89:EA90"/>
    <mergeCell ref="EB89:ER90"/>
    <mergeCell ref="ES89:FF90"/>
    <mergeCell ref="FG89:FX90"/>
    <mergeCell ref="CX89:DI90"/>
    <mergeCell ref="DJ89:DK90"/>
    <mergeCell ref="DL89:DM90"/>
    <mergeCell ref="DN89:DY90"/>
    <mergeCell ref="BP89:BQ90"/>
    <mergeCell ref="BR89:CF90"/>
    <mergeCell ref="CG89:CU90"/>
    <mergeCell ref="CV89:CW90"/>
    <mergeCell ref="AH89:AM89"/>
    <mergeCell ref="AN89:AZ90"/>
    <mergeCell ref="BA89:BB90"/>
    <mergeCell ref="BC89:BO90"/>
    <mergeCell ref="X90:AM90"/>
    <mergeCell ref="FY87:GK88"/>
    <mergeCell ref="GL87:GM88"/>
    <mergeCell ref="GN87:GZ88"/>
    <mergeCell ref="HA87:HB88"/>
    <mergeCell ref="DZ87:EA88"/>
    <mergeCell ref="EB87:ER88"/>
    <mergeCell ref="ES87:FF88"/>
    <mergeCell ref="FG87:FX88"/>
    <mergeCell ref="CX87:DI88"/>
    <mergeCell ref="DJ87:DK88"/>
    <mergeCell ref="DL87:DM88"/>
    <mergeCell ref="DN87:DY88"/>
    <mergeCell ref="BP87:BQ88"/>
    <mergeCell ref="BR87:CF88"/>
    <mergeCell ref="CG87:CU88"/>
    <mergeCell ref="CV87:CW88"/>
    <mergeCell ref="AH87:AM87"/>
    <mergeCell ref="AN87:AZ88"/>
    <mergeCell ref="BA87:BB88"/>
    <mergeCell ref="BC87:BO88"/>
    <mergeCell ref="X88:AM88"/>
    <mergeCell ref="B87:V90"/>
    <mergeCell ref="W87:W88"/>
    <mergeCell ref="X87:AC87"/>
    <mergeCell ref="AD87:AF87"/>
    <mergeCell ref="W89:W90"/>
    <mergeCell ref="X89:AC89"/>
    <mergeCell ref="AD89:AF89"/>
    <mergeCell ref="FY85:GK86"/>
    <mergeCell ref="GL85:GM86"/>
    <mergeCell ref="GN85:GZ86"/>
    <mergeCell ref="HA85:HB86"/>
    <mergeCell ref="DZ85:EA86"/>
    <mergeCell ref="EB85:ER86"/>
    <mergeCell ref="ES85:FF86"/>
    <mergeCell ref="FG85:FX86"/>
    <mergeCell ref="CX85:DI86"/>
    <mergeCell ref="DJ85:DK86"/>
    <mergeCell ref="DL85:DM86"/>
    <mergeCell ref="DN85:DY86"/>
    <mergeCell ref="BP85:BQ86"/>
    <mergeCell ref="BR85:CF86"/>
    <mergeCell ref="CG85:CU86"/>
    <mergeCell ref="CV85:CW86"/>
    <mergeCell ref="AH85:AM85"/>
    <mergeCell ref="AN85:AZ86"/>
    <mergeCell ref="BA85:BB86"/>
    <mergeCell ref="BC85:BO86"/>
    <mergeCell ref="X86:AM86"/>
    <mergeCell ref="FY83:GK84"/>
    <mergeCell ref="GL83:GM84"/>
    <mergeCell ref="GN83:GZ84"/>
    <mergeCell ref="HA83:HB84"/>
    <mergeCell ref="DZ83:EA84"/>
    <mergeCell ref="EB83:ER84"/>
    <mergeCell ref="ES83:FF84"/>
    <mergeCell ref="FG83:FX84"/>
    <mergeCell ref="CX83:DI84"/>
    <mergeCell ref="DJ83:DK84"/>
    <mergeCell ref="DL83:DM84"/>
    <mergeCell ref="DN83:DY84"/>
    <mergeCell ref="BP83:BQ84"/>
    <mergeCell ref="BR83:CF84"/>
    <mergeCell ref="CG83:CU84"/>
    <mergeCell ref="CV83:CW84"/>
    <mergeCell ref="AH83:AM83"/>
    <mergeCell ref="AN83:AZ84"/>
    <mergeCell ref="BA83:BB84"/>
    <mergeCell ref="BC83:BO84"/>
    <mergeCell ref="X84:AM84"/>
    <mergeCell ref="B83:V86"/>
    <mergeCell ref="W83:W84"/>
    <mergeCell ref="X83:AC83"/>
    <mergeCell ref="AD83:AF83"/>
    <mergeCell ref="W85:W86"/>
    <mergeCell ref="X85:AC85"/>
    <mergeCell ref="AD85:AF85"/>
    <mergeCell ref="FY81:GK82"/>
    <mergeCell ref="GL81:GM82"/>
    <mergeCell ref="GN81:GZ82"/>
    <mergeCell ref="HA81:HB82"/>
    <mergeCell ref="DZ81:EA82"/>
    <mergeCell ref="EB81:ER82"/>
    <mergeCell ref="ES81:FF82"/>
    <mergeCell ref="FG81:FX82"/>
    <mergeCell ref="CX81:DI82"/>
    <mergeCell ref="DJ81:DK82"/>
    <mergeCell ref="DL81:DM82"/>
    <mergeCell ref="DN81:DY82"/>
    <mergeCell ref="BP81:BQ82"/>
    <mergeCell ref="BR81:CF82"/>
    <mergeCell ref="CG81:CU82"/>
    <mergeCell ref="CV81:CW82"/>
    <mergeCell ref="AH81:AM81"/>
    <mergeCell ref="AN81:AZ82"/>
    <mergeCell ref="BA81:BB82"/>
    <mergeCell ref="BC81:BO82"/>
    <mergeCell ref="X82:AM82"/>
    <mergeCell ref="FY79:GK80"/>
    <mergeCell ref="GL79:GM80"/>
    <mergeCell ref="GN79:GZ80"/>
    <mergeCell ref="HA79:HB80"/>
    <mergeCell ref="DZ79:EA80"/>
    <mergeCell ref="EB79:ER80"/>
    <mergeCell ref="ES79:FF80"/>
    <mergeCell ref="FG79:FX80"/>
    <mergeCell ref="CX79:DI80"/>
    <mergeCell ref="DJ79:DK80"/>
    <mergeCell ref="DL79:DM80"/>
    <mergeCell ref="DN79:DY80"/>
    <mergeCell ref="BP79:BQ80"/>
    <mergeCell ref="BR79:CF80"/>
    <mergeCell ref="CG79:CU80"/>
    <mergeCell ref="CV79:CW80"/>
    <mergeCell ref="AH79:AM79"/>
    <mergeCell ref="AN79:AZ80"/>
    <mergeCell ref="BA79:BB80"/>
    <mergeCell ref="BC79:BO80"/>
    <mergeCell ref="X80:AM80"/>
    <mergeCell ref="B79:V82"/>
    <mergeCell ref="W79:W80"/>
    <mergeCell ref="X79:AC79"/>
    <mergeCell ref="AD79:AF79"/>
    <mergeCell ref="W81:W82"/>
    <mergeCell ref="X81:AC81"/>
    <mergeCell ref="AD81:AF81"/>
    <mergeCell ref="B78:U78"/>
    <mergeCell ref="X78:AC78"/>
    <mergeCell ref="AD78:AF78"/>
    <mergeCell ref="AH78:AM78"/>
    <mergeCell ref="FY76:GK77"/>
    <mergeCell ref="GL76:GM77"/>
    <mergeCell ref="GN76:GZ77"/>
    <mergeCell ref="HA76:HB77"/>
    <mergeCell ref="DZ76:EA77"/>
    <mergeCell ref="EB76:ER77"/>
    <mergeCell ref="ES76:FF77"/>
    <mergeCell ref="FG76:FX77"/>
    <mergeCell ref="CX76:DI77"/>
    <mergeCell ref="DJ76:DK77"/>
    <mergeCell ref="DL76:DM77"/>
    <mergeCell ref="DN76:DY77"/>
    <mergeCell ref="BP76:BQ77"/>
    <mergeCell ref="BR76:CF77"/>
    <mergeCell ref="CG76:CU77"/>
    <mergeCell ref="CV76:CW77"/>
    <mergeCell ref="AH76:AM76"/>
    <mergeCell ref="AN76:AZ77"/>
    <mergeCell ref="BA76:BB77"/>
    <mergeCell ref="BC76:BO77"/>
    <mergeCell ref="X77:AM77"/>
    <mergeCell ref="FY74:GK75"/>
    <mergeCell ref="GL74:GM75"/>
    <mergeCell ref="GN74:GZ75"/>
    <mergeCell ref="HA74:HB75"/>
    <mergeCell ref="DZ74:EA75"/>
    <mergeCell ref="EB74:ER75"/>
    <mergeCell ref="ES74:FF75"/>
    <mergeCell ref="FG74:FX75"/>
    <mergeCell ref="CX74:DI75"/>
    <mergeCell ref="DJ74:DK75"/>
    <mergeCell ref="DL74:DM75"/>
    <mergeCell ref="DN74:DY75"/>
    <mergeCell ref="BP74:BQ75"/>
    <mergeCell ref="BR74:CF75"/>
    <mergeCell ref="CG74:CU75"/>
    <mergeCell ref="CV74:CW75"/>
    <mergeCell ref="AH74:AM74"/>
    <mergeCell ref="AN74:AZ75"/>
    <mergeCell ref="BA74:BB75"/>
    <mergeCell ref="BC74:BO75"/>
    <mergeCell ref="X75:AM75"/>
    <mergeCell ref="B74:V77"/>
    <mergeCell ref="W74:W75"/>
    <mergeCell ref="X74:AC74"/>
    <mergeCell ref="AD74:AF74"/>
    <mergeCell ref="W76:W77"/>
    <mergeCell ref="X76:AC76"/>
    <mergeCell ref="AD76:AF76"/>
    <mergeCell ref="FY72:GK73"/>
    <mergeCell ref="GL72:HB73"/>
    <mergeCell ref="BR73:CF73"/>
    <mergeCell ref="CG73:CU73"/>
    <mergeCell ref="CV73:DK73"/>
    <mergeCell ref="DL73:EA73"/>
    <mergeCell ref="EB73:ER73"/>
    <mergeCell ref="BR72:CU72"/>
    <mergeCell ref="CV72:ER72"/>
    <mergeCell ref="ES72:FF73"/>
    <mergeCell ref="FG72:FX73"/>
    <mergeCell ref="A67:HB67"/>
    <mergeCell ref="A69:HB69"/>
    <mergeCell ref="A71:V73"/>
    <mergeCell ref="W71:W73"/>
    <mergeCell ref="X71:AM73"/>
    <mergeCell ref="AN71:BQ71"/>
    <mergeCell ref="BR71:FX71"/>
    <mergeCell ref="FY71:HB71"/>
    <mergeCell ref="AN72:AZ73"/>
    <mergeCell ref="BA72:BQ73"/>
    <mergeCell ref="L65:BD65"/>
    <mergeCell ref="BF65:CH65"/>
    <mergeCell ref="CI65:DN65"/>
    <mergeCell ref="DO65:EP65"/>
    <mergeCell ref="L64:BD64"/>
    <mergeCell ref="BF64:CH64"/>
    <mergeCell ref="CI64:DN64"/>
    <mergeCell ref="DO64:EP64"/>
    <mergeCell ref="L62:BD62"/>
    <mergeCell ref="BF62:CH63"/>
    <mergeCell ref="CI62:DN63"/>
    <mergeCell ref="DO62:EP63"/>
    <mergeCell ref="L63:BD63"/>
    <mergeCell ref="L61:BD61"/>
    <mergeCell ref="BF61:CH61"/>
    <mergeCell ref="CI61:DN61"/>
    <mergeCell ref="DO61:EP61"/>
    <mergeCell ref="L60:BD60"/>
    <mergeCell ref="BF60:CH60"/>
    <mergeCell ref="CI60:DN60"/>
    <mergeCell ref="DO60:EP60"/>
    <mergeCell ref="L58:BD58"/>
    <mergeCell ref="BF58:CH59"/>
    <mergeCell ref="CI58:DN59"/>
    <mergeCell ref="DO58:EP59"/>
    <mergeCell ref="L59:BD59"/>
    <mergeCell ref="L57:BD57"/>
    <mergeCell ref="BF57:CH57"/>
    <mergeCell ref="CI57:DN57"/>
    <mergeCell ref="DO57:EP57"/>
    <mergeCell ref="DV55:DY55"/>
    <mergeCell ref="DZ55:EE55"/>
    <mergeCell ref="BF56:CH56"/>
    <mergeCell ref="DO56:EP56"/>
    <mergeCell ref="K52:FW52"/>
    <mergeCell ref="K54:BD56"/>
    <mergeCell ref="BE54:BE56"/>
    <mergeCell ref="BO54:CD54"/>
    <mergeCell ref="CI54:DN54"/>
    <mergeCell ref="DO54:EP54"/>
    <mergeCell ref="BO55:BR55"/>
    <mergeCell ref="BS55:BV55"/>
    <mergeCell ref="CS55:CV55"/>
    <mergeCell ref="CX55:DD55"/>
    <mergeCell ref="DZ49:ES50"/>
    <mergeCell ref="ET49:FH50"/>
    <mergeCell ref="FI49:FU50"/>
    <mergeCell ref="FV49:GO50"/>
    <mergeCell ref="CQ49:CR50"/>
    <mergeCell ref="CS49:DB50"/>
    <mergeCell ref="DC49:DD50"/>
    <mergeCell ref="DE49:DY50"/>
    <mergeCell ref="AH49:AW49"/>
    <mergeCell ref="AX49:BJ50"/>
    <mergeCell ref="BK49:CD50"/>
    <mergeCell ref="CE49:CP50"/>
    <mergeCell ref="X50:AW50"/>
    <mergeCell ref="DZ47:ES48"/>
    <mergeCell ref="ET47:FH48"/>
    <mergeCell ref="FI47:FU48"/>
    <mergeCell ref="FV47:GO48"/>
    <mergeCell ref="CQ47:CR48"/>
    <mergeCell ref="CS47:DB48"/>
    <mergeCell ref="DC47:DD48"/>
    <mergeCell ref="DE47:DY48"/>
    <mergeCell ref="AH47:AW47"/>
    <mergeCell ref="AX47:BJ48"/>
    <mergeCell ref="BK47:CD48"/>
    <mergeCell ref="CE47:CP48"/>
    <mergeCell ref="X48:AW48"/>
    <mergeCell ref="B47:V50"/>
    <mergeCell ref="W47:W48"/>
    <mergeCell ref="X47:AC47"/>
    <mergeCell ref="AD47:AF47"/>
    <mergeCell ref="W49:W50"/>
    <mergeCell ref="X49:AC49"/>
    <mergeCell ref="AD49:AF49"/>
    <mergeCell ref="DZ45:ES46"/>
    <mergeCell ref="ET45:FH46"/>
    <mergeCell ref="FI45:FU46"/>
    <mergeCell ref="FV45:GO46"/>
    <mergeCell ref="CQ45:CR46"/>
    <mergeCell ref="CS45:DB46"/>
    <mergeCell ref="DC45:DD46"/>
    <mergeCell ref="DE45:DY46"/>
    <mergeCell ref="AH45:AW45"/>
    <mergeCell ref="AX45:BJ46"/>
    <mergeCell ref="BK45:CD46"/>
    <mergeCell ref="CE45:CP46"/>
    <mergeCell ref="X46:AW46"/>
    <mergeCell ref="DZ43:ES44"/>
    <mergeCell ref="ET43:FH44"/>
    <mergeCell ref="FI43:FU44"/>
    <mergeCell ref="FV43:GO44"/>
    <mergeCell ref="CQ43:CR44"/>
    <mergeCell ref="CS43:DB44"/>
    <mergeCell ref="DC43:DD44"/>
    <mergeCell ref="DE43:DY44"/>
    <mergeCell ref="AH43:AW43"/>
    <mergeCell ref="AX43:BJ44"/>
    <mergeCell ref="BK43:CD44"/>
    <mergeCell ref="CE43:CP44"/>
    <mergeCell ref="X44:AW44"/>
    <mergeCell ref="B43:V46"/>
    <mergeCell ref="W43:W44"/>
    <mergeCell ref="X43:AC43"/>
    <mergeCell ref="AD43:AF43"/>
    <mergeCell ref="W45:W46"/>
    <mergeCell ref="X45:AC45"/>
    <mergeCell ref="AD45:AF45"/>
    <mergeCell ref="DZ41:ES42"/>
    <mergeCell ref="ET41:FH42"/>
    <mergeCell ref="FI41:FU42"/>
    <mergeCell ref="FV41:GO42"/>
    <mergeCell ref="CQ41:CR42"/>
    <mergeCell ref="CS41:DB42"/>
    <mergeCell ref="DC41:DD42"/>
    <mergeCell ref="DE41:DY42"/>
    <mergeCell ref="AH41:AW41"/>
    <mergeCell ref="AX41:BJ42"/>
    <mergeCell ref="BK41:CD42"/>
    <mergeCell ref="CE41:CP42"/>
    <mergeCell ref="X42:AW42"/>
    <mergeCell ref="DZ39:ES40"/>
    <mergeCell ref="ET39:FH40"/>
    <mergeCell ref="FI39:FU40"/>
    <mergeCell ref="FV39:GO40"/>
    <mergeCell ref="CQ39:CR40"/>
    <mergeCell ref="CS39:DB40"/>
    <mergeCell ref="DC39:DD40"/>
    <mergeCell ref="DE39:DY40"/>
    <mergeCell ref="AH39:AW39"/>
    <mergeCell ref="AX39:BJ40"/>
    <mergeCell ref="BK39:CD40"/>
    <mergeCell ref="CE39:CP40"/>
    <mergeCell ref="X40:AW40"/>
    <mergeCell ref="B39:V42"/>
    <mergeCell ref="W39:W40"/>
    <mergeCell ref="X39:AC39"/>
    <mergeCell ref="AD39:AF39"/>
    <mergeCell ref="W41:W42"/>
    <mergeCell ref="X41:AC41"/>
    <mergeCell ref="AD41:AF41"/>
    <mergeCell ref="DZ37:ES38"/>
    <mergeCell ref="ET37:FH38"/>
    <mergeCell ref="FI37:FU38"/>
    <mergeCell ref="FV37:GO38"/>
    <mergeCell ref="CQ37:CR38"/>
    <mergeCell ref="CS37:DB38"/>
    <mergeCell ref="DC37:DD38"/>
    <mergeCell ref="DE37:DY38"/>
    <mergeCell ref="AH37:AW37"/>
    <mergeCell ref="AX37:BJ38"/>
    <mergeCell ref="BK37:CD38"/>
    <mergeCell ref="CE37:CP38"/>
    <mergeCell ref="X38:AW38"/>
    <mergeCell ref="DZ35:ES36"/>
    <mergeCell ref="ET35:FH36"/>
    <mergeCell ref="FI35:FU36"/>
    <mergeCell ref="FV35:GO36"/>
    <mergeCell ref="CQ35:CR36"/>
    <mergeCell ref="CS35:DB36"/>
    <mergeCell ref="DC35:DD36"/>
    <mergeCell ref="DE35:DY36"/>
    <mergeCell ref="AH35:AW35"/>
    <mergeCell ref="AX35:BJ36"/>
    <mergeCell ref="BK35:CD36"/>
    <mergeCell ref="CE35:CP36"/>
    <mergeCell ref="X36:AW36"/>
    <mergeCell ref="B35:V38"/>
    <mergeCell ref="W35:W36"/>
    <mergeCell ref="X35:AC35"/>
    <mergeCell ref="AD35:AF35"/>
    <mergeCell ref="W37:W38"/>
    <mergeCell ref="X37:AC37"/>
    <mergeCell ref="AD37:AF37"/>
    <mergeCell ref="DZ33:ES34"/>
    <mergeCell ref="ET33:FH34"/>
    <mergeCell ref="FI33:FU34"/>
    <mergeCell ref="FV33:GO34"/>
    <mergeCell ref="CQ33:CR34"/>
    <mergeCell ref="CS33:DB34"/>
    <mergeCell ref="DC33:DD34"/>
    <mergeCell ref="DE33:DY34"/>
    <mergeCell ref="AH33:AW33"/>
    <mergeCell ref="AX33:BJ34"/>
    <mergeCell ref="BK33:CD34"/>
    <mergeCell ref="CE33:CP34"/>
    <mergeCell ref="X34:AW34"/>
    <mergeCell ref="DZ31:ES32"/>
    <mergeCell ref="ET31:FH32"/>
    <mergeCell ref="FI31:FU32"/>
    <mergeCell ref="FV31:GO32"/>
    <mergeCell ref="CQ31:CR32"/>
    <mergeCell ref="CS31:DB32"/>
    <mergeCell ref="DC31:DD32"/>
    <mergeCell ref="DE31:DY32"/>
    <mergeCell ref="AH31:AW31"/>
    <mergeCell ref="AX31:BJ32"/>
    <mergeCell ref="BK31:CD32"/>
    <mergeCell ref="CE31:CP32"/>
    <mergeCell ref="X32:AW32"/>
    <mergeCell ref="B31:V34"/>
    <mergeCell ref="W31:W32"/>
    <mergeCell ref="X31:AC31"/>
    <mergeCell ref="AD31:AF31"/>
    <mergeCell ref="W33:W34"/>
    <mergeCell ref="X33:AC33"/>
    <mergeCell ref="AD33:AF33"/>
    <mergeCell ref="B30:U30"/>
    <mergeCell ref="X30:AC30"/>
    <mergeCell ref="AD30:AF30"/>
    <mergeCell ref="AH30:AW30"/>
    <mergeCell ref="DZ28:ES29"/>
    <mergeCell ref="ET28:FH29"/>
    <mergeCell ref="FI28:FU29"/>
    <mergeCell ref="FV28:GO29"/>
    <mergeCell ref="CQ28:CR29"/>
    <mergeCell ref="CS28:DB29"/>
    <mergeCell ref="DC28:DD29"/>
    <mergeCell ref="DE28:DY29"/>
    <mergeCell ref="AH28:AW28"/>
    <mergeCell ref="AX28:BJ29"/>
    <mergeCell ref="BK28:CD29"/>
    <mergeCell ref="CE28:CP29"/>
    <mergeCell ref="X29:AW29"/>
    <mergeCell ref="DZ26:ES27"/>
    <mergeCell ref="ET26:FH27"/>
    <mergeCell ref="FI26:FU27"/>
    <mergeCell ref="FV26:GO27"/>
    <mergeCell ref="CQ26:CR27"/>
    <mergeCell ref="CS26:DB27"/>
    <mergeCell ref="DC26:DD27"/>
    <mergeCell ref="DE26:DY27"/>
    <mergeCell ref="AH26:AW26"/>
    <mergeCell ref="AX26:BJ27"/>
    <mergeCell ref="BK26:CD27"/>
    <mergeCell ref="CE26:CP27"/>
    <mergeCell ref="X27:AW27"/>
    <mergeCell ref="B26:V29"/>
    <mergeCell ref="W26:W27"/>
    <mergeCell ref="X26:AC26"/>
    <mergeCell ref="AD26:AF26"/>
    <mergeCell ref="W28:W29"/>
    <mergeCell ref="X28:AC28"/>
    <mergeCell ref="AD28:AF28"/>
    <mergeCell ref="DZ24:ES25"/>
    <mergeCell ref="ET24:FH25"/>
    <mergeCell ref="FI24:FU25"/>
    <mergeCell ref="FV24:GO25"/>
    <mergeCell ref="CQ24:CR25"/>
    <mergeCell ref="CS24:DB25"/>
    <mergeCell ref="DC24:DD25"/>
    <mergeCell ref="DE24:DY25"/>
    <mergeCell ref="AH24:AW24"/>
    <mergeCell ref="AX24:BJ25"/>
    <mergeCell ref="BK24:CD25"/>
    <mergeCell ref="CE24:CP25"/>
    <mergeCell ref="X25:AW25"/>
    <mergeCell ref="DZ22:ES23"/>
    <mergeCell ref="ET22:FH23"/>
    <mergeCell ref="FI22:FU23"/>
    <mergeCell ref="FV22:GO23"/>
    <mergeCell ref="CQ22:CR23"/>
    <mergeCell ref="CS22:DB23"/>
    <mergeCell ref="DC22:DD23"/>
    <mergeCell ref="DE22:DY23"/>
    <mergeCell ref="AH22:AW22"/>
    <mergeCell ref="AX22:BJ23"/>
    <mergeCell ref="BK22:CD23"/>
    <mergeCell ref="CE22:CP23"/>
    <mergeCell ref="X23:AW23"/>
    <mergeCell ref="B22:V25"/>
    <mergeCell ref="W22:W23"/>
    <mergeCell ref="X22:AC22"/>
    <mergeCell ref="AD22:AF22"/>
    <mergeCell ref="W24:W25"/>
    <mergeCell ref="X24:AC24"/>
    <mergeCell ref="AD24:AF24"/>
    <mergeCell ref="DZ20:ES21"/>
    <mergeCell ref="ET20:FH21"/>
    <mergeCell ref="FI20:FU21"/>
    <mergeCell ref="FV20:GO21"/>
    <mergeCell ref="CQ20:CR21"/>
    <mergeCell ref="CS20:DB21"/>
    <mergeCell ref="DC20:DD21"/>
    <mergeCell ref="DE20:DY21"/>
    <mergeCell ref="AH20:AW20"/>
    <mergeCell ref="AX20:BJ21"/>
    <mergeCell ref="BK20:CD21"/>
    <mergeCell ref="CE20:CP21"/>
    <mergeCell ref="X21:AW21"/>
    <mergeCell ref="DZ18:ES19"/>
    <mergeCell ref="ET18:FH19"/>
    <mergeCell ref="FI18:FU19"/>
    <mergeCell ref="FV18:GO19"/>
    <mergeCell ref="CQ18:CR19"/>
    <mergeCell ref="CS18:DB19"/>
    <mergeCell ref="DC18:DD19"/>
    <mergeCell ref="DE18:DY19"/>
    <mergeCell ref="AH18:AW18"/>
    <mergeCell ref="AX18:BJ19"/>
    <mergeCell ref="BK18:CD19"/>
    <mergeCell ref="CE18:CP19"/>
    <mergeCell ref="X19:AW19"/>
    <mergeCell ref="B18:V21"/>
    <mergeCell ref="W18:W19"/>
    <mergeCell ref="X18:AC18"/>
    <mergeCell ref="AD18:AF18"/>
    <mergeCell ref="W20:W21"/>
    <mergeCell ref="X20:AC20"/>
    <mergeCell ref="AD20:AF20"/>
    <mergeCell ref="DZ16:ES17"/>
    <mergeCell ref="ET16:FH17"/>
    <mergeCell ref="FI16:FU17"/>
    <mergeCell ref="FV16:GO17"/>
    <mergeCell ref="CQ16:CR17"/>
    <mergeCell ref="CS16:DB17"/>
    <mergeCell ref="DC16:DD17"/>
    <mergeCell ref="DE16:DY17"/>
    <mergeCell ref="AH16:AW16"/>
    <mergeCell ref="AX16:BJ17"/>
    <mergeCell ref="BK16:CD17"/>
    <mergeCell ref="CE16:CP17"/>
    <mergeCell ref="X17:AW17"/>
    <mergeCell ref="DZ14:ES15"/>
    <mergeCell ref="ET14:FH15"/>
    <mergeCell ref="FI14:FU15"/>
    <mergeCell ref="FV14:GO15"/>
    <mergeCell ref="CQ14:CR15"/>
    <mergeCell ref="CS14:DB15"/>
    <mergeCell ref="DC14:DD15"/>
    <mergeCell ref="DE14:DY15"/>
    <mergeCell ref="AH14:AW14"/>
    <mergeCell ref="AX14:BJ15"/>
    <mergeCell ref="BK14:CD15"/>
    <mergeCell ref="CE14:CP15"/>
    <mergeCell ref="X15:AW15"/>
    <mergeCell ref="B14:V17"/>
    <mergeCell ref="W14:W15"/>
    <mergeCell ref="X14:AC14"/>
    <mergeCell ref="AD14:AF14"/>
    <mergeCell ref="W16:W17"/>
    <mergeCell ref="X16:AC16"/>
    <mergeCell ref="AD16:AF16"/>
    <mergeCell ref="B13:U13"/>
    <mergeCell ref="X13:AC13"/>
    <mergeCell ref="AD13:AF13"/>
    <mergeCell ref="AH13:AW13"/>
    <mergeCell ref="DZ11:ES12"/>
    <mergeCell ref="ET11:FH12"/>
    <mergeCell ref="FI11:FU12"/>
    <mergeCell ref="FV11:GO12"/>
    <mergeCell ref="CQ11:CR12"/>
    <mergeCell ref="CS11:DB12"/>
    <mergeCell ref="DC11:DD12"/>
    <mergeCell ref="DE11:DY12"/>
    <mergeCell ref="AH11:AW11"/>
    <mergeCell ref="AX11:BJ12"/>
    <mergeCell ref="BK11:CD12"/>
    <mergeCell ref="CE11:CP12"/>
    <mergeCell ref="X12:AW12"/>
    <mergeCell ref="DZ9:ES10"/>
    <mergeCell ref="ET9:FH10"/>
    <mergeCell ref="FI9:FU10"/>
    <mergeCell ref="FV9:GO10"/>
    <mergeCell ref="CQ9:CR10"/>
    <mergeCell ref="CS9:DB10"/>
    <mergeCell ref="DC9:DD10"/>
    <mergeCell ref="DE9:DY10"/>
    <mergeCell ref="AH9:AW9"/>
    <mergeCell ref="AX9:BJ10"/>
    <mergeCell ref="BK9:CD10"/>
    <mergeCell ref="CE9:CP10"/>
    <mergeCell ref="X10:AW10"/>
    <mergeCell ref="B9:V12"/>
    <mergeCell ref="W9:W10"/>
    <mergeCell ref="X9:AC9"/>
    <mergeCell ref="AD9:AF9"/>
    <mergeCell ref="W11:W12"/>
    <mergeCell ref="X11:AC11"/>
    <mergeCell ref="AD11:AF11"/>
    <mergeCell ref="FI7:FU8"/>
    <mergeCell ref="FV7:GO8"/>
    <mergeCell ref="CQ8:DD8"/>
    <mergeCell ref="DE8:DY8"/>
    <mergeCell ref="CE7:CP8"/>
    <mergeCell ref="CQ7:DY7"/>
    <mergeCell ref="DZ7:ES8"/>
    <mergeCell ref="ET7:FH8"/>
    <mergeCell ref="A2:GO2"/>
    <mergeCell ref="A4:GO4"/>
    <mergeCell ref="A6:V8"/>
    <mergeCell ref="W6:W8"/>
    <mergeCell ref="X6:AW8"/>
    <mergeCell ref="AX6:CD6"/>
    <mergeCell ref="CE6:FH6"/>
    <mergeCell ref="FI6:GO6"/>
    <mergeCell ref="AX7:BJ8"/>
    <mergeCell ref="BK7:CD8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nefaz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angelika</cp:lastModifiedBy>
  <cp:lastPrinted>2013-05-06T06:13:38Z</cp:lastPrinted>
  <dcterms:created xsi:type="dcterms:W3CDTF">2012-02-22T09:39:13Z</dcterms:created>
  <dcterms:modified xsi:type="dcterms:W3CDTF">2013-05-06T06:53:28Z</dcterms:modified>
  <cp:category/>
  <cp:version/>
  <cp:contentType/>
  <cp:contentStatus/>
</cp:coreProperties>
</file>