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6620" windowHeight="9975" activeTab="0"/>
  </bookViews>
  <sheets>
    <sheet name="ф1_12 2013" sheetId="1" r:id="rId1"/>
    <sheet name="ф2_12 201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aaaa" localSheetId="1" hidden="1">{#N/A,#N/A,TRUE,"Буржуям"}</definedName>
    <definedName name="aaaaa" hidden="1">{#N/A,#N/A,TRUE,"Буржуям"}</definedName>
    <definedName name="b.ym10" localSheetId="1" hidden="1">{#N/A,#N/A,TRUE,"Буржуям"}</definedName>
    <definedName name="b.ym10" hidden="1">{#N/A,#N/A,TRUE,"Буржуям"}</definedName>
    <definedName name="dddddddd" localSheetId="1" hidden="1">{#N/A,#N/A,TRUE,"Буржуям"}</definedName>
    <definedName name="dddddddd" hidden="1">{#N/A,#N/A,TRUE,"Буржуям"}</definedName>
    <definedName name="Excel_BuiltIn__FilterDatabase_1" localSheetId="1">#REF!</definedName>
    <definedName name="Excel_BuiltIn__FilterDatabase_1">#REF!</definedName>
    <definedName name="Excel_BuiltIn__FilterDatabase_6" localSheetId="1">'[5]Проч с БП 2013'!#REF!</definedName>
    <definedName name="Excel_BuiltIn__FilterDatabase_6">'[4]Проч с БП 2013'!#REF!</definedName>
    <definedName name="Excel_BuiltIn__FilterDatabase_7" localSheetId="1">'[5]Не св с произв 2013'!#REF!</definedName>
    <definedName name="Excel_BuiltIn__FilterDatabase_7">'[4]Не св с произв 2013'!#REF!</definedName>
    <definedName name="Excel_BuiltIn_Database" localSheetId="1">#REF!</definedName>
    <definedName name="Excel_BuiltIn_Database">#REF!</definedName>
    <definedName name="Excel_BuiltIn_Print_Area_1" localSheetId="1">#REF!</definedName>
    <definedName name="Excel_BuiltIn_Print_Area_1">#REF!</definedName>
    <definedName name="hjjk" localSheetId="1" hidden="1">{#N/A,#N/A,TRUE,"Буржуям"}</definedName>
    <definedName name="hjjk" hidden="1">{#N/A,#N/A,TRUE,"Буржуям"}</definedName>
    <definedName name="kkk" localSheetId="1" hidden="1">{#N/A,#N/A,TRUE,"Буржуям"}</definedName>
    <definedName name="kkk" hidden="1">{#N/A,#N/A,TRUE,"Буржуям"}</definedName>
    <definedName name="nfyz" localSheetId="1" hidden="1">{#N/A,#N/A,TRUE,"Буржуям"}</definedName>
    <definedName name="nfyz" hidden="1">{#N/A,#N/A,TRUE,"Буржуям"}</definedName>
    <definedName name="v" localSheetId="1" hidden="1">{#N/A,#N/A,TRUE,"Буржуям"}</definedName>
    <definedName name="v" hidden="1">{#N/A,#N/A,TRUE,"Буржуям"}</definedName>
    <definedName name="wrn.справка._.для._.Отдела._.МС." localSheetId="1" hidden="1">{#N/A,#N/A,TRUE,"Буржуям"}</definedName>
    <definedName name="wrn.справка._.для._.Отдела._.МС." hidden="1">{#N/A,#N/A,TRUE,"Буржуям"}</definedName>
    <definedName name="а" localSheetId="1" hidden="1">{#N/A,#N/A,TRUE,"Буржуям"}</definedName>
    <definedName name="а" hidden="1">{#N/A,#N/A,TRUE,"Буржуям"}</definedName>
    <definedName name="А11" localSheetId="1">#REF!</definedName>
    <definedName name="А11">#REF!</definedName>
    <definedName name="А11_1" localSheetId="1">#REF!</definedName>
    <definedName name="А11_1">#REF!</definedName>
    <definedName name="А11_6" localSheetId="1">#REF!</definedName>
    <definedName name="А11_6">#REF!</definedName>
    <definedName name="А11_7" localSheetId="1">#REF!</definedName>
    <definedName name="А11_7">#REF!</definedName>
    <definedName name="август" localSheetId="1" hidden="1">{#N/A,#N/A,TRUE,"Буржуям"}</definedName>
    <definedName name="август" hidden="1">{#N/A,#N/A,TRUE,"Буржуям"}</definedName>
    <definedName name="апр" localSheetId="1" hidden="1">{#N/A,#N/A,TRUE,"Буржуям"}</definedName>
    <definedName name="апр" hidden="1">{#N/A,#N/A,TRUE,"Буржуям"}</definedName>
    <definedName name="апрель" localSheetId="1" hidden="1">{#N/A,#N/A,TRUE,"Буржуям"}</definedName>
    <definedName name="апрель" hidden="1">{#N/A,#N/A,TRUE,"Буржуям"}</definedName>
    <definedName name="бланк" localSheetId="1" hidden="1">{#N/A,#N/A,TRUE,"Буржуям"}</definedName>
    <definedName name="бланк" hidden="1">{#N/A,#N/A,TRUE,"Буржуям"}</definedName>
    <definedName name="взносы" localSheetId="1" hidden="1">{#N/A,#N/A,TRUE,"Буржуям"}</definedName>
    <definedName name="взносы" hidden="1">{#N/A,#N/A,TRUE,"Буржуям"}</definedName>
    <definedName name="вставка" localSheetId="1" hidden="1">{#N/A,#N/A,TRUE,"Буржуям"}</definedName>
    <definedName name="вставка" hidden="1">{#N/A,#N/A,TRUE,"Буржуям"}</definedName>
    <definedName name="выплата" localSheetId="1" hidden="1">{#N/A,#N/A,TRUE,"Буржуям"}</definedName>
    <definedName name="выплата" hidden="1">{#N/A,#N/A,TRUE,"Буржуям"}</definedName>
    <definedName name="газета" localSheetId="1" hidden="1">{#N/A,#N/A,TRUE,"Буржуям"}</definedName>
    <definedName name="газета" hidden="1">{#N/A,#N/A,TRUE,"Буржуям"}</definedName>
    <definedName name="гриф" localSheetId="1" hidden="1">{#N/A,#N/A,TRUE,"Буржуям"}</definedName>
    <definedName name="гриф" hidden="1">{#N/A,#N/A,TRUE,"Буржуям"}</definedName>
    <definedName name="завод" localSheetId="1" hidden="1">{#N/A,#N/A,TRUE,"Буржуям"}</definedName>
    <definedName name="завод" hidden="1">{#N/A,#N/A,TRUE,"Буржуям"}</definedName>
    <definedName name="задел" localSheetId="1" hidden="1">{#N/A,#N/A,TRUE,"Буржуям"}</definedName>
    <definedName name="задел" hidden="1">{#N/A,#N/A,TRUE,"Буржуям"}</definedName>
    <definedName name="заказ" localSheetId="1" hidden="1">{#N/A,#N/A,TRUE,"Буржуям"}</definedName>
    <definedName name="заказ" hidden="1">{#N/A,#N/A,TRUE,"Буржуям"}</definedName>
    <definedName name="затраты" localSheetId="1" hidden="1">{#N/A,#N/A,TRUE,"Буржуям"}</definedName>
    <definedName name="затраты" hidden="1">{#N/A,#N/A,TRUE,"Буржуям"}</definedName>
    <definedName name="испрза11мес" localSheetId="1" hidden="1">{#N/A,#N/A,TRUE,"Буржуям"}</definedName>
    <definedName name="испрза11мес" hidden="1">{#N/A,#N/A,TRUE,"Буржуям"}</definedName>
    <definedName name="июль" localSheetId="1" hidden="1">{#N/A,#N/A,TRUE,"Буржуям"}</definedName>
    <definedName name="июль" hidden="1">{#N/A,#N/A,TRUE,"Буржуям"}</definedName>
    <definedName name="июль5" localSheetId="1" hidden="1">{#N/A,#N/A,TRUE,"Буржуям"}</definedName>
    <definedName name="июль5" hidden="1">{#N/A,#N/A,TRUE,"Буржуям"}</definedName>
    <definedName name="июнь" localSheetId="1" hidden="1">{#N/A,#N/A,TRUE,"Буржуям"}</definedName>
    <definedName name="июнь" hidden="1">{#N/A,#N/A,TRUE,"Буржуям"}</definedName>
    <definedName name="июнь1" localSheetId="1" hidden="1">{#N/A,#N/A,TRUE,"Буржуям"}</definedName>
    <definedName name="июнь1" hidden="1">{#N/A,#N/A,TRUE,"Буржуям"}</definedName>
    <definedName name="июнь101" localSheetId="1" hidden="1">{#N/A,#N/A,TRUE,"Буржуям"}</definedName>
    <definedName name="июнь101" hidden="1">{#N/A,#N/A,TRUE,"Буржуям"}</definedName>
    <definedName name="июнь6" localSheetId="1" hidden="1">{#N/A,#N/A,TRUE,"Буржуям"}</definedName>
    <definedName name="июнь6" hidden="1">{#N/A,#N/A,TRUE,"Буржуям"}</definedName>
    <definedName name="Люзя" localSheetId="1" hidden="1">{#N/A,#N/A,TRUE,"Буржуям"}</definedName>
    <definedName name="Люзя" hidden="1">{#N/A,#N/A,TRUE,"Буржуям"}</definedName>
    <definedName name="май" localSheetId="1" hidden="1">{#N/A,#N/A,TRUE,"Буржуям"}</definedName>
    <definedName name="май" hidden="1">{#N/A,#N/A,TRUE,"Буржуям"}</definedName>
    <definedName name="май5" localSheetId="1" hidden="1">{#N/A,#N/A,TRUE,"Буржуям"}</definedName>
    <definedName name="май5" hidden="1">{#N/A,#N/A,TRUE,"Буржуям"}</definedName>
    <definedName name="март" localSheetId="1" hidden="1">{#N/A,#N/A,TRUE,"Буржуям"}</definedName>
    <definedName name="март" hidden="1">{#N/A,#N/A,TRUE,"Буржуям"}</definedName>
    <definedName name="март2" localSheetId="1" hidden="1">{#N/A,#N/A,TRUE,"Буржуям"}</definedName>
    <definedName name="март2" hidden="1">{#N/A,#N/A,TRUE,"Буржуям"}</definedName>
    <definedName name="март3" localSheetId="1" hidden="1">{#N/A,#N/A,TRUE,"Буржуям"}</definedName>
    <definedName name="март3" hidden="1">{#N/A,#N/A,TRUE,"Буржуям"}</definedName>
    <definedName name="март5" localSheetId="1" hidden="1">{#N/A,#N/A,TRUE,"Буржуям"}</definedName>
    <definedName name="март5" hidden="1">{#N/A,#N/A,TRUE,"Буржуям"}</definedName>
    <definedName name="мес" localSheetId="1" hidden="1">{#N/A,#N/A,TRUE,"Буржуям"}</definedName>
    <definedName name="мес" hidden="1">{#N/A,#N/A,TRUE,"Буржуям"}</definedName>
    <definedName name="месяц" localSheetId="1" hidden="1">{#N/A,#N/A,TRUE,"Буржуям"}</definedName>
    <definedName name="месяц" hidden="1">{#N/A,#N/A,TRUE,"Буржуям"}</definedName>
    <definedName name="месяц5" localSheetId="1" hidden="1">{#N/A,#N/A,TRUE,"Буржуям"}</definedName>
    <definedName name="месяц5" hidden="1">{#N/A,#N/A,TRUE,"Буржуям"}</definedName>
    <definedName name="мост" localSheetId="1" hidden="1">{#N/A,#N/A,TRUE,"Буржуям"}</definedName>
    <definedName name="мост" hidden="1">{#N/A,#N/A,TRUE,"Буржуям"}</definedName>
    <definedName name="н.форма" localSheetId="1" hidden="1">{#N/A,#N/A,TRUE,"Буржуям"}</definedName>
    <definedName name="н.форма" hidden="1">{#N/A,#N/A,TRUE,"Буржуям"}</definedName>
    <definedName name="нур" localSheetId="1" hidden="1">{#N/A,#N/A,TRUE,"Буржуям"}</definedName>
    <definedName name="нур" hidden="1">{#N/A,#N/A,TRUE,"Буржуям"}</definedName>
    <definedName name="нурис" localSheetId="1" hidden="1">{#N/A,#N/A,TRUE,"Буржуям"}</definedName>
    <definedName name="нурис" hidden="1">{#N/A,#N/A,TRUE,"Буржуям"}</definedName>
    <definedName name="нурисламова" localSheetId="1" hidden="1">{#N/A,#N/A,TRUE,"Буржуям"}</definedName>
    <definedName name="нурисламова" hidden="1">{#N/A,#N/A,TRUE,"Буржуям"}</definedName>
    <definedName name="_xlnm.Print_Area" localSheetId="0">'ф1_12 2013'!$A$1:$DY$140</definedName>
    <definedName name="_xlnm.Print_Area" localSheetId="1">'ф2_12 2013'!$A$1:$J$87</definedName>
    <definedName name="октябрь" localSheetId="1" hidden="1">{#N/A,#N/A,TRUE,"Буржуям"}</definedName>
    <definedName name="октябрь" hidden="1">{#N/A,#N/A,TRUE,"Буржуям"}</definedName>
    <definedName name="оооо" localSheetId="1" hidden="1">{,#N/A,TRUE,""}</definedName>
    <definedName name="оооо" hidden="1">{,#N/A,TRUE,""}</definedName>
    <definedName name="по" localSheetId="1" hidden="1">{#N/A,#N/A,TRUE,"Буржуям"}</definedName>
    <definedName name="по" hidden="1">{#N/A,#N/A,TRUE,"Буржуям"}</definedName>
    <definedName name="помощь" localSheetId="1" hidden="1">{#N/A,#N/A,TRUE,"Буржуям"}</definedName>
    <definedName name="помощь" hidden="1">{#N/A,#N/A,TRUE,"Буржуям"}</definedName>
    <definedName name="прибыль" localSheetId="1" hidden="1">{#N/A,#N/A,TRUE,"Буржуям"}</definedName>
    <definedName name="прибыль" hidden="1">{#N/A,#N/A,TRUE,"Буржуям"}</definedName>
    <definedName name="проезд" localSheetId="1" hidden="1">{#N/A,#N/A,TRUE,"Буржуям"}</definedName>
    <definedName name="проезд" hidden="1">{#N/A,#N/A,TRUE,"Буржуям"}</definedName>
    <definedName name="прочие" localSheetId="1" hidden="1">{#N/A,#N/A,TRUE,"Буржуям"}</definedName>
    <definedName name="прочие" hidden="1">{#N/A,#N/A,TRUE,"Буржуям"}</definedName>
    <definedName name="расфивровка" localSheetId="1" hidden="1">{#N/A,#N/A,TRUE,"Буржуям"}</definedName>
    <definedName name="расфивровка" hidden="1">{#N/A,#N/A,TRUE,"Буржуям"}</definedName>
    <definedName name="расход" localSheetId="1" hidden="1">{#N/A,#N/A,TRUE,"Буржуям"}</definedName>
    <definedName name="расход" hidden="1">{#N/A,#N/A,TRUE,"Буржуям"}</definedName>
    <definedName name="связи" localSheetId="1" hidden="1">{#N/A,#N/A,TRUE,"Буржуям"}</definedName>
    <definedName name="связи" hidden="1">{#N/A,#N/A,TRUE,"Буржуям"}</definedName>
    <definedName name="слон" localSheetId="1" hidden="1">{#N/A,#N/A,TRUE,"Буржуям"}</definedName>
    <definedName name="слон" hidden="1">{#N/A,#N/A,TRUE,"Буржуям"}</definedName>
    <definedName name="содерж" localSheetId="1" hidden="1">{#N/A,#N/A,TRUE,"Буржуям"}</definedName>
    <definedName name="содерж" hidden="1">{#N/A,#N/A,TRUE,"Буржуям"}</definedName>
    <definedName name="солнце" localSheetId="1" hidden="1">{#N/A,#N/A,TRUE,"Буржуям"}</definedName>
    <definedName name="солнце" hidden="1">{#N/A,#N/A,TRUE,"Буржуям"}</definedName>
    <definedName name="соц.сфера" localSheetId="1" hidden="1">{#N/A,#N/A,TRUE,"Буржуям"}</definedName>
    <definedName name="соц.сфера" hidden="1">{#N/A,#N/A,TRUE,"Буржуям"}</definedName>
    <definedName name="соцсфера" localSheetId="1" hidden="1">{#N/A,#N/A,TRUE,"Буржуям"}</definedName>
    <definedName name="соцсфера" hidden="1">{#N/A,#N/A,TRUE,"Буржуям"}</definedName>
    <definedName name="список" localSheetId="1">#REF!</definedName>
    <definedName name="список">#REF!</definedName>
    <definedName name="ссс" localSheetId="1" hidden="1">{#N/A,#N/A,TRUE,"Буржуям"}</definedName>
    <definedName name="ссс" hidden="1">{#N/A,#N/A,TRUE,"Буржуям"}</definedName>
    <definedName name="сфера" localSheetId="1" hidden="1">{#N/A,#N/A,TRUE,"Буржуям"}</definedName>
    <definedName name="сфера" hidden="1">{#N/A,#N/A,TRUE,"Буржуям"}</definedName>
    <definedName name="таня" localSheetId="1" hidden="1">{#N/A,#N/A,TRUE,"Буржуям"}</definedName>
    <definedName name="таня" hidden="1">{#N/A,#N/A,TRUE,"Буржуям"}</definedName>
    <definedName name="татьяна" localSheetId="1" hidden="1">{#N/A,#N/A,TRUE,"Буржуям"}</definedName>
    <definedName name="татьяна" hidden="1">{#N/A,#N/A,TRUE,"Буржуям"}</definedName>
    <definedName name="тня" localSheetId="1" hidden="1">{#N/A,#N/A,TRUE,"Буржуям"}</definedName>
    <definedName name="тня" hidden="1">{#N/A,#N/A,TRUE,"Буржуям"}</definedName>
    <definedName name="услуги" localSheetId="1" hidden="1">{#N/A,#N/A,TRUE,"Буржуям"}</definedName>
    <definedName name="услуги" hidden="1">{#N/A,#N/A,TRUE,"Буржуям"}</definedName>
    <definedName name="ФЗП" localSheetId="1" hidden="1">{#N/A,#N/A,TRUE,"Буржуям"}</definedName>
    <definedName name="ФЗП" hidden="1">{#N/A,#N/A,TRUE,"Буржуям"}</definedName>
    <definedName name="финанс" localSheetId="1" hidden="1">{#N/A,#N/A,TRUE,"Буржуям"}</definedName>
    <definedName name="финанс" hidden="1">{#N/A,#N/A,TRUE,"Буржуям"}</definedName>
    <definedName name="финансы" localSheetId="1" hidden="1">{#N/A,#N/A,TRUE,"Буржуям"}</definedName>
    <definedName name="финансы" hidden="1">{#N/A,#N/A,TRUE,"Буржуям"}</definedName>
    <definedName name="форма" localSheetId="1" hidden="1">{#N/A,#N/A,TRUE,"Буржуям"}</definedName>
    <definedName name="форма" hidden="1">{#N/A,#N/A,TRUE,"Буржуям"}</definedName>
    <definedName name="ыыы" localSheetId="1" hidden="1">{,#N/A,TRUE,""}</definedName>
    <definedName name="ыыы" hidden="1">{,#N/A,TRUE,""}</definedName>
    <definedName name="эра" localSheetId="1" hidden="1">{#N/A,#N/A,TRUE,"Буржуям"}</definedName>
    <definedName name="эра" hidden="1">{#N/A,#N/A,TRUE,"Буржуям"}</definedName>
    <definedName name="январь" localSheetId="1" hidden="1">{#N/A,#N/A,TRUE,"Буржуям"}</definedName>
    <definedName name="январь" hidden="1">{#N/A,#N/A,TRUE,"Буржуям"}</definedName>
  </definedNames>
  <calcPr fullCalcOnLoad="1"/>
</workbook>
</file>

<file path=xl/sharedStrings.xml><?xml version="1.0" encoding="utf-8"?>
<sst xmlns="http://schemas.openxmlformats.org/spreadsheetml/2006/main" count="397" uniqueCount="332">
  <si>
    <t xml:space="preserve">БУХГАЛТЕРСКИЙ БАЛАНС  </t>
  </si>
  <si>
    <t xml:space="preserve">на </t>
  </si>
  <si>
    <t>31 Декабря</t>
  </si>
  <si>
    <t>3</t>
  </si>
  <si>
    <t xml:space="preserve"> г.</t>
  </si>
  <si>
    <t>КОДЫ</t>
  </si>
  <si>
    <t>Форма № 1 по ОКУД</t>
  </si>
  <si>
    <t>Форма по ОКУД</t>
  </si>
  <si>
    <t>0710001</t>
  </si>
  <si>
    <t>Дата (число, месяц, год)</t>
  </si>
  <si>
    <t>Дата (год, месяц, число)</t>
  </si>
  <si>
    <t>31</t>
  </si>
  <si>
    <t>01</t>
  </si>
  <si>
    <t>2014</t>
  </si>
  <si>
    <t>Организация</t>
  </si>
  <si>
    <t>ОАО Нефтекамский автозавод</t>
  </si>
  <si>
    <t>по ОКПО</t>
  </si>
  <si>
    <t>05745101</t>
  </si>
  <si>
    <t>Идентификационный номер налогоплательщика</t>
  </si>
  <si>
    <t>ИНН</t>
  </si>
  <si>
    <t>0264004103</t>
  </si>
  <si>
    <t>Вид экономической деятельности</t>
  </si>
  <si>
    <t>машиностроение</t>
  </si>
  <si>
    <t>по ОКВЭД</t>
  </si>
  <si>
    <t>34.20/34.10.4/34.10.3</t>
  </si>
  <si>
    <t>Организационно-правовая форма/форма собственности</t>
  </si>
  <si>
    <t>по ОКОПФ/ОКФС</t>
  </si>
  <si>
    <t>47</t>
  </si>
  <si>
    <t>42</t>
  </si>
  <si>
    <t>акционерная/смешанная</t>
  </si>
  <si>
    <t>Единица измерения: тыс. руб.</t>
  </si>
  <si>
    <t>по ОКЕИ</t>
  </si>
  <si>
    <t>384</t>
  </si>
  <si>
    <t>Местонахождение (адрес)</t>
  </si>
  <si>
    <t>452680, Башкортостан Респ, Нефтекамск, Янаульская, д.3</t>
  </si>
  <si>
    <t>Дата утверждения</t>
  </si>
  <si>
    <t>Дата отправки (принятия)</t>
  </si>
  <si>
    <t>Пояснения</t>
  </si>
  <si>
    <t>АКТИВ</t>
  </si>
  <si>
    <t xml:space="preserve">Код </t>
  </si>
  <si>
    <t>На 31 Декабря 2013 г.</t>
  </si>
  <si>
    <t>На 31 Декабря 2012 г.</t>
  </si>
  <si>
    <t>На 31 Декабря 2011 г.</t>
  </si>
  <si>
    <t>I. ВНЕОБОРОТНЫЕ АКТИВЫ</t>
  </si>
  <si>
    <t>1110</t>
  </si>
  <si>
    <t xml:space="preserve">  патенты, лицензии, товарные знаки,иные аналогичные права и активы</t>
  </si>
  <si>
    <t>1111</t>
  </si>
  <si>
    <t>Результаты исследований и разработок</t>
  </si>
  <si>
    <t>1120</t>
  </si>
  <si>
    <t>1150</t>
  </si>
  <si>
    <t xml:space="preserve"> земельные участки и объекты природопользования</t>
  </si>
  <si>
    <t>1151</t>
  </si>
  <si>
    <t xml:space="preserve"> здания, сооружения, машины и оборудование</t>
  </si>
  <si>
    <t>1152</t>
  </si>
  <si>
    <t xml:space="preserve"> прочие основные средства</t>
  </si>
  <si>
    <t>1153</t>
  </si>
  <si>
    <t>1160</t>
  </si>
  <si>
    <t xml:space="preserve"> имущество для передачи в лизинг</t>
  </si>
  <si>
    <t>1161</t>
  </si>
  <si>
    <t xml:space="preserve"> прочие доходные вложения в материальные ценности</t>
  </si>
  <si>
    <t>1162</t>
  </si>
  <si>
    <t>1170</t>
  </si>
  <si>
    <t xml:space="preserve"> инвестиции в дочерние общества</t>
  </si>
  <si>
    <t>1171</t>
  </si>
  <si>
    <t xml:space="preserve"> инвестиции в зависимые общества</t>
  </si>
  <si>
    <t>1173</t>
  </si>
  <si>
    <t xml:space="preserve"> инвестиции в другие общества</t>
  </si>
  <si>
    <t>1174</t>
  </si>
  <si>
    <t xml:space="preserve"> прочие долгосрочные финансовые вложения</t>
  </si>
  <si>
    <t>1175</t>
  </si>
  <si>
    <t>Отложенные налоговые активы</t>
  </si>
  <si>
    <t>1180</t>
  </si>
  <si>
    <t>Прочие внеоборотные активы</t>
  </si>
  <si>
    <t>1190</t>
  </si>
  <si>
    <t>незавершенное строительство</t>
  </si>
  <si>
    <t>1191</t>
  </si>
  <si>
    <t>ИТОГО по разделу I</t>
  </si>
  <si>
    <t>1100</t>
  </si>
  <si>
    <t>II. ОБОРОТНЫЕ АКТИВЫ</t>
  </si>
  <si>
    <t>1210</t>
  </si>
  <si>
    <t>1211</t>
  </si>
  <si>
    <t>сырье, материалы и другие аналогичные ценности</t>
  </si>
  <si>
    <t>животные на выращивании и откорме</t>
  </si>
  <si>
    <t>1212</t>
  </si>
  <si>
    <t>-</t>
  </si>
  <si>
    <t>затраты в незавершенном производстве (издержках обращения)</t>
  </si>
  <si>
    <t>1213</t>
  </si>
  <si>
    <t>готовая продукция и товары для перепродажи</t>
  </si>
  <si>
    <t>1214</t>
  </si>
  <si>
    <t>товары отгруженные</t>
  </si>
  <si>
    <t>1215</t>
  </si>
  <si>
    <t>расходы будущих периодов</t>
  </si>
  <si>
    <t>1216</t>
  </si>
  <si>
    <t>прочие запасы и затраты</t>
  </si>
  <si>
    <t>217</t>
  </si>
  <si>
    <t>Налог на добавленную стоимость по приобретенным ценностям</t>
  </si>
  <si>
    <t>1220</t>
  </si>
  <si>
    <t>1230.1</t>
  </si>
  <si>
    <t xml:space="preserve"> покупатели и заказчики </t>
  </si>
  <si>
    <t xml:space="preserve"> </t>
  </si>
  <si>
    <t>1230.2</t>
  </si>
  <si>
    <t xml:space="preserve">покупатели и заказчики </t>
  </si>
  <si>
    <t>1231.2</t>
  </si>
  <si>
    <t xml:space="preserve">векселя к получению </t>
  </si>
  <si>
    <t>1232.2</t>
  </si>
  <si>
    <t>задолженность дочерних и зависимых обществ</t>
  </si>
  <si>
    <t>243</t>
  </si>
  <si>
    <t>задолженность участников (учредителей) по взносам в уставный капитал</t>
  </si>
  <si>
    <t>1233.2</t>
  </si>
  <si>
    <t>авансы выданные</t>
  </si>
  <si>
    <t>1234.2</t>
  </si>
  <si>
    <t xml:space="preserve">прочие дебиторы </t>
  </si>
  <si>
    <t>1235.2</t>
  </si>
  <si>
    <t>1240</t>
  </si>
  <si>
    <t>займы, предоставленные организациям на срок менее 12 месяцев</t>
  </si>
  <si>
    <t>251</t>
  </si>
  <si>
    <t>прочие краткосрочные финансовые вложения</t>
  </si>
  <si>
    <t>1242</t>
  </si>
  <si>
    <t>1250</t>
  </si>
  <si>
    <t>касса</t>
  </si>
  <si>
    <t>1251</t>
  </si>
  <si>
    <t>расчетные счета</t>
  </si>
  <si>
    <t>1252</t>
  </si>
  <si>
    <t>валютные счета</t>
  </si>
  <si>
    <t>1253</t>
  </si>
  <si>
    <t>прочие денежные средства и денежные эквиваленты</t>
  </si>
  <si>
    <t>1254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</si>
  <si>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</si>
  <si>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</si>
  <si>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</si>
  <si>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</si>
  <si>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</si>
  <si>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</si>
  <si>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ПАССИВ</t>
  </si>
  <si>
    <t>III. КАПИТАЛ И РЕЗЕРВЫ</t>
  </si>
  <si>
    <t>1310</t>
  </si>
  <si>
    <t>Уставный капитал</t>
  </si>
  <si>
    <t>Собственные акции, выкупленные у акционеров</t>
  </si>
  <si>
    <t>1320</t>
  </si>
  <si>
    <t>(</t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</si>
  <si>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</si>
  <si>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</si>
  <si>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</si>
  <si>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</si>
  <si>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</si>
  <si>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капитал, в том числе:</t>
  </si>
  <si>
    <t>1360</t>
  </si>
  <si>
    <t>резервы, образованные в соответствии с законодательством</t>
  </si>
  <si>
    <t>1361</t>
  </si>
  <si>
    <t>резервы, образованные в соответствии с учредительными документами</t>
  </si>
  <si>
    <t>1362</t>
  </si>
  <si>
    <t>1370</t>
  </si>
  <si>
    <t>прибыль (убыток) отчетного года</t>
  </si>
  <si>
    <t>1371</t>
  </si>
  <si>
    <t>прибыль (убыток) прошлых лет</t>
  </si>
  <si>
    <t>1372</t>
  </si>
  <si>
    <t>ИТОГО по разделу III</t>
  </si>
  <si>
    <t>1300</t>
  </si>
  <si>
    <t>IV. ДОЛГОСРОЧНЫЕ ОБЯЗАТЕЛЬСТВА</t>
  </si>
  <si>
    <t>1410</t>
  </si>
  <si>
    <t>кредиты банков, подлежащие погашению более, чем через 12 месяцев  после отчетной даты</t>
  </si>
  <si>
    <t>1411</t>
  </si>
  <si>
    <t>прочие займы, подлежащие погашению более, чем через 12 месяцев</t>
  </si>
  <si>
    <t>Отложенные налоговые обязательства</t>
  </si>
  <si>
    <t>1420</t>
  </si>
  <si>
    <t>Оценочные обязательства</t>
  </si>
  <si>
    <t>1430</t>
  </si>
  <si>
    <t>Прочие 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</si>
  <si>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</si>
  <si>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</si>
  <si>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</si>
  <si>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</si>
  <si>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</si>
  <si>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кредиты банков, подлежащие погашению менее, чем через 12 месяцев                                           после отчетной даты</t>
  </si>
  <si>
    <t>1511</t>
  </si>
  <si>
    <t>прочие займы, подлежащие погашению менее, чем через 12 месяцев</t>
  </si>
  <si>
    <t>1520</t>
  </si>
  <si>
    <t xml:space="preserve">поставщики и подрядчики </t>
  </si>
  <si>
    <t>1521</t>
  </si>
  <si>
    <t>задолженность перед персоналом организации</t>
  </si>
  <si>
    <t>1522</t>
  </si>
  <si>
    <t>задолженность перед государственными внебюджетными фондами</t>
  </si>
  <si>
    <t>1523</t>
  </si>
  <si>
    <t>задолженность по налогам и сборам</t>
  </si>
  <si>
    <t>1524</t>
  </si>
  <si>
    <t>прочие кредиторы</t>
  </si>
  <si>
    <t>1525</t>
  </si>
  <si>
    <t xml:space="preserve">векселя к уплате </t>
  </si>
  <si>
    <t>1526</t>
  </si>
  <si>
    <t>авансы полученные</t>
  </si>
  <si>
    <t>1527</t>
  </si>
  <si>
    <t>задолженность перед участниками (учредителями) по выплате доходов</t>
  </si>
  <si>
    <t>1528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</si>
  <si>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</si>
  <si>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</si>
  <si>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</si>
  <si>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</si>
  <si>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</si>
  <si>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</si>
  <si>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</si>
  <si>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Справка о наличии ценностей, учитываемых на забалансовых счетах:</t>
  </si>
  <si>
    <t>001</t>
  </si>
  <si>
    <t>Арендованные основные средства</t>
  </si>
  <si>
    <t>Арендованные ТМЦ</t>
  </si>
  <si>
    <t>911</t>
  </si>
  <si>
    <t>Товарно-материальные ценности, принятые на ответственное хранение</t>
  </si>
  <si>
    <t>002</t>
  </si>
  <si>
    <t>Материалы,принятые в переработку</t>
  </si>
  <si>
    <t>003</t>
  </si>
  <si>
    <t>Списанная в убыток задолженность неплатежеспособных дебиторов</t>
  </si>
  <si>
    <t>007</t>
  </si>
  <si>
    <t>Обеспечения обязательств и платежей полученные</t>
  </si>
  <si>
    <t>008</t>
  </si>
  <si>
    <t>Обеспечения обязательств и платежей выданные</t>
  </si>
  <si>
    <t>009</t>
  </si>
  <si>
    <t>Износ жилищного фонда</t>
  </si>
  <si>
    <t>010</t>
  </si>
  <si>
    <t>Штрафы,пени,неустойки по кредиторской задолженности до судебного решения</t>
  </si>
  <si>
    <t>012</t>
  </si>
  <si>
    <t>Штрафы,пени,неустойки по дебиторской задолженности до судебного решения</t>
  </si>
  <si>
    <t>017</t>
  </si>
  <si>
    <t>Нематериальные активы, полученные в пользование</t>
  </si>
  <si>
    <t>018</t>
  </si>
  <si>
    <t>Топливные карты</t>
  </si>
  <si>
    <t>035</t>
  </si>
  <si>
    <t>Спецоснастка,переданная заказчиком для обработки давальческого сырья</t>
  </si>
  <si>
    <t>995</t>
  </si>
  <si>
    <t xml:space="preserve">Обязательства,полученные от внебюджетных фондов,бюджета </t>
  </si>
  <si>
    <t>996</t>
  </si>
  <si>
    <t>Руководитель</t>
  </si>
  <si>
    <t>Николай Николаевич Пронин</t>
  </si>
  <si>
    <t>Главный бухгалтер</t>
  </si>
  <si>
    <t>Насибуллина Фания Масабиховна</t>
  </si>
  <si>
    <t>(подпись)</t>
  </si>
  <si>
    <t>(расшифровка подписи)</t>
  </si>
  <si>
    <t>М.П.</t>
  </si>
  <si>
    <t>"</t>
  </si>
  <si>
    <t>января</t>
  </si>
  <si>
    <t>14</t>
  </si>
  <si>
    <t xml:space="preserve">     ОТЧЕТ О ФИНАНСОВЫХ РЕЗУЛЬТАТАХ</t>
  </si>
  <si>
    <t>с 1 Января по 31 Декабря 2013  года</t>
  </si>
  <si>
    <t xml:space="preserve">  </t>
  </si>
  <si>
    <t xml:space="preserve">   К О Д Ы</t>
  </si>
  <si>
    <t>0710002</t>
  </si>
  <si>
    <t>На 30 Апреля 2011 г.</t>
  </si>
  <si>
    <t xml:space="preserve">        Дата (год, месяц, число)</t>
  </si>
  <si>
    <t>2014 01  31</t>
  </si>
  <si>
    <t xml:space="preserve">Организационно-правовая форма / форма собственности  </t>
  </si>
  <si>
    <t>47/42</t>
  </si>
  <si>
    <t>По ясне ния</t>
  </si>
  <si>
    <t>Наименование показателя</t>
  </si>
  <si>
    <t>Код строки</t>
  </si>
  <si>
    <t>За Январь - Декабрь  2013 г</t>
  </si>
  <si>
    <t>За Январь - Декабрь 2012 г</t>
  </si>
  <si>
    <t>I. Доходы и расходы по обычным видам деятельности</t>
  </si>
  <si>
    <t>Выручка  (нетто)  от  продажи  товаров,  продукции  и  услуг  (за минусом налога на добавленную стоимость,  акцизов  и аналогичных обязательных платежей)   всего</t>
  </si>
  <si>
    <t>в том числе :</t>
  </si>
  <si>
    <t>продукции</t>
  </si>
  <si>
    <t>товаров</t>
  </si>
  <si>
    <t>услуг</t>
  </si>
  <si>
    <t>Себестоимость проданных товаров,продукции и услуг всего</t>
  </si>
  <si>
    <t>Валовая прибыль</t>
  </si>
  <si>
    <t>Коммерческие расходы</t>
  </si>
  <si>
    <t>в том числе от продажи :</t>
  </si>
  <si>
    <t>Управленческие расходы</t>
  </si>
  <si>
    <t>Прибыль(убыток) от продаж (строки (2110-2120-2210-2220))</t>
  </si>
  <si>
    <t>в том числе от продажи:</t>
  </si>
  <si>
    <t>II.Прочие доходы и расходы</t>
  </si>
  <si>
    <t>Доходы от участия в других организациях</t>
  </si>
  <si>
    <t>Проценты к получению</t>
  </si>
  <si>
    <t>Проценты к уплате</t>
  </si>
  <si>
    <t>Прочие  доходы</t>
  </si>
  <si>
    <t>Прочие  расходы</t>
  </si>
  <si>
    <t>Прибыль(убыток) до налогообложения</t>
  </si>
  <si>
    <t>(строки (2200+2310+2320-2330+2340-2350))</t>
  </si>
  <si>
    <t xml:space="preserve">Текущий налог на прибыль 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</si>
  <si>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</si>
  <si>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</si>
  <si>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</si>
  <si>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Иные аналогичные обязательные платежи</t>
  </si>
  <si>
    <t>Чистая прибыль (нераспределенная прибыль (убыток) отчетного периода) (строки (2300-2410-2421+2450-2460))</t>
  </si>
  <si>
    <t>код строки</t>
  </si>
  <si>
    <t>СПРАВОЧНО.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</si>
  <si>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</si>
  <si>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</si>
  <si>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</si>
  <si>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</si>
  <si>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</si>
  <si>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Условный доход (расход) по налогу на прибыль</t>
  </si>
  <si>
    <t xml:space="preserve">   Главный бухгалтер</t>
  </si>
  <si>
    <t xml:space="preserve">              (подпись)</t>
  </si>
  <si>
    <t>" 31  "    января            2014 г.</t>
  </si>
  <si>
    <r>
      <t xml:space="preserve">Нематериальные активы, </t>
    </r>
    <r>
      <rPr>
        <sz val="10"/>
        <rFont val="Times New Roman"/>
        <family val="1"/>
      </rPr>
      <t>в том числе:</t>
    </r>
  </si>
  <si>
    <r>
      <t xml:space="preserve">Основные средства, </t>
    </r>
    <r>
      <rPr>
        <sz val="10"/>
        <rFont val="Times New Roman"/>
        <family val="1"/>
      </rPr>
      <t>в том числе:</t>
    </r>
  </si>
  <si>
    <r>
      <t xml:space="preserve">Доходные вложения в материальные ценности, </t>
    </r>
    <r>
      <rPr>
        <sz val="10"/>
        <rFont val="Times New Roman"/>
        <family val="1"/>
      </rPr>
      <t>в том числе:</t>
    </r>
  </si>
  <si>
    <r>
      <t xml:space="preserve">Финансовые вложения, </t>
    </r>
    <r>
      <rPr>
        <sz val="10"/>
        <rFont val="Times New Roman"/>
        <family val="1"/>
      </rPr>
      <t>в том числе:</t>
    </r>
  </si>
  <si>
    <r>
      <t xml:space="preserve">Запасы, </t>
    </r>
    <r>
      <rPr>
        <sz val="10"/>
        <rFont val="Times New Roman"/>
        <family val="1"/>
      </rPr>
      <t>в том числе:</t>
    </r>
  </si>
  <si>
    <r>
      <t xml:space="preserve">Дебиторская задолженность (платежи по которой ожидаются более чем через 12 месяцев после отчетной даты), </t>
    </r>
    <r>
      <rPr>
        <sz val="10"/>
        <rFont val="Times New Roman"/>
        <family val="1"/>
      </rPr>
      <t>в том числе:</t>
    </r>
  </si>
  <si>
    <r>
      <t xml:space="preserve">Дебиторская задолженность (платежи по которой ожидаются в течение 12 месяцев после отчетной даты), </t>
    </r>
    <r>
      <rPr>
        <sz val="10"/>
        <rFont val="Times New Roman"/>
        <family val="1"/>
      </rPr>
      <t>в том числе:</t>
    </r>
  </si>
  <si>
    <r>
      <t xml:space="preserve">Финансовые вложения (за исключением денежных эквивалентов), </t>
    </r>
    <r>
      <rPr>
        <sz val="10"/>
        <rFont val="Times New Roman"/>
        <family val="1"/>
      </rPr>
      <t>в том числе:</t>
    </r>
  </si>
  <si>
    <r>
      <t xml:space="preserve">Денежные средства и денежные эквиваленты, </t>
    </r>
    <r>
      <rPr>
        <sz val="10"/>
        <rFont val="Times New Roman"/>
        <family val="1"/>
      </rPr>
      <t>в том числе:</t>
    </r>
  </si>
  <si>
    <r>
      <t xml:space="preserve">Нераспределенная прибыль (непокрытый убыток), </t>
    </r>
    <r>
      <rPr>
        <sz val="10"/>
        <rFont val="Times New Roman"/>
        <family val="1"/>
      </rPr>
      <t>в том числе:</t>
    </r>
  </si>
  <si>
    <r>
      <t>Заемные средства,</t>
    </r>
    <r>
      <rPr>
        <sz val="10"/>
        <rFont val="Times New Roman"/>
        <family val="1"/>
      </rPr>
      <t xml:space="preserve"> в том числе:</t>
    </r>
  </si>
  <si>
    <r>
      <t xml:space="preserve">Кредиторская задолженность, </t>
    </r>
    <r>
      <rPr>
        <sz val="10"/>
        <rFont val="Times New Roman"/>
        <family val="1"/>
      </rPr>
      <t>в том числе:</t>
    </r>
  </si>
  <si>
    <r>
      <t xml:space="preserve">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Форма </t>
    </r>
    <r>
      <rPr>
        <sz val="14"/>
        <rFont val="Times New Roman"/>
        <family val="1"/>
      </rPr>
      <t xml:space="preserve"> по ОКУД</t>
    </r>
  </si>
  <si>
    <r>
      <t xml:space="preserve">Организация </t>
    </r>
    <r>
      <rPr>
        <b/>
        <sz val="18"/>
        <rFont val="Times New Roman"/>
        <family val="1"/>
      </rPr>
      <t>ОАО "Нефтекамский Автозавод"</t>
    </r>
  </si>
  <si>
    <r>
      <t xml:space="preserve">Вид деятельности  </t>
    </r>
    <r>
      <rPr>
        <b/>
        <sz val="18"/>
        <rFont val="Times New Roman"/>
        <family val="1"/>
      </rPr>
      <t>машиностроение</t>
    </r>
  </si>
  <si>
    <r>
      <t xml:space="preserve">Единица измерения: </t>
    </r>
    <r>
      <rPr>
        <b/>
        <sz val="18"/>
        <rFont val="Times New Roman"/>
        <family val="1"/>
      </rPr>
      <t>тыс.руб.</t>
    </r>
  </si>
  <si>
    <t>п. 3.10 Пояснительной записки</t>
  </si>
  <si>
    <t>п.3.4 ПЗ</t>
  </si>
  <si>
    <t>п.3.7 ПЗ</t>
  </si>
  <si>
    <t>п.3.9 ПЗ</t>
  </si>
  <si>
    <t>п. 3.11 Пояснительной записки</t>
  </si>
  <si>
    <t>п. 3.12 Пояснительной записки</t>
  </si>
  <si>
    <t>Пояснения к бухгалтерскому балансу и отчету о финансовых результатах, п.1.1, стр.5100, п.3.1 ПЗ</t>
  </si>
  <si>
    <t>Пояснения к бухгалтерскому балансу и отчету о финансовых результатах, п.2.1, стр.5200, п.3,2 ПЗ</t>
  </si>
  <si>
    <t>Пояснения к бухгалтерскому балансу и отчету о финансовых результатах, п.3.1, стр.5300, п.3.3 ПЗ</t>
  </si>
  <si>
    <t>Пояснения к бухгалтерскому балансу и отчету о финансовых результатах, п.4.1, стр.5400, п.3.5 ПЗ</t>
  </si>
  <si>
    <t>Пояснения к бухгалтерскому балансу и отчету о финансовых результатах, п.5.1, стр.5500, п.3.6 ПЗ</t>
  </si>
  <si>
    <t>ОДДС, стр.4500</t>
  </si>
  <si>
    <t>ОИК, п.1 стр.3300</t>
  </si>
  <si>
    <t>Пояснения к бухгалтерскому балансу и отчету о финансовых результатах, п.5.3, стр.5551</t>
  </si>
  <si>
    <t>Пояснения к бухгалтерскому балансу и отчету о финансовых результатах, п.5.3, стр.5561</t>
  </si>
  <si>
    <t>Пояснения к бухгалтерскому балансу и отчету о финансовых результатах, п.5.3, стр.5563</t>
  </si>
  <si>
    <t>Пояснения к бухгалтерскому балансу и отчету о финансовых результатах, п.5.3, стр.5564</t>
  </si>
  <si>
    <t>Пояснения к бухгалтерскому балансу и отчету о финансовых результатах, п.5.3, стр.5565</t>
  </si>
  <si>
    <t>Пояснения к бухгалтерскому балансу и отчету о финансовых результатах, п.5.3, стр.5566</t>
  </si>
  <si>
    <t>Пояснения к бухгалтерскому балансу и отчету о финансовых результатах, п.5.3, стр.5569</t>
  </si>
  <si>
    <t>Пояснения к бухгалтерскому балансу и отчету о финансовых результатах, п.5.3, стр.5568</t>
  </si>
  <si>
    <t>Пояснения к бухгалтерскому балансу и отчету о финансовых результатах, п.7, стр.5700, п.3.8 ПЗ</t>
  </si>
  <si>
    <t>Пояснения к бухгалтерскому балансу и отчету о финансовых результатах, п.8, стр.5800</t>
  </si>
  <si>
    <t>Пояснения к бухгалтерскому балансу и отчету о финансовых результатах, п.8, стр.5810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</si>
</sst>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  <numFmt numFmtId="166" formatCode="0.0"/>
    <numFmt numFmtId="167" formatCode="#,##0_р_.;\(#,##0_р\)_."/>
    <numFmt numFmtId="168" formatCode="0.00;[Red]0.00"/>
    <numFmt numFmtId="169" formatCode="_-* #,##0\ _р_._-;\-* #,##0\ _р_._-;_-* &quot;-&quot;\ _р_._-;_-@_-"/>
    <numFmt numFmtId="170" formatCode="_-* #,##0_р_._-;\-* #,##0_р_._-;_-* &quot;-&quot;??_р_._-;_-@_-"/>
    <numFmt numFmtId="171" formatCode="_-* #,##0.00\ _р_._-;\-* #,##0.00\ _р_._-;_-* &quot;-&quot;??\ _р_._-;_-@_-"/>
    <numFmt numFmtId="172" formatCode="#,##0.0_р_.;\(#,##0.0_р\)_."/>
    <numFmt numFmtId="173" formatCode="#,##0_ ;\-#,##0\ "/>
    <numFmt numFmtId="174" formatCode="0.0000"/>
    <numFmt numFmtId="175" formatCode="0.000"/>
    <numFmt numFmtId="176" formatCode="000000"/>
    <numFmt numFmtId="177" formatCode="#,##0.0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.0_р_._-;\-* #,##0.0_р_._-;_-* &quot;-&quot;??_р_._-;_-@_-"/>
    <numFmt numFmtId="195" formatCode="[$-FC19]d\ mmmm\ yyyy\ &quot;г.&quot;"/>
    <numFmt numFmtId="196" formatCode="#,##0.00_р_.;\(#,##0.00_р\)_."/>
    <numFmt numFmtId="197" formatCode="#,##0.000_р_.;\(#,##0.000_р\)_."/>
    <numFmt numFmtId="198" formatCode="_-* #,##0.0_р_._-;\-* #,##0.0_р_._-;_-* &quot;-&quot;_р_._-;_-@_-"/>
    <numFmt numFmtId="199" formatCode="_-* #,##0\ &quot;р.&quot;_-;\-* #,##0\ &quot;р.&quot;_-;_-* &quot;-&quot;\ &quot;р.&quot;_-;_-@_-"/>
    <numFmt numFmtId="200" formatCode="_-* #,##0.00\ &quot;р.&quot;_-;\-* #,##0.00\ &quot;р.&quot;_-;_-* &quot;-&quot;??\ &quot;р.&quot;_-;_-@_-"/>
    <numFmt numFmtId="201" formatCode="#,##0_ ;[Red]\-#,##0\ "/>
    <numFmt numFmtId="202" formatCode="#,##0_р_."/>
    <numFmt numFmtId="203" formatCode="0.000000"/>
    <numFmt numFmtId="204" formatCode="0.00000"/>
    <numFmt numFmtId="205" formatCode="_-* #,##0.0\ _р_._-;\-* #,##0.0\ _р_._-;_-* &quot;-&quot;\ _р_._-;_-@_-"/>
    <numFmt numFmtId="206" formatCode="_-* #,##0.00\ _р_._-;\-* #,##0.00\ _р_._-;_-* &quot;-&quot;\ _р_._-;_-@_-"/>
    <numFmt numFmtId="207" formatCode="_-* #,##0.0\ _р_._-;\-* #,##0.0\ _р_._-;_-* &quot;-&quot;??\ _р_._-;_-@_-"/>
    <numFmt numFmtId="208" formatCode="_-* #,##0\ _р_._-;\-* #,##0\ _р_._-;_-* &quot;-&quot;??\ _р_._-;_-@_-"/>
    <numFmt numFmtId="209" formatCode="#,##0.0000_р_.;\(#,##0.0000_р\)_.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yyyy/mm/dd"/>
    <numFmt numFmtId="215" formatCode="0.0%"/>
    <numFmt numFmtId="216" formatCode="#,##0.00000_р_.;\(#,##0.00000_р\)_."/>
    <numFmt numFmtId="217" formatCode="0.0000000"/>
    <numFmt numFmtId="218" formatCode="#,##0;\(#,##0\)"/>
    <numFmt numFmtId="219" formatCode="_-* #,##0.00&quot;р.&quot;_-;\-* #,##0.00&quot;р.&quot;_-;_-* \-??&quot;р.&quot;_-;_-@_-"/>
    <numFmt numFmtId="220" formatCode="_-* #,##0\ _р_._-;\-* #,##0\ _р_._-;_-* &quot;- &quot;_р_._-;_-@_-"/>
    <numFmt numFmtId="221" formatCode="_-* #,##0.00\ _р_._-;\-* #,##0.00\ _р_._-;_-* \-??\ _р_._-;_-@_-"/>
    <numFmt numFmtId="222" formatCode="_-* #,##0.00_р_._-;\-* #,##0.00_р_._-;_-* \-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2"/>
      <color indexed="24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2"/>
      <name val="Times New Roman Cyr"/>
      <family val="0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0"/>
      <color indexed="10"/>
      <name val="Times New Roman"/>
      <family val="1"/>
    </font>
    <font>
      <sz val="14"/>
      <name val="Times New Roman Cyr"/>
      <family val="0"/>
    </font>
    <font>
      <sz val="14"/>
      <color indexed="8"/>
      <name val="Times New Roman"/>
      <family val="1"/>
    </font>
    <font>
      <sz val="18"/>
      <name val="Times New Roman Cyr"/>
      <family val="0"/>
    </font>
    <font>
      <b/>
      <sz val="18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 Cyr"/>
      <family val="0"/>
    </font>
    <font>
      <sz val="14"/>
      <name val="Arial Cyr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9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6" applyNumberFormat="0" applyFill="0" applyAlignment="0" applyProtection="0"/>
    <xf numFmtId="0" fontId="7" fillId="0" borderId="7" applyProtection="0">
      <alignment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7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7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59" applyFill="1">
      <alignment/>
      <protection/>
    </xf>
    <xf numFmtId="0" fontId="25" fillId="0" borderId="0" xfId="59" applyFont="1" applyFill="1">
      <alignment/>
      <protection/>
    </xf>
    <xf numFmtId="0" fontId="26" fillId="0" borderId="0" xfId="59" applyFont="1" applyFill="1">
      <alignment/>
      <protection/>
    </xf>
    <xf numFmtId="0" fontId="26" fillId="0" borderId="0" xfId="59" applyFont="1" applyFill="1" applyAlignment="1">
      <alignment horizontal="right"/>
      <protection/>
    </xf>
    <xf numFmtId="0" fontId="28" fillId="0" borderId="0" xfId="59" applyFont="1" applyFill="1">
      <alignment/>
      <protection/>
    </xf>
    <xf numFmtId="0" fontId="28" fillId="0" borderId="0" xfId="59" applyFont="1" applyFill="1" applyAlignment="1">
      <alignment horizontal="right"/>
      <protection/>
    </xf>
    <xf numFmtId="0" fontId="25" fillId="0" borderId="0" xfId="59" applyFont="1" applyFill="1" applyAlignment="1">
      <alignment horizontal="right"/>
      <protection/>
    </xf>
    <xf numFmtId="0" fontId="25" fillId="0" borderId="0" xfId="59" applyFont="1" applyFill="1" applyAlignment="1">
      <alignment horizontal="left"/>
      <protection/>
    </xf>
    <xf numFmtId="0" fontId="28" fillId="0" borderId="11" xfId="59" applyFont="1" applyFill="1" applyBorder="1" applyAlignment="1">
      <alignment/>
      <protection/>
    </xf>
    <xf numFmtId="0" fontId="25" fillId="0" borderId="0" xfId="59" applyFont="1" applyFill="1" applyBorder="1" applyAlignment="1">
      <alignment horizontal="left"/>
      <protection/>
    </xf>
    <xf numFmtId="0" fontId="25" fillId="0" borderId="12" xfId="59" applyFont="1" applyFill="1" applyBorder="1" applyAlignment="1">
      <alignment horizontal="center" vertical="top"/>
      <protection/>
    </xf>
    <xf numFmtId="0" fontId="25" fillId="0" borderId="13" xfId="59" applyFont="1" applyFill="1" applyBorder="1" applyAlignment="1">
      <alignment horizontal="center"/>
      <protection/>
    </xf>
    <xf numFmtId="3" fontId="25" fillId="0" borderId="0" xfId="59" applyNumberFormat="1" applyFont="1" applyFill="1" applyBorder="1" applyAlignment="1">
      <alignment horizontal="right"/>
      <protection/>
    </xf>
    <xf numFmtId="0" fontId="25" fillId="0" borderId="11" xfId="59" applyFont="1" applyFill="1" applyBorder="1">
      <alignment/>
      <protection/>
    </xf>
    <xf numFmtId="0" fontId="25" fillId="0" borderId="0" xfId="59" applyFont="1" applyFill="1" applyBorder="1">
      <alignment/>
      <protection/>
    </xf>
    <xf numFmtId="0" fontId="25" fillId="0" borderId="14" xfId="59" applyFont="1" applyFill="1" applyBorder="1">
      <alignment/>
      <protection/>
    </xf>
    <xf numFmtId="0" fontId="1" fillId="0" borderId="15" xfId="59" applyFill="1" applyBorder="1" applyAlignment="1">
      <alignment horizontal="left"/>
      <protection/>
    </xf>
    <xf numFmtId="3" fontId="25" fillId="0" borderId="14" xfId="59" applyNumberFormat="1" applyFont="1" applyFill="1" applyBorder="1" applyAlignment="1">
      <alignment horizontal="right"/>
      <protection/>
    </xf>
    <xf numFmtId="0" fontId="25" fillId="0" borderId="16" xfId="59" applyFont="1" applyFill="1" applyBorder="1">
      <alignment/>
      <protection/>
    </xf>
    <xf numFmtId="3" fontId="28" fillId="0" borderId="17" xfId="59" applyNumberFormat="1" applyFont="1" applyFill="1" applyBorder="1" applyAlignment="1">
      <alignment horizontal="right"/>
      <protection/>
    </xf>
    <xf numFmtId="3" fontId="28" fillId="0" borderId="18" xfId="59" applyNumberFormat="1" applyFont="1" applyFill="1" applyBorder="1" applyAlignment="1">
      <alignment horizontal="right"/>
      <protection/>
    </xf>
    <xf numFmtId="0" fontId="25" fillId="0" borderId="19" xfId="59" applyFont="1" applyFill="1" applyBorder="1">
      <alignment/>
      <protection/>
    </xf>
    <xf numFmtId="3" fontId="25" fillId="0" borderId="20" xfId="59" applyNumberFormat="1" applyFont="1" applyFill="1" applyBorder="1" applyAlignment="1">
      <alignment horizontal="right"/>
      <protection/>
    </xf>
    <xf numFmtId="0" fontId="25" fillId="0" borderId="21" xfId="59" applyFont="1" applyFill="1" applyBorder="1">
      <alignment/>
      <protection/>
    </xf>
    <xf numFmtId="0" fontId="25" fillId="0" borderId="22" xfId="59" applyFont="1" applyFill="1" applyBorder="1">
      <alignment/>
      <protection/>
    </xf>
    <xf numFmtId="0" fontId="25" fillId="0" borderId="23" xfId="59" applyFont="1" applyFill="1" applyBorder="1">
      <alignment/>
      <protection/>
    </xf>
    <xf numFmtId="0" fontId="25" fillId="0" borderId="24" xfId="59" applyFont="1" applyFill="1" applyBorder="1">
      <alignment/>
      <protection/>
    </xf>
    <xf numFmtId="0" fontId="25" fillId="0" borderId="25" xfId="59" applyFont="1" applyFill="1" applyBorder="1">
      <alignment/>
      <protection/>
    </xf>
    <xf numFmtId="3" fontId="25" fillId="0" borderId="26" xfId="59" applyNumberFormat="1" applyFont="1" applyFill="1" applyBorder="1" applyAlignment="1">
      <alignment horizontal="right"/>
      <protection/>
    </xf>
    <xf numFmtId="0" fontId="25" fillId="0" borderId="27" xfId="59" applyFont="1" applyFill="1" applyBorder="1">
      <alignment/>
      <protection/>
    </xf>
    <xf numFmtId="0" fontId="25" fillId="0" borderId="26" xfId="59" applyFont="1" applyFill="1" applyBorder="1">
      <alignment/>
      <protection/>
    </xf>
    <xf numFmtId="3" fontId="28" fillId="0" borderId="27" xfId="59" applyNumberFormat="1" applyFont="1" applyFill="1" applyBorder="1" applyAlignment="1">
      <alignment horizontal="right"/>
      <protection/>
    </xf>
    <xf numFmtId="3" fontId="28" fillId="0" borderId="0" xfId="59" applyNumberFormat="1" applyFont="1" applyFill="1" applyBorder="1" applyAlignment="1">
      <alignment horizontal="right"/>
      <protection/>
    </xf>
    <xf numFmtId="3" fontId="25" fillId="0" borderId="14" xfId="59" applyNumberFormat="1" applyFont="1" applyFill="1" applyBorder="1" applyAlignment="1">
      <alignment/>
      <protection/>
    </xf>
    <xf numFmtId="3" fontId="25" fillId="0" borderId="24" xfId="59" applyNumberFormat="1" applyFont="1" applyFill="1" applyBorder="1" applyAlignment="1">
      <alignment/>
      <protection/>
    </xf>
    <xf numFmtId="3" fontId="25" fillId="0" borderId="23" xfId="59" applyNumberFormat="1" applyFont="1" applyFill="1" applyBorder="1" applyAlignment="1">
      <alignment/>
      <protection/>
    </xf>
    <xf numFmtId="0" fontId="25" fillId="0" borderId="28" xfId="59" applyFont="1" applyFill="1" applyBorder="1">
      <alignment/>
      <protection/>
    </xf>
    <xf numFmtId="0" fontId="25" fillId="0" borderId="29" xfId="59" applyFont="1" applyFill="1" applyBorder="1">
      <alignment/>
      <protection/>
    </xf>
    <xf numFmtId="0" fontId="25" fillId="0" borderId="30" xfId="59" applyFont="1" applyFill="1" applyBorder="1">
      <alignment/>
      <protection/>
    </xf>
    <xf numFmtId="0" fontId="25" fillId="0" borderId="14" xfId="59" applyFont="1" applyFill="1" applyBorder="1" applyAlignment="1">
      <alignment horizontal="left" vertical="justify"/>
      <protection/>
    </xf>
    <xf numFmtId="0" fontId="25" fillId="0" borderId="20" xfId="59" applyFont="1" applyFill="1" applyBorder="1">
      <alignment/>
      <protection/>
    </xf>
    <xf numFmtId="0" fontId="25" fillId="0" borderId="31" xfId="59" applyFont="1" applyFill="1" applyBorder="1">
      <alignment/>
      <protection/>
    </xf>
    <xf numFmtId="0" fontId="28" fillId="0" borderId="23" xfId="59" applyFont="1" applyFill="1" applyBorder="1" applyAlignment="1">
      <alignment horizontal="center"/>
      <protection/>
    </xf>
    <xf numFmtId="0" fontId="28" fillId="0" borderId="22" xfId="59" applyFont="1" applyFill="1" applyBorder="1" applyAlignment="1">
      <alignment horizontal="left" wrapText="1"/>
      <protection/>
    </xf>
    <xf numFmtId="3" fontId="25" fillId="0" borderId="28" xfId="59" applyNumberFormat="1" applyFont="1" applyFill="1" applyBorder="1" applyAlignment="1">
      <alignment/>
      <protection/>
    </xf>
    <xf numFmtId="3" fontId="25" fillId="0" borderId="0" xfId="59" applyNumberFormat="1" applyFont="1" applyFill="1" applyBorder="1" applyAlignment="1">
      <alignment/>
      <protection/>
    </xf>
    <xf numFmtId="3" fontId="25" fillId="0" borderId="29" xfId="59" applyNumberFormat="1" applyFont="1" applyFill="1" applyBorder="1" applyAlignment="1">
      <alignment horizontal="right"/>
      <protection/>
    </xf>
    <xf numFmtId="3" fontId="30" fillId="0" borderId="29" xfId="59" applyNumberFormat="1" applyFont="1" applyFill="1" applyBorder="1" applyAlignment="1">
      <alignment horizontal="right"/>
      <protection/>
    </xf>
    <xf numFmtId="3" fontId="31" fillId="0" borderId="29" xfId="59" applyNumberFormat="1" applyFont="1" applyFill="1" applyBorder="1" applyAlignment="1">
      <alignment horizontal="right"/>
      <protection/>
    </xf>
    <xf numFmtId="3" fontId="29" fillId="0" borderId="29" xfId="59" applyNumberFormat="1" applyFont="1" applyFill="1" applyBorder="1" applyAlignment="1">
      <alignment horizontal="right"/>
      <protection/>
    </xf>
    <xf numFmtId="0" fontId="30" fillId="0" borderId="29" xfId="59" applyFont="1" applyFill="1" applyBorder="1">
      <alignment/>
      <protection/>
    </xf>
    <xf numFmtId="3" fontId="29" fillId="0" borderId="32" xfId="59" applyNumberFormat="1" applyFont="1" applyFill="1" applyBorder="1" applyAlignment="1">
      <alignment horizontal="right"/>
      <protection/>
    </xf>
    <xf numFmtId="0" fontId="31" fillId="0" borderId="29" xfId="59" applyFont="1" applyFill="1" applyBorder="1">
      <alignment/>
      <protection/>
    </xf>
    <xf numFmtId="0" fontId="29" fillId="0" borderId="29" xfId="59" applyFont="1" applyFill="1" applyBorder="1">
      <alignment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 applyBorder="1" applyAlignment="1">
      <alignment horizontal="center"/>
      <protection/>
    </xf>
    <xf numFmtId="0" fontId="32" fillId="0" borderId="0" xfId="59" applyFont="1" applyFill="1">
      <alignment/>
      <protection/>
    </xf>
    <xf numFmtId="0" fontId="32" fillId="0" borderId="0" xfId="59" applyFont="1" applyFill="1" applyBorder="1" applyAlignment="1">
      <alignment horizontal="center"/>
      <protection/>
    </xf>
    <xf numFmtId="0" fontId="29" fillId="0" borderId="16" xfId="59" applyFont="1" applyFill="1" applyBorder="1" applyAlignment="1">
      <alignment horizontal="center"/>
      <protection/>
    </xf>
    <xf numFmtId="0" fontId="29" fillId="0" borderId="32" xfId="59" applyFont="1" applyFill="1" applyBorder="1">
      <alignment/>
      <protection/>
    </xf>
    <xf numFmtId="0" fontId="17" fillId="0" borderId="0" xfId="61">
      <alignment/>
      <protection/>
    </xf>
    <xf numFmtId="0" fontId="34" fillId="0" borderId="0" xfId="61" applyFont="1" applyAlignment="1">
      <alignment horizontal="right"/>
      <protection/>
    </xf>
    <xf numFmtId="0" fontId="36" fillId="0" borderId="0" xfId="61" applyFont="1">
      <alignment/>
      <protection/>
    </xf>
    <xf numFmtId="0" fontId="36" fillId="0" borderId="0" xfId="61" applyFont="1" applyBorder="1" applyAlignment="1">
      <alignment horizontal="center"/>
      <protection/>
    </xf>
    <xf numFmtId="0" fontId="36" fillId="0" borderId="0" xfId="61" applyFont="1" applyBorder="1">
      <alignment/>
      <protection/>
    </xf>
    <xf numFmtId="0" fontId="36" fillId="0" borderId="0" xfId="61" applyFont="1" applyBorder="1" applyAlignment="1">
      <alignment/>
      <protection/>
    </xf>
    <xf numFmtId="167" fontId="37" fillId="0" borderId="0" xfId="61" applyNumberFormat="1" applyFont="1" applyAlignment="1">
      <alignment horizontal="center"/>
      <protection/>
    </xf>
    <xf numFmtId="0" fontId="36" fillId="0" borderId="33" xfId="61" applyFont="1" applyBorder="1" applyAlignment="1">
      <alignment horizontal="center"/>
      <protection/>
    </xf>
    <xf numFmtId="0" fontId="36" fillId="0" borderId="0" xfId="61" applyFont="1" applyBorder="1" applyAlignment="1">
      <alignment horizontal="right"/>
      <protection/>
    </xf>
    <xf numFmtId="0" fontId="36" fillId="0" borderId="0" xfId="61" applyFont="1" applyAlignment="1">
      <alignment horizontal="right"/>
      <protection/>
    </xf>
    <xf numFmtId="0" fontId="38" fillId="0" borderId="17" xfId="61" applyFont="1" applyBorder="1" applyAlignment="1" quotePrefix="1">
      <alignment horizontal="center"/>
      <protection/>
    </xf>
    <xf numFmtId="0" fontId="26" fillId="0" borderId="0" xfId="61" applyFont="1">
      <alignment/>
      <protection/>
    </xf>
    <xf numFmtId="214" fontId="38" fillId="0" borderId="17" xfId="61" applyNumberFormat="1" applyFont="1" applyBorder="1" applyAlignment="1">
      <alignment horizontal="center"/>
      <protection/>
    </xf>
    <xf numFmtId="0" fontId="40" fillId="0" borderId="0" xfId="61" applyFont="1" applyAlignment="1">
      <alignment/>
      <protection/>
    </xf>
    <xf numFmtId="49" fontId="38" fillId="0" borderId="17" xfId="61" applyNumberFormat="1" applyFont="1" applyBorder="1" applyAlignment="1">
      <alignment horizontal="center"/>
      <protection/>
    </xf>
    <xf numFmtId="49" fontId="38" fillId="0" borderId="33" xfId="61" applyNumberFormat="1" applyFont="1" applyBorder="1" applyAlignment="1">
      <alignment horizontal="center"/>
      <protection/>
    </xf>
    <xf numFmtId="0" fontId="41" fillId="0" borderId="0" xfId="61" applyFont="1" applyAlignment="1">
      <alignment/>
      <protection/>
    </xf>
    <xf numFmtId="0" fontId="36" fillId="0" borderId="0" xfId="61" applyFont="1" applyAlignment="1">
      <alignment horizontal="left"/>
      <protection/>
    </xf>
    <xf numFmtId="49" fontId="38" fillId="0" borderId="34" xfId="61" applyNumberFormat="1" applyFont="1" applyBorder="1" applyAlignment="1">
      <alignment horizontal="center"/>
      <protection/>
    </xf>
    <xf numFmtId="0" fontId="39" fillId="0" borderId="0" xfId="61" applyFont="1">
      <alignment/>
      <protection/>
    </xf>
    <xf numFmtId="167" fontId="27" fillId="0" borderId="0" xfId="61" applyNumberFormat="1" applyFont="1" applyAlignment="1">
      <alignment horizontal="center"/>
      <protection/>
    </xf>
    <xf numFmtId="167" fontId="25" fillId="0" borderId="0" xfId="61" applyNumberFormat="1" applyFont="1">
      <alignment/>
      <protection/>
    </xf>
    <xf numFmtId="167" fontId="37" fillId="0" borderId="0" xfId="61" applyNumberFormat="1" applyFont="1">
      <alignment/>
      <protection/>
    </xf>
    <xf numFmtId="167" fontId="25" fillId="0" borderId="0" xfId="61" applyNumberFormat="1" applyFont="1" applyBorder="1" applyAlignment="1">
      <alignment horizontal="centerContinuous"/>
      <protection/>
    </xf>
    <xf numFmtId="167" fontId="42" fillId="0" borderId="0" xfId="61" applyNumberFormat="1" applyFont="1" applyBorder="1" applyAlignment="1">
      <alignment horizontal="centerContinuous"/>
      <protection/>
    </xf>
    <xf numFmtId="0" fontId="43" fillId="0" borderId="17" xfId="61" applyFont="1" applyBorder="1" applyAlignment="1">
      <alignment vertical="center" wrapText="1"/>
      <protection/>
    </xf>
    <xf numFmtId="167" fontId="36" fillId="0" borderId="35" xfId="61" applyNumberFormat="1" applyFont="1" applyBorder="1" applyAlignment="1">
      <alignment horizontal="centerContinuous" vertical="center"/>
      <protection/>
    </xf>
    <xf numFmtId="167" fontId="36" fillId="0" borderId="36" xfId="61" applyNumberFormat="1" applyFont="1" applyBorder="1" applyAlignment="1">
      <alignment horizontal="centerContinuous" vertical="center"/>
      <protection/>
    </xf>
    <xf numFmtId="167" fontId="36" fillId="0" borderId="19" xfId="61" applyNumberFormat="1" applyFont="1" applyBorder="1" applyAlignment="1">
      <alignment horizontal="centerContinuous" vertical="center"/>
      <protection/>
    </xf>
    <xf numFmtId="167" fontId="44" fillId="0" borderId="17" xfId="61" applyNumberFormat="1" applyFont="1" applyBorder="1" applyAlignment="1">
      <alignment horizontal="center" vertical="center" wrapText="1"/>
      <protection/>
    </xf>
    <xf numFmtId="167" fontId="36" fillId="0" borderId="17" xfId="61" applyNumberFormat="1" applyFont="1" applyBorder="1" applyAlignment="1">
      <alignment horizontal="center" vertical="center" wrapText="1"/>
      <protection/>
    </xf>
    <xf numFmtId="0" fontId="17" fillId="0" borderId="0" xfId="61" applyBorder="1">
      <alignment/>
      <protection/>
    </xf>
    <xf numFmtId="167" fontId="36" fillId="0" borderId="0" xfId="61" applyNumberFormat="1" applyFont="1" applyBorder="1" applyAlignment="1">
      <alignment horizontal="center" vertical="center" wrapText="1"/>
      <protection/>
    </xf>
    <xf numFmtId="167" fontId="40" fillId="0" borderId="33" xfId="61" applyNumberFormat="1" applyFont="1" applyBorder="1" applyAlignment="1" quotePrefix="1">
      <alignment horizontal="center"/>
      <protection/>
    </xf>
    <xf numFmtId="167" fontId="40" fillId="0" borderId="33" xfId="61" applyNumberFormat="1" applyFont="1" applyBorder="1" applyAlignment="1" quotePrefix="1">
      <alignment horizontal="right"/>
      <protection/>
    </xf>
    <xf numFmtId="167" fontId="39" fillId="0" borderId="34" xfId="61" applyNumberFormat="1" applyFont="1" applyBorder="1" applyAlignment="1" quotePrefix="1">
      <alignment horizontal="center"/>
      <protection/>
    </xf>
    <xf numFmtId="167" fontId="39" fillId="0" borderId="34" xfId="76" applyNumberFormat="1" applyFont="1" applyBorder="1" applyAlignment="1">
      <alignment horizontal="right"/>
    </xf>
    <xf numFmtId="167" fontId="39" fillId="0" borderId="0" xfId="76" applyNumberFormat="1" applyFont="1" applyBorder="1" applyAlignment="1">
      <alignment horizontal="right"/>
    </xf>
    <xf numFmtId="167" fontId="40" fillId="0" borderId="37" xfId="61" applyNumberFormat="1" applyFont="1" applyBorder="1" applyAlignment="1" quotePrefix="1">
      <alignment horizontal="center"/>
      <protection/>
    </xf>
    <xf numFmtId="167" fontId="40" fillId="0" borderId="37" xfId="76" applyNumberFormat="1" applyFont="1" applyBorder="1" applyAlignment="1">
      <alignment horizontal="right"/>
    </xf>
    <xf numFmtId="167" fontId="40" fillId="0" borderId="0" xfId="76" applyNumberFormat="1" applyFont="1" applyBorder="1" applyAlignment="1">
      <alignment horizontal="right"/>
    </xf>
    <xf numFmtId="167" fontId="40" fillId="0" borderId="34" xfId="61" applyNumberFormat="1" applyFont="1" applyBorder="1" applyAlignment="1" quotePrefix="1">
      <alignment horizontal="center"/>
      <protection/>
    </xf>
    <xf numFmtId="167" fontId="40" fillId="0" borderId="34" xfId="76" applyNumberFormat="1" applyFont="1" applyBorder="1" applyAlignment="1">
      <alignment horizontal="right"/>
    </xf>
    <xf numFmtId="167" fontId="40" fillId="0" borderId="17" xfId="61" applyNumberFormat="1" applyFont="1" applyBorder="1" applyAlignment="1" quotePrefix="1">
      <alignment horizontal="center"/>
      <protection/>
    </xf>
    <xf numFmtId="167" fontId="40" fillId="0" borderId="17" xfId="76" applyNumberFormat="1" applyFont="1" applyBorder="1" applyAlignment="1">
      <alignment horizontal="right"/>
    </xf>
    <xf numFmtId="167" fontId="39" fillId="0" borderId="17" xfId="61" applyNumberFormat="1" applyFont="1" applyBorder="1" applyAlignment="1" quotePrefix="1">
      <alignment horizontal="center"/>
      <protection/>
    </xf>
    <xf numFmtId="167" fontId="39" fillId="0" borderId="17" xfId="76" applyNumberFormat="1" applyFont="1" applyBorder="1" applyAlignment="1">
      <alignment horizontal="right"/>
    </xf>
    <xf numFmtId="167" fontId="40" fillId="22" borderId="37" xfId="61" applyNumberFormat="1" applyFont="1" applyFill="1" applyBorder="1" applyAlignment="1" quotePrefix="1">
      <alignment horizontal="center"/>
      <protection/>
    </xf>
    <xf numFmtId="167" fontId="40" fillId="22" borderId="34" xfId="61" applyNumberFormat="1" applyFont="1" applyFill="1" applyBorder="1" applyAlignment="1" quotePrefix="1">
      <alignment horizontal="center"/>
      <protection/>
    </xf>
    <xf numFmtId="167" fontId="40" fillId="22" borderId="34" xfId="76" applyNumberFormat="1" applyFont="1" applyFill="1" applyBorder="1" applyAlignment="1">
      <alignment horizontal="right"/>
    </xf>
    <xf numFmtId="167" fontId="40" fillId="22" borderId="38" xfId="76" applyNumberFormat="1" applyFont="1" applyFill="1" applyBorder="1" applyAlignment="1">
      <alignment horizontal="right"/>
    </xf>
    <xf numFmtId="167" fontId="40" fillId="22" borderId="17" xfId="61" applyNumberFormat="1" applyFont="1" applyFill="1" applyBorder="1" applyAlignment="1" quotePrefix="1">
      <alignment horizontal="center"/>
      <protection/>
    </xf>
    <xf numFmtId="167" fontId="40" fillId="22" borderId="17" xfId="76" applyNumberFormat="1" applyFont="1" applyFill="1" applyBorder="1" applyAlignment="1">
      <alignment horizontal="right"/>
    </xf>
    <xf numFmtId="167" fontId="40" fillId="22" borderId="37" xfId="76" applyNumberFormat="1" applyFont="1" applyFill="1" applyBorder="1" applyAlignment="1">
      <alignment horizontal="right"/>
    </xf>
    <xf numFmtId="167" fontId="40" fillId="22" borderId="39" xfId="76" applyNumberFormat="1" applyFont="1" applyFill="1" applyBorder="1" applyAlignment="1">
      <alignment horizontal="right"/>
    </xf>
    <xf numFmtId="167" fontId="40" fillId="0" borderId="33" xfId="76" applyNumberFormat="1" applyFont="1" applyBorder="1" applyAlignment="1">
      <alignment horizontal="right"/>
    </xf>
    <xf numFmtId="167" fontId="40" fillId="22" borderId="17" xfId="76" applyNumberFormat="1" applyFont="1" applyFill="1" applyBorder="1" applyAlignment="1">
      <alignment horizontal="right"/>
    </xf>
    <xf numFmtId="167" fontId="40" fillId="0" borderId="40" xfId="61" applyNumberFormat="1" applyFont="1" applyBorder="1" applyAlignment="1" quotePrefix="1">
      <alignment horizontal="center"/>
      <protection/>
    </xf>
    <xf numFmtId="167" fontId="40" fillId="0" borderId="41" xfId="61" applyNumberFormat="1" applyFont="1" applyBorder="1" applyAlignment="1" quotePrefix="1">
      <alignment horizontal="center"/>
      <protection/>
    </xf>
    <xf numFmtId="167" fontId="40" fillId="0" borderId="38" xfId="76" applyNumberFormat="1" applyFont="1" applyBorder="1" applyAlignment="1">
      <alignment horizontal="right"/>
    </xf>
    <xf numFmtId="167" fontId="40" fillId="0" borderId="17" xfId="76" applyNumberFormat="1" applyFont="1" applyBorder="1" applyAlignment="1">
      <alignment horizontal="right"/>
    </xf>
    <xf numFmtId="167" fontId="40" fillId="0" borderId="17" xfId="76" applyNumberFormat="1" applyFont="1" applyFill="1" applyBorder="1" applyAlignment="1">
      <alignment horizontal="right"/>
    </xf>
    <xf numFmtId="167" fontId="39" fillId="0" borderId="33" xfId="61" applyNumberFormat="1" applyFont="1" applyBorder="1" applyAlignment="1">
      <alignment horizontal="center"/>
      <protection/>
    </xf>
    <xf numFmtId="167" fontId="39" fillId="0" borderId="33" xfId="76" applyNumberFormat="1" applyFont="1" applyBorder="1" applyAlignment="1">
      <alignment horizontal="right"/>
    </xf>
    <xf numFmtId="167" fontId="40" fillId="0" borderId="34" xfId="76" applyNumberFormat="1" applyFont="1" applyBorder="1" applyAlignment="1">
      <alignment horizontal="right"/>
    </xf>
    <xf numFmtId="167" fontId="40" fillId="0" borderId="38" xfId="76" applyNumberFormat="1" applyFont="1" applyBorder="1" applyAlignment="1">
      <alignment horizontal="right"/>
    </xf>
    <xf numFmtId="167" fontId="40" fillId="0" borderId="0" xfId="61" applyNumberFormat="1" applyFont="1" applyBorder="1" applyAlignment="1" quotePrefix="1">
      <alignment horizontal="center"/>
      <protection/>
    </xf>
    <xf numFmtId="167" fontId="39" fillId="0" borderId="0" xfId="61" applyNumberFormat="1" applyFont="1" applyBorder="1" applyAlignment="1">
      <alignment horizontal="justify" vertical="top" wrapText="1"/>
      <protection/>
    </xf>
    <xf numFmtId="167" fontId="39" fillId="0" borderId="0" xfId="61" applyNumberFormat="1" applyFont="1" applyBorder="1" applyAlignment="1" quotePrefix="1">
      <alignment horizontal="center"/>
      <protection/>
    </xf>
    <xf numFmtId="167" fontId="38" fillId="0" borderId="0" xfId="76" applyNumberFormat="1" applyFont="1" applyBorder="1" applyAlignment="1">
      <alignment horizontal="right"/>
    </xf>
    <xf numFmtId="167" fontId="36" fillId="0" borderId="18" xfId="61" applyNumberFormat="1" applyFont="1" applyBorder="1" applyAlignment="1">
      <alignment horizontal="centerContinuous" vertical="center"/>
      <protection/>
    </xf>
    <xf numFmtId="167" fontId="36" fillId="0" borderId="24" xfId="61" applyNumberFormat="1" applyFont="1" applyBorder="1" applyAlignment="1">
      <alignment horizontal="centerContinuous" vertical="center"/>
      <protection/>
    </xf>
    <xf numFmtId="167" fontId="36" fillId="0" borderId="42" xfId="61" applyNumberFormat="1" applyFont="1" applyBorder="1" applyAlignment="1">
      <alignment horizontal="centerContinuous" vertical="center"/>
      <protection/>
    </xf>
    <xf numFmtId="167" fontId="40" fillId="0" borderId="33" xfId="61" applyNumberFormat="1" applyFont="1" applyBorder="1" quotePrefix="1">
      <alignment/>
      <protection/>
    </xf>
    <xf numFmtId="216" fontId="40" fillId="0" borderId="17" xfId="76" applyNumberFormat="1" applyFont="1" applyBorder="1" applyAlignment="1">
      <alignment horizontal="right"/>
    </xf>
    <xf numFmtId="216" fontId="40" fillId="0" borderId="34" xfId="76" applyNumberFormat="1" applyFont="1" applyBorder="1" applyAlignment="1">
      <alignment horizontal="right"/>
    </xf>
    <xf numFmtId="167" fontId="40" fillId="0" borderId="0" xfId="61" applyNumberFormat="1" applyFont="1" applyBorder="1" applyAlignment="1">
      <alignment horizontal="justify" vertical="top"/>
      <protection/>
    </xf>
    <xf numFmtId="167" fontId="40" fillId="0" borderId="0" xfId="61" applyNumberFormat="1" applyFont="1" applyBorder="1" quotePrefix="1">
      <alignment/>
      <protection/>
    </xf>
    <xf numFmtId="167" fontId="40" fillId="0" borderId="0" xfId="76" applyNumberFormat="1" applyFont="1" applyBorder="1" applyAlignment="1">
      <alignment horizontal="centerContinuous"/>
    </xf>
    <xf numFmtId="167" fontId="40" fillId="0" borderId="0" xfId="61" applyNumberFormat="1" applyFont="1" applyBorder="1" applyAlignment="1">
      <alignment horizontal="justify" vertical="justify"/>
      <protection/>
    </xf>
    <xf numFmtId="167" fontId="40" fillId="0" borderId="0" xfId="61" applyNumberFormat="1" applyFont="1" applyBorder="1" applyAlignment="1">
      <alignment horizontal="center"/>
      <protection/>
    </xf>
    <xf numFmtId="167" fontId="47" fillId="0" borderId="0" xfId="61" applyNumberFormat="1" applyFont="1" applyBorder="1" applyAlignment="1">
      <alignment horizontal="justify" vertical="justify"/>
      <protection/>
    </xf>
    <xf numFmtId="167" fontId="47" fillId="0" borderId="0" xfId="61" applyNumberFormat="1" applyFont="1" applyBorder="1" applyAlignment="1">
      <alignment horizontal="center"/>
      <protection/>
    </xf>
    <xf numFmtId="167" fontId="47" fillId="0" borderId="0" xfId="61" applyNumberFormat="1" applyFont="1" applyBorder="1" applyAlignment="1">
      <alignment horizontal="justify" vertical="top"/>
      <protection/>
    </xf>
    <xf numFmtId="167" fontId="48" fillId="0" borderId="0" xfId="76" applyNumberFormat="1" applyFont="1" applyBorder="1" applyAlignment="1">
      <alignment horizontal="centerContinuous"/>
    </xf>
    <xf numFmtId="167" fontId="38" fillId="0" borderId="0" xfId="61" applyNumberFormat="1" applyFont="1" applyBorder="1" applyAlignment="1">
      <alignment horizontal="justify" vertical="justify"/>
      <protection/>
    </xf>
    <xf numFmtId="167" fontId="38" fillId="0" borderId="0" xfId="76" applyNumberFormat="1" applyFont="1" applyBorder="1" applyAlignment="1">
      <alignment horizontal="centerContinuous"/>
    </xf>
    <xf numFmtId="0" fontId="50" fillId="0" borderId="0" xfId="61" applyFont="1">
      <alignment/>
      <protection/>
    </xf>
    <xf numFmtId="167" fontId="49" fillId="0" borderId="0" xfId="61" applyNumberFormat="1" applyFont="1">
      <alignment/>
      <protection/>
    </xf>
    <xf numFmtId="167" fontId="49" fillId="0" borderId="11" xfId="61" applyNumberFormat="1" applyFont="1" applyBorder="1">
      <alignment/>
      <protection/>
    </xf>
    <xf numFmtId="167" fontId="48" fillId="0" borderId="0" xfId="61" applyNumberFormat="1" applyFont="1">
      <alignment/>
      <protection/>
    </xf>
    <xf numFmtId="167" fontId="48" fillId="0" borderId="0" xfId="61" applyNumberFormat="1" applyFont="1" applyAlignment="1">
      <alignment horizontal="right"/>
      <protection/>
    </xf>
    <xf numFmtId="167" fontId="27" fillId="0" borderId="0" xfId="61" applyNumberFormat="1" applyFont="1">
      <alignment/>
      <protection/>
    </xf>
    <xf numFmtId="167" fontId="48" fillId="0" borderId="0" xfId="61" applyNumberFormat="1" applyFont="1" applyAlignment="1">
      <alignment horizontal="center"/>
      <protection/>
    </xf>
    <xf numFmtId="167" fontId="38" fillId="0" borderId="0" xfId="61" applyNumberFormat="1" applyFont="1">
      <alignment/>
      <protection/>
    </xf>
    <xf numFmtId="167" fontId="38" fillId="0" borderId="11" xfId="61" applyNumberFormat="1" applyFont="1" applyBorder="1">
      <alignment/>
      <protection/>
    </xf>
    <xf numFmtId="167" fontId="0" fillId="0" borderId="0" xfId="61" applyNumberFormat="1" applyFont="1">
      <alignment/>
      <protection/>
    </xf>
    <xf numFmtId="167" fontId="40" fillId="0" borderId="0" xfId="61" applyNumberFormat="1" applyFont="1" applyAlignment="1">
      <alignment/>
      <protection/>
    </xf>
    <xf numFmtId="167" fontId="36" fillId="0" borderId="0" xfId="61" applyNumberFormat="1" applyFont="1" applyAlignment="1">
      <alignment/>
      <protection/>
    </xf>
    <xf numFmtId="167" fontId="17" fillId="0" borderId="0" xfId="61" applyNumberFormat="1">
      <alignment/>
      <protection/>
    </xf>
    <xf numFmtId="0" fontId="43" fillId="0" borderId="0" xfId="61" applyFont="1" applyAlignment="1">
      <alignment wrapText="1"/>
      <protection/>
    </xf>
    <xf numFmtId="0" fontId="43" fillId="0" borderId="33" xfId="61" applyFont="1" applyBorder="1" applyAlignment="1">
      <alignment wrapText="1"/>
      <protection/>
    </xf>
    <xf numFmtId="0" fontId="43" fillId="0" borderId="34" xfId="61" applyFont="1" applyBorder="1" applyAlignment="1">
      <alignment wrapText="1"/>
      <protection/>
    </xf>
    <xf numFmtId="0" fontId="43" fillId="0" borderId="17" xfId="61" applyFont="1" applyBorder="1" applyAlignment="1">
      <alignment wrapText="1"/>
      <protection/>
    </xf>
    <xf numFmtId="0" fontId="43" fillId="0" borderId="37" xfId="61" applyFont="1" applyBorder="1" applyAlignment="1">
      <alignment wrapText="1"/>
      <protection/>
    </xf>
    <xf numFmtId="0" fontId="43" fillId="0" borderId="19" xfId="61" applyFont="1" applyBorder="1" applyAlignment="1">
      <alignment wrapText="1"/>
      <protection/>
    </xf>
    <xf numFmtId="0" fontId="43" fillId="0" borderId="43" xfId="61" applyFont="1" applyBorder="1" applyAlignment="1">
      <alignment wrapText="1"/>
      <protection/>
    </xf>
    <xf numFmtId="167" fontId="37" fillId="0" borderId="0" xfId="61" applyNumberFormat="1" applyFont="1" applyAlignment="1">
      <alignment wrapText="1"/>
      <protection/>
    </xf>
    <xf numFmtId="167" fontId="51" fillId="0" borderId="0" xfId="61" applyNumberFormat="1" applyFont="1" applyAlignment="1">
      <alignment wrapText="1"/>
      <protection/>
    </xf>
    <xf numFmtId="167" fontId="43" fillId="0" borderId="0" xfId="61" applyNumberFormat="1" applyFont="1" applyAlignment="1">
      <alignment wrapText="1"/>
      <protection/>
    </xf>
    <xf numFmtId="3" fontId="25" fillId="0" borderId="24" xfId="59" applyNumberFormat="1" applyFont="1" applyFill="1" applyBorder="1" applyAlignment="1">
      <alignment horizontal="right"/>
      <protection/>
    </xf>
    <xf numFmtId="3" fontId="25" fillId="0" borderId="14" xfId="59" applyNumberFormat="1" applyFont="1" applyFill="1" applyBorder="1" applyAlignment="1">
      <alignment horizontal="right"/>
      <protection/>
    </xf>
    <xf numFmtId="3" fontId="25" fillId="0" borderId="23" xfId="59" applyNumberFormat="1" applyFont="1" applyFill="1" applyBorder="1" applyAlignment="1">
      <alignment horizontal="right"/>
      <protection/>
    </xf>
    <xf numFmtId="0" fontId="25" fillId="0" borderId="11" xfId="59" applyFont="1" applyFill="1" applyBorder="1" applyAlignment="1">
      <alignment horizontal="left" wrapText="1"/>
      <protection/>
    </xf>
    <xf numFmtId="0" fontId="25" fillId="0" borderId="44" xfId="59" applyFont="1" applyFill="1" applyBorder="1" applyAlignment="1">
      <alignment horizontal="left" wrapText="1"/>
      <protection/>
    </xf>
    <xf numFmtId="0" fontId="25" fillId="0" borderId="0" xfId="59" applyFont="1" applyFill="1" applyBorder="1" applyAlignment="1">
      <alignment horizontal="center"/>
      <protection/>
    </xf>
    <xf numFmtId="0" fontId="25" fillId="0" borderId="43" xfId="59" applyFont="1" applyFill="1" applyBorder="1" applyAlignment="1">
      <alignment horizontal="left" wrapText="1"/>
      <protection/>
    </xf>
    <xf numFmtId="3" fontId="25" fillId="0" borderId="45" xfId="59" applyNumberFormat="1" applyFont="1" applyFill="1" applyBorder="1" applyAlignment="1">
      <alignment horizontal="right"/>
      <protection/>
    </xf>
    <xf numFmtId="0" fontId="25" fillId="0" borderId="0" xfId="59" applyFont="1" applyFill="1">
      <alignment/>
      <protection/>
    </xf>
    <xf numFmtId="0" fontId="25" fillId="0" borderId="16" xfId="59" applyFont="1" applyFill="1" applyBorder="1" applyAlignment="1">
      <alignment horizontal="left" wrapText="1"/>
      <protection/>
    </xf>
    <xf numFmtId="0" fontId="25" fillId="0" borderId="19" xfId="59" applyFont="1" applyFill="1" applyBorder="1" applyAlignment="1">
      <alignment horizontal="left" wrapText="1"/>
      <protection/>
    </xf>
    <xf numFmtId="3" fontId="29" fillId="0" borderId="44" xfId="59" applyNumberFormat="1" applyFont="1" applyFill="1" applyBorder="1" applyAlignment="1">
      <alignment horizontal="right"/>
      <protection/>
    </xf>
    <xf numFmtId="49" fontId="25" fillId="0" borderId="44" xfId="59" applyNumberFormat="1" applyFont="1" applyFill="1" applyBorder="1" applyAlignment="1">
      <alignment horizontal="center"/>
      <protection/>
    </xf>
    <xf numFmtId="49" fontId="25" fillId="0" borderId="11" xfId="59" applyNumberFormat="1" applyFont="1" applyFill="1" applyBorder="1" applyAlignment="1">
      <alignment horizontal="center"/>
      <protection/>
    </xf>
    <xf numFmtId="3" fontId="29" fillId="0" borderId="24" xfId="59" applyNumberFormat="1" applyFont="1" applyFill="1" applyBorder="1" applyAlignment="1">
      <alignment horizontal="right"/>
      <protection/>
    </xf>
    <xf numFmtId="49" fontId="25" fillId="0" borderId="14" xfId="59" applyNumberFormat="1" applyFont="1" applyFill="1" applyBorder="1" applyAlignment="1">
      <alignment horizontal="center"/>
      <protection/>
    </xf>
    <xf numFmtId="0" fontId="52" fillId="0" borderId="0" xfId="60" applyFont="1" applyFill="1" applyAlignment="1">
      <alignment wrapText="1"/>
      <protection/>
    </xf>
    <xf numFmtId="0" fontId="52" fillId="0" borderId="46" xfId="60" applyFont="1" applyFill="1" applyBorder="1" applyAlignment="1">
      <alignment wrapText="1"/>
      <protection/>
    </xf>
    <xf numFmtId="0" fontId="52" fillId="0" borderId="47" xfId="60" applyFont="1" applyFill="1" applyBorder="1" applyAlignment="1">
      <alignment wrapText="1"/>
      <protection/>
    </xf>
    <xf numFmtId="0" fontId="52" fillId="0" borderId="48" xfId="60" applyFont="1" applyFill="1" applyBorder="1" applyAlignment="1">
      <alignment wrapText="1"/>
      <protection/>
    </xf>
    <xf numFmtId="0" fontId="52" fillId="0" borderId="49" xfId="60" applyFont="1" applyFill="1" applyBorder="1" applyAlignment="1">
      <alignment wrapText="1"/>
      <protection/>
    </xf>
    <xf numFmtId="0" fontId="52" fillId="0" borderId="50" xfId="60" applyFont="1" applyFill="1" applyBorder="1" applyAlignment="1">
      <alignment wrapText="1"/>
      <protection/>
    </xf>
    <xf numFmtId="0" fontId="52" fillId="0" borderId="51" xfId="60" applyFont="1" applyFill="1" applyBorder="1" applyAlignment="1">
      <alignment wrapText="1"/>
      <protection/>
    </xf>
    <xf numFmtId="0" fontId="52" fillId="0" borderId="27" xfId="60" applyFont="1" applyFill="1" applyBorder="1" applyAlignment="1">
      <alignment wrapText="1"/>
      <protection/>
    </xf>
    <xf numFmtId="0" fontId="52" fillId="0" borderId="26" xfId="60" applyFont="1" applyFill="1" applyBorder="1" applyAlignment="1">
      <alignment wrapText="1"/>
      <protection/>
    </xf>
    <xf numFmtId="0" fontId="52" fillId="0" borderId="15" xfId="60" applyFont="1" applyFill="1" applyBorder="1" applyAlignment="1">
      <alignment wrapText="1"/>
      <protection/>
    </xf>
    <xf numFmtId="0" fontId="32" fillId="0" borderId="0" xfId="59" applyFont="1" applyFill="1" applyBorder="1" applyAlignment="1">
      <alignment horizontal="center"/>
      <protection/>
    </xf>
    <xf numFmtId="0" fontId="32" fillId="0" borderId="52" xfId="59" applyFont="1" applyFill="1" applyBorder="1" applyAlignment="1">
      <alignment horizontal="center"/>
      <protection/>
    </xf>
    <xf numFmtId="3" fontId="29" fillId="0" borderId="20" xfId="59" applyNumberFormat="1" applyFont="1" applyFill="1" applyBorder="1" applyAlignment="1">
      <alignment horizontal="right"/>
      <protection/>
    </xf>
    <xf numFmtId="3" fontId="29" fillId="0" borderId="25" xfId="59" applyNumberFormat="1" applyFont="1" applyFill="1" applyBorder="1" applyAlignment="1">
      <alignment horizontal="right"/>
      <protection/>
    </xf>
    <xf numFmtId="0" fontId="25" fillId="0" borderId="11" xfId="59" applyFont="1" applyFill="1" applyBorder="1" applyAlignment="1">
      <alignment horizontal="center"/>
      <protection/>
    </xf>
    <xf numFmtId="0" fontId="25" fillId="0" borderId="11" xfId="59" applyFont="1" applyFill="1" applyBorder="1" applyAlignment="1">
      <alignment horizontal="right"/>
      <protection/>
    </xf>
    <xf numFmtId="3" fontId="25" fillId="0" borderId="53" xfId="59" applyNumberFormat="1" applyFont="1" applyFill="1" applyBorder="1" applyAlignment="1">
      <alignment horizontal="right"/>
      <protection/>
    </xf>
    <xf numFmtId="3" fontId="25" fillId="0" borderId="54" xfId="59" applyNumberFormat="1" applyFont="1" applyFill="1" applyBorder="1" applyAlignment="1">
      <alignment horizontal="right"/>
      <protection/>
    </xf>
    <xf numFmtId="3" fontId="25" fillId="0" borderId="55" xfId="59" applyNumberFormat="1" applyFont="1" applyFill="1" applyBorder="1" applyAlignment="1">
      <alignment horizontal="right"/>
      <protection/>
    </xf>
    <xf numFmtId="3" fontId="25" fillId="0" borderId="20" xfId="59" applyNumberFormat="1" applyFont="1" applyFill="1" applyBorder="1" applyAlignment="1">
      <alignment horizontal="right"/>
      <protection/>
    </xf>
    <xf numFmtId="3" fontId="25" fillId="0" borderId="25" xfId="59" applyNumberFormat="1" applyFont="1" applyFill="1" applyBorder="1" applyAlignment="1">
      <alignment horizontal="right"/>
      <protection/>
    </xf>
    <xf numFmtId="3" fontId="25" fillId="0" borderId="56" xfId="59" applyNumberFormat="1" applyFont="1" applyFill="1" applyBorder="1" applyAlignment="1">
      <alignment horizontal="right"/>
      <protection/>
    </xf>
    <xf numFmtId="3" fontId="25" fillId="0" borderId="34" xfId="59" applyNumberFormat="1" applyFont="1" applyFill="1" applyBorder="1" applyAlignment="1">
      <alignment horizontal="right"/>
      <protection/>
    </xf>
    <xf numFmtId="3" fontId="25" fillId="0" borderId="57" xfId="59" applyNumberFormat="1" applyFont="1" applyFill="1" applyBorder="1" applyAlignment="1">
      <alignment horizontal="right"/>
      <protection/>
    </xf>
    <xf numFmtId="3" fontId="29" fillId="0" borderId="11" xfId="59" applyNumberFormat="1" applyFont="1" applyFill="1" applyBorder="1" applyAlignment="1">
      <alignment horizontal="right"/>
      <protection/>
    </xf>
    <xf numFmtId="3" fontId="29" fillId="0" borderId="21" xfId="59" applyNumberFormat="1" applyFont="1" applyFill="1" applyBorder="1" applyAlignment="1">
      <alignment horizontal="right"/>
      <protection/>
    </xf>
    <xf numFmtId="3" fontId="29" fillId="0" borderId="14" xfId="59" applyNumberFormat="1" applyFont="1" applyFill="1" applyBorder="1" applyAlignment="1">
      <alignment horizontal="right"/>
      <protection/>
    </xf>
    <xf numFmtId="3" fontId="29" fillId="0" borderId="23" xfId="59" applyNumberFormat="1" applyFont="1" applyFill="1" applyBorder="1" applyAlignment="1">
      <alignment horizontal="right"/>
      <protection/>
    </xf>
    <xf numFmtId="0" fontId="25" fillId="0" borderId="45" xfId="59" applyFont="1" applyFill="1" applyBorder="1" applyAlignment="1">
      <alignment horizontal="left" wrapText="1"/>
      <protection/>
    </xf>
    <xf numFmtId="0" fontId="25" fillId="0" borderId="20" xfId="59" applyFont="1" applyFill="1" applyBorder="1" applyAlignment="1">
      <alignment horizontal="left" wrapText="1"/>
      <protection/>
    </xf>
    <xf numFmtId="49" fontId="25" fillId="0" borderId="45" xfId="59" applyNumberFormat="1" applyFont="1" applyFill="1" applyBorder="1" applyAlignment="1">
      <alignment horizontal="center"/>
      <protection/>
    </xf>
    <xf numFmtId="49" fontId="25" fillId="0" borderId="20" xfId="59" applyNumberFormat="1" applyFont="1" applyFill="1" applyBorder="1" applyAlignment="1">
      <alignment horizontal="center"/>
      <protection/>
    </xf>
    <xf numFmtId="3" fontId="29" fillId="0" borderId="45" xfId="59" applyNumberFormat="1" applyFont="1" applyFill="1" applyBorder="1" applyAlignment="1">
      <alignment horizontal="right"/>
      <protection/>
    </xf>
    <xf numFmtId="3" fontId="25" fillId="0" borderId="42" xfId="59" applyNumberFormat="1" applyFont="1" applyFill="1" applyBorder="1" applyAlignment="1">
      <alignment horizontal="right"/>
      <protection/>
    </xf>
    <xf numFmtId="3" fontId="25" fillId="0" borderId="17" xfId="59" applyNumberFormat="1" applyFont="1" applyFill="1" applyBorder="1" applyAlignment="1">
      <alignment horizontal="right"/>
      <protection/>
    </xf>
    <xf numFmtId="3" fontId="25" fillId="0" borderId="18" xfId="59" applyNumberFormat="1" applyFont="1" applyFill="1" applyBorder="1" applyAlignment="1">
      <alignment horizontal="right"/>
      <protection/>
    </xf>
    <xf numFmtId="208" fontId="29" fillId="0" borderId="24" xfId="59" applyNumberFormat="1" applyFont="1" applyFill="1" applyBorder="1" applyAlignment="1">
      <alignment horizontal="right"/>
      <protection/>
    </xf>
    <xf numFmtId="208" fontId="29" fillId="0" borderId="14" xfId="59" applyNumberFormat="1" applyFont="1" applyFill="1" applyBorder="1" applyAlignment="1">
      <alignment horizontal="right"/>
      <protection/>
    </xf>
    <xf numFmtId="208" fontId="29" fillId="0" borderId="23" xfId="59" applyNumberFormat="1" applyFont="1" applyFill="1" applyBorder="1" applyAlignment="1">
      <alignment horizontal="right"/>
      <protection/>
    </xf>
    <xf numFmtId="0" fontId="25" fillId="0" borderId="24" xfId="59" applyFont="1" applyFill="1" applyBorder="1" applyAlignment="1">
      <alignment horizontal="left" wrapText="1"/>
      <protection/>
    </xf>
    <xf numFmtId="0" fontId="25" fillId="0" borderId="14" xfId="59" applyFont="1" applyFill="1" applyBorder="1" applyAlignment="1">
      <alignment horizontal="left" wrapText="1"/>
      <protection/>
    </xf>
    <xf numFmtId="49" fontId="25" fillId="0" borderId="24" xfId="59" applyNumberFormat="1" applyFont="1" applyFill="1" applyBorder="1" applyAlignment="1">
      <alignment horizontal="center"/>
      <protection/>
    </xf>
    <xf numFmtId="3" fontId="29" fillId="0" borderId="58" xfId="59" applyNumberFormat="1" applyFont="1" applyFill="1" applyBorder="1" applyAlignment="1">
      <alignment/>
      <protection/>
    </xf>
    <xf numFmtId="3" fontId="29" fillId="0" borderId="27" xfId="59" applyNumberFormat="1" applyFont="1" applyFill="1" applyBorder="1" applyAlignment="1">
      <alignment/>
      <protection/>
    </xf>
    <xf numFmtId="3" fontId="29" fillId="0" borderId="28" xfId="59" applyNumberFormat="1" applyFont="1" applyFill="1" applyBorder="1" applyAlignment="1">
      <alignment/>
      <protection/>
    </xf>
    <xf numFmtId="3" fontId="29" fillId="0" borderId="44" xfId="59" applyNumberFormat="1" applyFont="1" applyFill="1" applyBorder="1" applyAlignment="1">
      <alignment/>
      <protection/>
    </xf>
    <xf numFmtId="3" fontId="29" fillId="0" borderId="11" xfId="59" applyNumberFormat="1" applyFont="1" applyFill="1" applyBorder="1" applyAlignment="1">
      <alignment/>
      <protection/>
    </xf>
    <xf numFmtId="3" fontId="29" fillId="0" borderId="21" xfId="59" applyNumberFormat="1" applyFont="1" applyFill="1" applyBorder="1" applyAlignment="1">
      <alignment/>
      <protection/>
    </xf>
    <xf numFmtId="0" fontId="25" fillId="0" borderId="44" xfId="59" applyFont="1" applyFill="1" applyBorder="1" applyAlignment="1">
      <alignment horizontal="left"/>
      <protection/>
    </xf>
    <xf numFmtId="0" fontId="25" fillId="0" borderId="11" xfId="59" applyFont="1" applyFill="1" applyBorder="1" applyAlignment="1">
      <alignment horizontal="left"/>
      <protection/>
    </xf>
    <xf numFmtId="0" fontId="25" fillId="0" borderId="24" xfId="59" applyFont="1" applyFill="1" applyBorder="1" applyAlignment="1">
      <alignment horizontal="left"/>
      <protection/>
    </xf>
    <xf numFmtId="0" fontId="25" fillId="0" borderId="14" xfId="59" applyFont="1" applyFill="1" applyBorder="1" applyAlignment="1">
      <alignment horizontal="left"/>
      <protection/>
    </xf>
    <xf numFmtId="0" fontId="25" fillId="0" borderId="23" xfId="59" applyFont="1" applyFill="1" applyBorder="1" applyAlignment="1">
      <alignment horizontal="left"/>
      <protection/>
    </xf>
    <xf numFmtId="0" fontId="28" fillId="0" borderId="15" xfId="59" applyFont="1" applyFill="1" applyBorder="1" applyAlignment="1">
      <alignment horizontal="left" wrapText="1"/>
      <protection/>
    </xf>
    <xf numFmtId="0" fontId="28" fillId="0" borderId="0" xfId="59" applyFont="1" applyFill="1" applyBorder="1" applyAlignment="1">
      <alignment horizontal="left" wrapText="1"/>
      <protection/>
    </xf>
    <xf numFmtId="49" fontId="25" fillId="0" borderId="58" xfId="59" applyNumberFormat="1" applyFont="1" applyFill="1" applyBorder="1" applyAlignment="1">
      <alignment horizontal="center"/>
      <protection/>
    </xf>
    <xf numFmtId="49" fontId="25" fillId="0" borderId="27" xfId="59" applyNumberFormat="1" applyFont="1" applyFill="1" applyBorder="1" applyAlignment="1">
      <alignment horizontal="center"/>
      <protection/>
    </xf>
    <xf numFmtId="3" fontId="28" fillId="0" borderId="59" xfId="59" applyNumberFormat="1" applyFont="1" applyFill="1" applyBorder="1" applyAlignment="1">
      <alignment horizontal="right"/>
      <protection/>
    </xf>
    <xf numFmtId="3" fontId="28" fillId="0" borderId="60" xfId="59" applyNumberFormat="1" applyFont="1" applyFill="1" applyBorder="1" applyAlignment="1">
      <alignment horizontal="right"/>
      <protection/>
    </xf>
    <xf numFmtId="3" fontId="28" fillId="0" borderId="61" xfId="59" applyNumberFormat="1" applyFont="1" applyFill="1" applyBorder="1" applyAlignment="1">
      <alignment horizontal="right"/>
      <protection/>
    </xf>
    <xf numFmtId="0" fontId="28" fillId="0" borderId="59" xfId="59" applyFont="1" applyFill="1" applyBorder="1" applyAlignment="1">
      <alignment horizontal="center" vertical="center"/>
      <protection/>
    </xf>
    <xf numFmtId="0" fontId="28" fillId="0" borderId="60" xfId="59" applyFont="1" applyFill="1" applyBorder="1" applyAlignment="1">
      <alignment horizontal="center" vertical="center"/>
      <protection/>
    </xf>
    <xf numFmtId="0" fontId="28" fillId="0" borderId="61" xfId="59" applyFont="1" applyFill="1" applyBorder="1" applyAlignment="1">
      <alignment horizontal="center" vertical="center"/>
      <protection/>
    </xf>
    <xf numFmtId="49" fontId="25" fillId="0" borderId="59" xfId="59" applyNumberFormat="1" applyFont="1" applyFill="1" applyBorder="1" applyAlignment="1">
      <alignment horizontal="center"/>
      <protection/>
    </xf>
    <xf numFmtId="49" fontId="25" fillId="0" borderId="60" xfId="59" applyNumberFormat="1" applyFont="1" applyFill="1" applyBorder="1" applyAlignment="1">
      <alignment horizontal="center"/>
      <protection/>
    </xf>
    <xf numFmtId="0" fontId="25" fillId="0" borderId="59" xfId="59" applyFont="1" applyFill="1" applyBorder="1" applyAlignment="1">
      <alignment horizontal="left"/>
      <protection/>
    </xf>
    <xf numFmtId="0" fontId="25" fillId="0" borderId="60" xfId="59" applyFont="1" applyFill="1" applyBorder="1" applyAlignment="1">
      <alignment horizontal="left"/>
      <protection/>
    </xf>
    <xf numFmtId="0" fontId="25" fillId="0" borderId="61" xfId="59" applyFont="1" applyFill="1" applyBorder="1" applyAlignment="1">
      <alignment horizontal="left"/>
      <protection/>
    </xf>
    <xf numFmtId="3" fontId="28" fillId="0" borderId="14" xfId="59" applyNumberFormat="1" applyFont="1" applyFill="1" applyBorder="1" applyAlignment="1">
      <alignment horizontal="right"/>
      <protection/>
    </xf>
    <xf numFmtId="3" fontId="28" fillId="0" borderId="23" xfId="59" applyNumberFormat="1" applyFont="1" applyFill="1" applyBorder="1" applyAlignment="1">
      <alignment horizontal="right"/>
      <protection/>
    </xf>
    <xf numFmtId="0" fontId="28" fillId="0" borderId="36" xfId="59" applyFont="1" applyFill="1" applyBorder="1" applyAlignment="1">
      <alignment horizontal="left" vertical="top" wrapText="1"/>
      <protection/>
    </xf>
    <xf numFmtId="0" fontId="28" fillId="0" borderId="52" xfId="59" applyFont="1" applyFill="1" applyBorder="1" applyAlignment="1">
      <alignment horizontal="left" vertical="top" wrapText="1"/>
      <protection/>
    </xf>
    <xf numFmtId="0" fontId="28" fillId="0" borderId="24" xfId="59" applyFont="1" applyFill="1" applyBorder="1" applyAlignment="1">
      <alignment horizontal="left" wrapText="1"/>
      <protection/>
    </xf>
    <xf numFmtId="0" fontId="28" fillId="0" borderId="14" xfId="59" applyFont="1" applyFill="1" applyBorder="1" applyAlignment="1">
      <alignment horizontal="left" wrapText="1"/>
      <protection/>
    </xf>
    <xf numFmtId="3" fontId="28" fillId="0" borderId="24" xfId="59" applyNumberFormat="1" applyFont="1" applyFill="1" applyBorder="1" applyAlignment="1">
      <alignment horizontal="right"/>
      <protection/>
    </xf>
    <xf numFmtId="3" fontId="28" fillId="0" borderId="42" xfId="59" applyNumberFormat="1" applyFont="1" applyFill="1" applyBorder="1" applyAlignment="1">
      <alignment horizontal="right"/>
      <protection/>
    </xf>
    <xf numFmtId="3" fontId="28" fillId="0" borderId="17" xfId="59" applyNumberFormat="1" applyFont="1" applyFill="1" applyBorder="1" applyAlignment="1">
      <alignment horizontal="right"/>
      <protection/>
    </xf>
    <xf numFmtId="3" fontId="28" fillId="0" borderId="18" xfId="59" applyNumberFormat="1" applyFont="1" applyFill="1" applyBorder="1" applyAlignment="1">
      <alignment horizontal="right"/>
      <protection/>
    </xf>
    <xf numFmtId="3" fontId="25" fillId="0" borderId="44" xfId="59" applyNumberFormat="1" applyFont="1" applyFill="1" applyBorder="1" applyAlignment="1">
      <alignment horizontal="right"/>
      <protection/>
    </xf>
    <xf numFmtId="3" fontId="25" fillId="0" borderId="11" xfId="59" applyNumberFormat="1" applyFont="1" applyFill="1" applyBorder="1" applyAlignment="1">
      <alignment horizontal="right"/>
      <protection/>
    </xf>
    <xf numFmtId="3" fontId="25" fillId="0" borderId="21" xfId="59" applyNumberFormat="1" applyFont="1" applyFill="1" applyBorder="1" applyAlignment="1">
      <alignment horizontal="right"/>
      <protection/>
    </xf>
    <xf numFmtId="0" fontId="25" fillId="0" borderId="42" xfId="59" applyFont="1" applyFill="1" applyBorder="1" applyAlignment="1">
      <alignment horizontal="left" wrapText="1"/>
      <protection/>
    </xf>
    <xf numFmtId="0" fontId="25" fillId="0" borderId="17" xfId="59" applyFont="1" applyFill="1" applyBorder="1" applyAlignment="1">
      <alignment horizontal="left" wrapText="1"/>
      <protection/>
    </xf>
    <xf numFmtId="0" fontId="25" fillId="0" borderId="36" xfId="59" applyFont="1" applyFill="1" applyBorder="1" applyAlignment="1">
      <alignment horizontal="left" wrapText="1"/>
      <protection/>
    </xf>
    <xf numFmtId="0" fontId="25" fillId="0" borderId="52" xfId="59" applyFont="1" applyFill="1" applyBorder="1" applyAlignment="1">
      <alignment horizontal="left" wrapText="1"/>
      <protection/>
    </xf>
    <xf numFmtId="173" fontId="25" fillId="0" borderId="11" xfId="44" applyNumberFormat="1" applyFont="1" applyFill="1" applyBorder="1" applyAlignment="1">
      <alignment horizontal="right"/>
    </xf>
    <xf numFmtId="173" fontId="25" fillId="0" borderId="21" xfId="44" applyNumberFormat="1" applyFont="1" applyFill="1" applyBorder="1" applyAlignment="1">
      <alignment horizontal="right"/>
    </xf>
    <xf numFmtId="0" fontId="25" fillId="0" borderId="42" xfId="59" applyFont="1" applyFill="1" applyBorder="1" applyAlignment="1">
      <alignment horizontal="left" vertical="justify"/>
      <protection/>
    </xf>
    <xf numFmtId="0" fontId="25" fillId="0" borderId="17" xfId="59" applyFont="1" applyFill="1" applyBorder="1" applyAlignment="1">
      <alignment horizontal="left" vertical="justify"/>
      <protection/>
    </xf>
    <xf numFmtId="0" fontId="25" fillId="0" borderId="24" xfId="59" applyFont="1" applyFill="1" applyBorder="1" applyAlignment="1">
      <alignment horizontal="center" wrapText="1"/>
      <protection/>
    </xf>
    <xf numFmtId="0" fontId="25" fillId="0" borderId="14" xfId="59" applyFont="1" applyFill="1" applyBorder="1" applyAlignment="1">
      <alignment horizontal="center" wrapText="1"/>
      <protection/>
    </xf>
    <xf numFmtId="0" fontId="25" fillId="0" borderId="42" xfId="59" applyFont="1" applyFill="1" applyBorder="1" applyAlignment="1">
      <alignment horizontal="left" wrapText="1"/>
      <protection/>
    </xf>
    <xf numFmtId="0" fontId="25" fillId="0" borderId="17" xfId="59" applyFont="1" applyFill="1" applyBorder="1" applyAlignment="1">
      <alignment horizontal="left" wrapText="1"/>
      <protection/>
    </xf>
    <xf numFmtId="0" fontId="28" fillId="0" borderId="15" xfId="59" applyFont="1" applyFill="1" applyBorder="1" applyAlignment="1">
      <alignment horizontal="center"/>
      <protection/>
    </xf>
    <xf numFmtId="0" fontId="28" fillId="0" borderId="0" xfId="59" applyFont="1" applyFill="1" applyBorder="1" applyAlignment="1">
      <alignment horizontal="center"/>
      <protection/>
    </xf>
    <xf numFmtId="0" fontId="28" fillId="0" borderId="27" xfId="59" applyFont="1" applyFill="1" applyBorder="1" applyAlignment="1">
      <alignment horizontal="center"/>
      <protection/>
    </xf>
    <xf numFmtId="3" fontId="28" fillId="0" borderId="58" xfId="59" applyNumberFormat="1" applyFont="1" applyFill="1" applyBorder="1" applyAlignment="1">
      <alignment horizontal="right"/>
      <protection/>
    </xf>
    <xf numFmtId="3" fontId="28" fillId="0" borderId="27" xfId="59" applyNumberFormat="1" applyFont="1" applyFill="1" applyBorder="1" applyAlignment="1">
      <alignment horizontal="right"/>
      <protection/>
    </xf>
    <xf numFmtId="3" fontId="28" fillId="0" borderId="28" xfId="59" applyNumberFormat="1" applyFont="1" applyFill="1" applyBorder="1" applyAlignment="1">
      <alignment horizontal="right"/>
      <protection/>
    </xf>
    <xf numFmtId="3" fontId="28" fillId="0" borderId="44" xfId="59" applyNumberFormat="1" applyFont="1" applyFill="1" applyBorder="1" applyAlignment="1">
      <alignment horizontal="right"/>
      <protection/>
    </xf>
    <xf numFmtId="3" fontId="28" fillId="0" borderId="11" xfId="59" applyNumberFormat="1" applyFont="1" applyFill="1" applyBorder="1" applyAlignment="1">
      <alignment horizontal="right"/>
      <protection/>
    </xf>
    <xf numFmtId="3" fontId="28" fillId="0" borderId="21" xfId="59" applyNumberFormat="1" applyFont="1" applyFill="1" applyBorder="1" applyAlignment="1">
      <alignment horizontal="right"/>
      <protection/>
    </xf>
    <xf numFmtId="0" fontId="28" fillId="0" borderId="44" xfId="59" applyFont="1" applyFill="1" applyBorder="1" applyAlignment="1">
      <alignment horizontal="left"/>
      <protection/>
    </xf>
    <xf numFmtId="0" fontId="28" fillId="0" borderId="11" xfId="59" applyFont="1" applyFill="1" applyBorder="1" applyAlignment="1">
      <alignment horizontal="left"/>
      <protection/>
    </xf>
    <xf numFmtId="0" fontId="28" fillId="0" borderId="62" xfId="59" applyFont="1" applyFill="1" applyBorder="1" applyAlignment="1">
      <alignment horizontal="left" vertical="top" wrapText="1"/>
      <protection/>
    </xf>
    <xf numFmtId="0" fontId="28" fillId="0" borderId="33" xfId="59" applyFont="1" applyFill="1" applyBorder="1" applyAlignment="1">
      <alignment horizontal="left" vertical="top" wrapText="1"/>
      <protection/>
    </xf>
    <xf numFmtId="0" fontId="28" fillId="0" borderId="13" xfId="59" applyFont="1" applyFill="1" applyBorder="1" applyAlignment="1">
      <alignment horizontal="left" wrapText="1"/>
      <protection/>
    </xf>
    <xf numFmtId="49" fontId="25" fillId="0" borderId="23" xfId="59" applyNumberFormat="1" applyFont="1" applyFill="1" applyBorder="1" applyAlignment="1">
      <alignment horizontal="center"/>
      <protection/>
    </xf>
    <xf numFmtId="0" fontId="28" fillId="0" borderId="42" xfId="59" applyFont="1" applyFill="1" applyBorder="1" applyAlignment="1">
      <alignment horizontal="left" wrapText="1"/>
      <protection/>
    </xf>
    <xf numFmtId="0" fontId="28" fillId="0" borderId="17" xfId="59" applyFont="1" applyFill="1" applyBorder="1" applyAlignment="1">
      <alignment horizontal="left" wrapText="1"/>
      <protection/>
    </xf>
    <xf numFmtId="3" fontId="28" fillId="0" borderId="24" xfId="59" applyNumberFormat="1" applyFont="1" applyFill="1" applyBorder="1" applyAlignment="1">
      <alignment horizontal="right"/>
      <protection/>
    </xf>
    <xf numFmtId="3" fontId="28" fillId="0" borderId="14" xfId="59" applyNumberFormat="1" applyFont="1" applyFill="1" applyBorder="1" applyAlignment="1">
      <alignment horizontal="right"/>
      <protection/>
    </xf>
    <xf numFmtId="3" fontId="28" fillId="0" borderId="23" xfId="59" applyNumberFormat="1" applyFont="1" applyFill="1" applyBorder="1" applyAlignment="1">
      <alignment horizontal="right"/>
      <protection/>
    </xf>
    <xf numFmtId="3" fontId="28" fillId="0" borderId="27" xfId="59" applyNumberFormat="1" applyFont="1" applyFill="1" applyBorder="1" applyAlignment="1">
      <alignment horizontal="right"/>
      <protection/>
    </xf>
    <xf numFmtId="3" fontId="28" fillId="0" borderId="28" xfId="59" applyNumberFormat="1" applyFont="1" applyFill="1" applyBorder="1" applyAlignment="1">
      <alignment horizontal="right"/>
      <protection/>
    </xf>
    <xf numFmtId="3" fontId="28" fillId="0" borderId="11" xfId="59" applyNumberFormat="1" applyFont="1" applyFill="1" applyBorder="1" applyAlignment="1">
      <alignment horizontal="right"/>
      <protection/>
    </xf>
    <xf numFmtId="3" fontId="28" fillId="0" borderId="21" xfId="59" applyNumberFormat="1" applyFont="1" applyFill="1" applyBorder="1" applyAlignment="1">
      <alignment horizontal="right"/>
      <protection/>
    </xf>
    <xf numFmtId="0" fontId="28" fillId="0" borderId="36" xfId="59" applyFont="1" applyFill="1" applyBorder="1" applyAlignment="1">
      <alignment horizontal="center"/>
      <protection/>
    </xf>
    <xf numFmtId="0" fontId="28" fillId="0" borderId="52" xfId="59" applyFont="1" applyFill="1" applyBorder="1" applyAlignment="1">
      <alignment horizontal="center"/>
      <protection/>
    </xf>
    <xf numFmtId="3" fontId="28" fillId="0" borderId="58" xfId="59" applyNumberFormat="1" applyFont="1" applyFill="1" applyBorder="1" applyAlignment="1">
      <alignment horizontal="right"/>
      <protection/>
    </xf>
    <xf numFmtId="3" fontId="28" fillId="0" borderId="44" xfId="59" applyNumberFormat="1" applyFont="1" applyFill="1" applyBorder="1" applyAlignment="1">
      <alignment horizontal="right"/>
      <protection/>
    </xf>
    <xf numFmtId="194" fontId="25" fillId="0" borderId="14" xfId="59" applyNumberFormat="1" applyFont="1" applyFill="1" applyBorder="1" applyAlignment="1">
      <alignment horizontal="center"/>
      <protection/>
    </xf>
    <xf numFmtId="0" fontId="28" fillId="0" borderId="44" xfId="59" applyFont="1" applyFill="1" applyBorder="1" applyAlignment="1">
      <alignment horizontal="left" wrapText="1"/>
      <protection/>
    </xf>
    <xf numFmtId="0" fontId="28" fillId="0" borderId="11" xfId="59" applyFont="1" applyFill="1" applyBorder="1" applyAlignment="1">
      <alignment horizontal="left" wrapText="1"/>
      <protection/>
    </xf>
    <xf numFmtId="0" fontId="25" fillId="0" borderId="52" xfId="59" applyFont="1" applyFill="1" applyBorder="1" applyAlignment="1">
      <alignment horizontal="center"/>
      <protection/>
    </xf>
    <xf numFmtId="0" fontId="25" fillId="0" borderId="22" xfId="59" applyFont="1" applyFill="1" applyBorder="1" applyAlignment="1">
      <alignment horizontal="center"/>
      <protection/>
    </xf>
    <xf numFmtId="0" fontId="25" fillId="0" borderId="44" xfId="59" applyFont="1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 vertical="center"/>
      <protection/>
    </xf>
    <xf numFmtId="0" fontId="25" fillId="0" borderId="19" xfId="59" applyFont="1" applyFill="1" applyBorder="1" applyAlignment="1">
      <alignment horizontal="center"/>
      <protection/>
    </xf>
    <xf numFmtId="0" fontId="25" fillId="0" borderId="40" xfId="59" applyFont="1" applyFill="1" applyBorder="1" applyAlignment="1">
      <alignment horizontal="center"/>
      <protection/>
    </xf>
    <xf numFmtId="3" fontId="25" fillId="0" borderId="33" xfId="59" applyNumberFormat="1" applyFont="1" applyFill="1" applyBorder="1" applyAlignment="1">
      <alignment horizontal="center"/>
      <protection/>
    </xf>
    <xf numFmtId="0" fontId="25" fillId="0" borderId="63" xfId="59" applyFont="1" applyFill="1" applyBorder="1" applyAlignment="1">
      <alignment horizontal="center" vertical="center"/>
      <protection/>
    </xf>
    <xf numFmtId="0" fontId="25" fillId="0" borderId="64" xfId="59" applyFont="1" applyFill="1" applyBorder="1" applyAlignment="1">
      <alignment horizontal="center" vertical="center"/>
      <protection/>
    </xf>
    <xf numFmtId="0" fontId="25" fillId="0" borderId="65" xfId="59" applyFont="1" applyFill="1" applyBorder="1" applyAlignment="1">
      <alignment horizontal="center" vertical="top" wrapText="1"/>
      <protection/>
    </xf>
    <xf numFmtId="0" fontId="25" fillId="0" borderId="30" xfId="59" applyFont="1" applyFill="1" applyBorder="1" applyAlignment="1">
      <alignment horizontal="center" vertical="top" wrapText="1"/>
      <protection/>
    </xf>
    <xf numFmtId="0" fontId="25" fillId="0" borderId="12" xfId="59" applyFont="1" applyFill="1" applyBorder="1" applyAlignment="1">
      <alignment horizontal="center" vertical="top" wrapText="1"/>
      <protection/>
    </xf>
    <xf numFmtId="0" fontId="25" fillId="0" borderId="64" xfId="59" applyFont="1" applyFill="1" applyBorder="1" applyAlignment="1">
      <alignment horizontal="center" vertical="top" wrapText="1"/>
      <protection/>
    </xf>
    <xf numFmtId="0" fontId="25" fillId="0" borderId="31" xfId="59" applyFont="1" applyFill="1" applyBorder="1" applyAlignment="1">
      <alignment horizontal="center" vertical="top" wrapText="1"/>
      <protection/>
    </xf>
    <xf numFmtId="0" fontId="28" fillId="0" borderId="66" xfId="59" applyFont="1" applyFill="1" applyBorder="1" applyAlignment="1">
      <alignment horizontal="center" vertical="center"/>
      <protection/>
    </xf>
    <xf numFmtId="0" fontId="28" fillId="0" borderId="26" xfId="59" applyFont="1" applyFill="1" applyBorder="1" applyAlignment="1">
      <alignment horizontal="center" vertical="center"/>
      <protection/>
    </xf>
    <xf numFmtId="0" fontId="28" fillId="0" borderId="32" xfId="59" applyFont="1" applyFill="1" applyBorder="1" applyAlignment="1">
      <alignment horizontal="center" vertical="center"/>
      <protection/>
    </xf>
    <xf numFmtId="3" fontId="25" fillId="0" borderId="36" xfId="59" applyNumberFormat="1" applyFont="1" applyFill="1" applyBorder="1" applyAlignment="1">
      <alignment horizontal="right"/>
      <protection/>
    </xf>
    <xf numFmtId="3" fontId="25" fillId="0" borderId="52" xfId="59" applyNumberFormat="1" applyFont="1" applyFill="1" applyBorder="1" applyAlignment="1">
      <alignment horizontal="right"/>
      <protection/>
    </xf>
    <xf numFmtId="3" fontId="25" fillId="0" borderId="22" xfId="59" applyNumberFormat="1" applyFont="1" applyFill="1" applyBorder="1" applyAlignment="1">
      <alignment horizontal="right"/>
      <protection/>
    </xf>
    <xf numFmtId="0" fontId="25" fillId="0" borderId="24" xfId="44" applyNumberFormat="1" applyFont="1" applyFill="1" applyBorder="1" applyAlignment="1">
      <alignment horizontal="left"/>
    </xf>
    <xf numFmtId="0" fontId="25" fillId="0" borderId="14" xfId="44" applyNumberFormat="1" applyFont="1" applyFill="1" applyBorder="1" applyAlignment="1">
      <alignment horizontal="left"/>
    </xf>
    <xf numFmtId="208" fontId="25" fillId="0" borderId="24" xfId="59" applyNumberFormat="1" applyFont="1" applyFill="1" applyBorder="1" applyAlignment="1">
      <alignment horizontal="right"/>
      <protection/>
    </xf>
    <xf numFmtId="208" fontId="25" fillId="0" borderId="14" xfId="59" applyNumberFormat="1" applyFont="1" applyFill="1" applyBorder="1" applyAlignment="1">
      <alignment horizontal="right"/>
      <protection/>
    </xf>
    <xf numFmtId="208" fontId="25" fillId="0" borderId="23" xfId="59" applyNumberFormat="1" applyFont="1" applyFill="1" applyBorder="1" applyAlignment="1">
      <alignment horizontal="right"/>
      <protection/>
    </xf>
    <xf numFmtId="0" fontId="25" fillId="0" borderId="14" xfId="59" applyFont="1" applyFill="1" applyBorder="1">
      <alignment/>
      <protection/>
    </xf>
    <xf numFmtId="0" fontId="25" fillId="0" borderId="11" xfId="59" applyFont="1" applyFill="1" applyBorder="1">
      <alignment/>
      <protection/>
    </xf>
    <xf numFmtId="0" fontId="25" fillId="0" borderId="42" xfId="59" applyFont="1" applyFill="1" applyBorder="1" applyAlignment="1">
      <alignment horizontal="left"/>
      <protection/>
    </xf>
    <xf numFmtId="0" fontId="25" fillId="0" borderId="17" xfId="59" applyFont="1" applyFill="1" applyBorder="1" applyAlignment="1">
      <alignment horizontal="left"/>
      <protection/>
    </xf>
    <xf numFmtId="0" fontId="25" fillId="0" borderId="36" xfId="59" applyFont="1" applyFill="1" applyBorder="1" applyAlignment="1">
      <alignment horizontal="left"/>
      <protection/>
    </xf>
    <xf numFmtId="0" fontId="25" fillId="0" borderId="52" xfId="59" applyFont="1" applyFill="1" applyBorder="1" applyAlignment="1">
      <alignment horizontal="left"/>
      <protection/>
    </xf>
    <xf numFmtId="0" fontId="1" fillId="0" borderId="14" xfId="59" applyFill="1" applyBorder="1">
      <alignment/>
      <protection/>
    </xf>
    <xf numFmtId="0" fontId="1" fillId="0" borderId="23" xfId="59" applyFill="1" applyBorder="1">
      <alignment/>
      <protection/>
    </xf>
    <xf numFmtId="49" fontId="25" fillId="0" borderId="36" xfId="59" applyNumberFormat="1" applyFont="1" applyFill="1" applyBorder="1" applyAlignment="1">
      <alignment horizontal="center"/>
      <protection/>
    </xf>
    <xf numFmtId="0" fontId="1" fillId="0" borderId="52" xfId="59" applyFill="1" applyBorder="1">
      <alignment/>
      <protection/>
    </xf>
    <xf numFmtId="0" fontId="1" fillId="0" borderId="22" xfId="59" applyFill="1" applyBorder="1">
      <alignment/>
      <protection/>
    </xf>
    <xf numFmtId="0" fontId="1" fillId="0" borderId="44" xfId="59" applyFill="1" applyBorder="1">
      <alignment/>
      <protection/>
    </xf>
    <xf numFmtId="0" fontId="1" fillId="0" borderId="11" xfId="59" applyFill="1" applyBorder="1">
      <alignment/>
      <protection/>
    </xf>
    <xf numFmtId="0" fontId="1" fillId="0" borderId="21" xfId="59" applyFill="1" applyBorder="1">
      <alignment/>
      <protection/>
    </xf>
    <xf numFmtId="0" fontId="25" fillId="0" borderId="15" xfId="59" applyFont="1" applyFill="1" applyBorder="1" applyAlignment="1">
      <alignment horizontal="left"/>
      <protection/>
    </xf>
    <xf numFmtId="0" fontId="25" fillId="0" borderId="0" xfId="59" applyFont="1" applyFill="1" applyBorder="1" applyAlignment="1">
      <alignment horizontal="left"/>
      <protection/>
    </xf>
    <xf numFmtId="0" fontId="28" fillId="0" borderId="15" xfId="59" applyFont="1" applyFill="1" applyBorder="1" applyAlignment="1">
      <alignment horizontal="center"/>
      <protection/>
    </xf>
    <xf numFmtId="0" fontId="28" fillId="0" borderId="0" xfId="59" applyFont="1" applyFill="1" applyBorder="1" applyAlignment="1">
      <alignment horizontal="center"/>
      <protection/>
    </xf>
    <xf numFmtId="0" fontId="28" fillId="0" borderId="22" xfId="59" applyFont="1" applyFill="1" applyBorder="1" applyAlignment="1">
      <alignment horizontal="center"/>
      <protection/>
    </xf>
    <xf numFmtId="3" fontId="28" fillId="0" borderId="66" xfId="59" applyNumberFormat="1" applyFont="1" applyFill="1" applyBorder="1" applyAlignment="1">
      <alignment horizontal="right"/>
      <protection/>
    </xf>
    <xf numFmtId="0" fontId="1" fillId="0" borderId="26" xfId="59" applyFill="1" applyBorder="1">
      <alignment/>
      <protection/>
    </xf>
    <xf numFmtId="0" fontId="1" fillId="0" borderId="32" xfId="59" applyFill="1" applyBorder="1">
      <alignment/>
      <protection/>
    </xf>
    <xf numFmtId="0" fontId="25" fillId="0" borderId="36" xfId="59" applyFont="1" applyFill="1" applyBorder="1" applyAlignment="1">
      <alignment horizontal="left" vertical="top" wrapText="1"/>
      <protection/>
    </xf>
    <xf numFmtId="0" fontId="25" fillId="0" borderId="52" xfId="59" applyFont="1" applyFill="1" applyBorder="1" applyAlignment="1">
      <alignment horizontal="left" vertical="top" wrapText="1"/>
      <protection/>
    </xf>
    <xf numFmtId="0" fontId="25" fillId="0" borderId="40" xfId="59" applyFont="1" applyFill="1" applyBorder="1" applyAlignment="1">
      <alignment horizontal="left" vertical="top" wrapText="1"/>
      <protection/>
    </xf>
    <xf numFmtId="49" fontId="25" fillId="0" borderId="53" xfId="59" applyNumberFormat="1" applyFont="1" applyFill="1" applyBorder="1" applyAlignment="1">
      <alignment horizontal="center"/>
      <protection/>
    </xf>
    <xf numFmtId="49" fontId="25" fillId="0" borderId="54" xfId="59" applyNumberFormat="1" applyFont="1" applyFill="1" applyBorder="1" applyAlignment="1">
      <alignment horizontal="center"/>
      <protection/>
    </xf>
    <xf numFmtId="49" fontId="25" fillId="0" borderId="55" xfId="59" applyNumberFormat="1" applyFont="1" applyFill="1" applyBorder="1" applyAlignment="1">
      <alignment horizontal="center"/>
      <protection/>
    </xf>
    <xf numFmtId="3" fontId="28" fillId="0" borderId="52" xfId="59" applyNumberFormat="1" applyFont="1" applyFill="1" applyBorder="1" applyAlignment="1">
      <alignment horizontal="right"/>
      <protection/>
    </xf>
    <xf numFmtId="3" fontId="28" fillId="0" borderId="22" xfId="59" applyNumberFormat="1" applyFont="1" applyFill="1" applyBorder="1" applyAlignment="1">
      <alignment horizontal="right"/>
      <protection/>
    </xf>
    <xf numFmtId="49" fontId="25" fillId="0" borderId="56" xfId="59" applyNumberFormat="1" applyFont="1" applyFill="1" applyBorder="1" applyAlignment="1">
      <alignment horizontal="center"/>
      <protection/>
    </xf>
    <xf numFmtId="49" fontId="25" fillId="0" borderId="34" xfId="59" applyNumberFormat="1" applyFont="1" applyFill="1" applyBorder="1" applyAlignment="1">
      <alignment horizontal="center"/>
      <protection/>
    </xf>
    <xf numFmtId="49" fontId="25" fillId="0" borderId="57" xfId="59" applyNumberFormat="1" applyFont="1" applyFill="1" applyBorder="1" applyAlignment="1">
      <alignment horizontal="center"/>
      <protection/>
    </xf>
    <xf numFmtId="3" fontId="28" fillId="0" borderId="13" xfId="59" applyNumberFormat="1" applyFont="1" applyFill="1" applyBorder="1" applyAlignment="1">
      <alignment horizontal="right"/>
      <protection/>
    </xf>
    <xf numFmtId="3" fontId="28" fillId="0" borderId="17" xfId="59" applyNumberFormat="1" applyFont="1" applyFill="1" applyBorder="1" applyAlignment="1">
      <alignment horizontal="right"/>
      <protection/>
    </xf>
    <xf numFmtId="3" fontId="28" fillId="0" borderId="18" xfId="59" applyNumberFormat="1" applyFont="1" applyFill="1" applyBorder="1" applyAlignment="1">
      <alignment horizontal="right"/>
      <protection/>
    </xf>
    <xf numFmtId="3" fontId="28" fillId="0" borderId="36" xfId="59" applyNumberFormat="1" applyFont="1" applyFill="1" applyBorder="1" applyAlignment="1">
      <alignment horizontal="right"/>
      <protection/>
    </xf>
    <xf numFmtId="3" fontId="28" fillId="0" borderId="62" xfId="59" applyNumberFormat="1" applyFont="1" applyFill="1" applyBorder="1" applyAlignment="1">
      <alignment horizontal="right"/>
      <protection/>
    </xf>
    <xf numFmtId="3" fontId="28" fillId="0" borderId="33" xfId="59" applyNumberFormat="1" applyFont="1" applyFill="1" applyBorder="1" applyAlignment="1">
      <alignment horizontal="right"/>
      <protection/>
    </xf>
    <xf numFmtId="3" fontId="28" fillId="0" borderId="35" xfId="59" applyNumberFormat="1" applyFont="1" applyFill="1" applyBorder="1" applyAlignment="1">
      <alignment horizontal="right"/>
      <protection/>
    </xf>
    <xf numFmtId="0" fontId="25" fillId="0" borderId="13" xfId="59" applyFont="1" applyFill="1" applyBorder="1" applyAlignment="1">
      <alignment horizontal="left" wrapText="1"/>
      <protection/>
    </xf>
    <xf numFmtId="3" fontId="25" fillId="0" borderId="42" xfId="74" applyNumberFormat="1" applyFont="1" applyFill="1" applyBorder="1" applyAlignment="1">
      <alignment horizontal="right"/>
    </xf>
    <xf numFmtId="3" fontId="25" fillId="0" borderId="17" xfId="74" applyNumberFormat="1" applyFont="1" applyFill="1" applyBorder="1" applyAlignment="1">
      <alignment horizontal="right"/>
    </xf>
    <xf numFmtId="3" fontId="25" fillId="0" borderId="18" xfId="74" applyNumberFormat="1" applyFont="1" applyFill="1" applyBorder="1" applyAlignment="1">
      <alignment horizontal="right"/>
    </xf>
    <xf numFmtId="0" fontId="25" fillId="0" borderId="0" xfId="59" applyFont="1" applyFill="1" applyBorder="1" applyAlignment="1">
      <alignment horizontal="left" wrapText="1"/>
      <protection/>
    </xf>
    <xf numFmtId="0" fontId="25" fillId="0" borderId="67" xfId="59" applyFont="1" applyFill="1" applyBorder="1" applyAlignment="1">
      <alignment horizontal="left" wrapText="1"/>
      <protection/>
    </xf>
    <xf numFmtId="0" fontId="25" fillId="0" borderId="42" xfId="59" applyFont="1" applyFill="1" applyBorder="1" applyAlignment="1">
      <alignment horizontal="right"/>
      <protection/>
    </xf>
    <xf numFmtId="0" fontId="25" fillId="0" borderId="17" xfId="59" applyFont="1" applyFill="1" applyBorder="1" applyAlignment="1">
      <alignment horizontal="right"/>
      <protection/>
    </xf>
    <xf numFmtId="0" fontId="25" fillId="0" borderId="18" xfId="59" applyFont="1" applyFill="1" applyBorder="1" applyAlignment="1">
      <alignment horizontal="right"/>
      <protection/>
    </xf>
    <xf numFmtId="0" fontId="25" fillId="0" borderId="24" xfId="59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3" xfId="59" applyFont="1" applyFill="1" applyBorder="1" applyAlignment="1">
      <alignment horizontal="center"/>
      <protection/>
    </xf>
    <xf numFmtId="0" fontId="25" fillId="0" borderId="68" xfId="59" applyFont="1" applyFill="1" applyBorder="1" applyAlignment="1">
      <alignment horizontal="center"/>
      <protection/>
    </xf>
    <xf numFmtId="0" fontId="25" fillId="0" borderId="20" xfId="59" applyFont="1" applyFill="1" applyBorder="1" applyAlignment="1">
      <alignment horizontal="center"/>
      <protection/>
    </xf>
    <xf numFmtId="0" fontId="25" fillId="0" borderId="69" xfId="59" applyFont="1" applyFill="1" applyBorder="1" applyAlignment="1">
      <alignment horizontal="center"/>
      <protection/>
    </xf>
    <xf numFmtId="0" fontId="25" fillId="0" borderId="70" xfId="59" applyFont="1" applyFill="1" applyBorder="1" applyAlignment="1">
      <alignment horizontal="center" vertical="top"/>
      <protection/>
    </xf>
    <xf numFmtId="0" fontId="25" fillId="0" borderId="30" xfId="59" applyFont="1" applyFill="1" applyBorder="1" applyAlignment="1">
      <alignment horizontal="center" vertical="top"/>
      <protection/>
    </xf>
    <xf numFmtId="0" fontId="25" fillId="0" borderId="12" xfId="59" applyFont="1" applyFill="1" applyBorder="1" applyAlignment="1">
      <alignment horizontal="center" vertical="top"/>
      <protection/>
    </xf>
    <xf numFmtId="49" fontId="25" fillId="0" borderId="25" xfId="59" applyNumberFormat="1" applyFont="1" applyFill="1" applyBorder="1" applyAlignment="1">
      <alignment horizontal="center"/>
      <protection/>
    </xf>
    <xf numFmtId="49" fontId="25" fillId="0" borderId="70" xfId="59" applyNumberFormat="1" applyFont="1" applyFill="1" applyBorder="1" applyAlignment="1">
      <alignment horizontal="center"/>
      <protection/>
    </xf>
    <xf numFmtId="49" fontId="25" fillId="0" borderId="30" xfId="59" applyNumberFormat="1" applyFont="1" applyFill="1" applyBorder="1" applyAlignment="1">
      <alignment horizontal="center"/>
      <protection/>
    </xf>
    <xf numFmtId="49" fontId="25" fillId="0" borderId="31" xfId="59" applyNumberFormat="1" applyFont="1" applyFill="1" applyBorder="1" applyAlignment="1">
      <alignment horizontal="center"/>
      <protection/>
    </xf>
    <xf numFmtId="0" fontId="28" fillId="0" borderId="11" xfId="59" applyFont="1" applyFill="1" applyBorder="1" applyAlignment="1">
      <alignment horizontal="center"/>
      <protection/>
    </xf>
    <xf numFmtId="49" fontId="25" fillId="0" borderId="52" xfId="59" applyNumberFormat="1" applyFont="1" applyFill="1" applyBorder="1" applyAlignment="1">
      <alignment horizontal="center"/>
      <protection/>
    </xf>
    <xf numFmtId="49" fontId="25" fillId="0" borderId="40" xfId="59" applyNumberFormat="1" applyFont="1" applyFill="1" applyBorder="1" applyAlignment="1">
      <alignment horizontal="center"/>
      <protection/>
    </xf>
    <xf numFmtId="49" fontId="25" fillId="0" borderId="41" xfId="59" applyNumberFormat="1" applyFont="1" applyFill="1" applyBorder="1" applyAlignment="1">
      <alignment horizontal="center"/>
      <protection/>
    </xf>
    <xf numFmtId="49" fontId="25" fillId="0" borderId="19" xfId="59" applyNumberFormat="1" applyFont="1" applyFill="1" applyBorder="1" applyAlignment="1">
      <alignment horizontal="center"/>
      <protection/>
    </xf>
    <xf numFmtId="49" fontId="25" fillId="0" borderId="22" xfId="59" applyNumberFormat="1" applyFont="1" applyFill="1" applyBorder="1" applyAlignment="1">
      <alignment horizontal="center"/>
      <protection/>
    </xf>
    <xf numFmtId="49" fontId="25" fillId="0" borderId="43" xfId="59" applyNumberFormat="1" applyFont="1" applyFill="1" applyBorder="1" applyAlignment="1">
      <alignment horizontal="center"/>
      <protection/>
    </xf>
    <xf numFmtId="49" fontId="25" fillId="0" borderId="21" xfId="59" applyNumberFormat="1" applyFont="1" applyFill="1" applyBorder="1" applyAlignment="1">
      <alignment horizontal="center"/>
      <protection/>
    </xf>
    <xf numFmtId="49" fontId="25" fillId="0" borderId="16" xfId="59" applyNumberFormat="1" applyFont="1" applyFill="1" applyBorder="1" applyAlignment="1">
      <alignment horizontal="center"/>
      <protection/>
    </xf>
    <xf numFmtId="0" fontId="26" fillId="0" borderId="0" xfId="59" applyFont="1" applyFill="1" applyAlignment="1">
      <alignment horizontal="right"/>
      <protection/>
    </xf>
    <xf numFmtId="0" fontId="27" fillId="0" borderId="0" xfId="59" applyFont="1" applyFill="1" applyAlignment="1">
      <alignment horizontal="center"/>
      <protection/>
    </xf>
    <xf numFmtId="49" fontId="28" fillId="0" borderId="11" xfId="59" applyNumberFormat="1" applyFont="1" applyFill="1" applyBorder="1" applyAlignment="1">
      <alignment horizontal="center"/>
      <protection/>
    </xf>
    <xf numFmtId="0" fontId="28" fillId="0" borderId="0" xfId="59" applyFont="1" applyFill="1">
      <alignment/>
      <protection/>
    </xf>
    <xf numFmtId="49" fontId="25" fillId="0" borderId="13" xfId="59" applyNumberFormat="1" applyFont="1" applyFill="1" applyBorder="1" applyAlignment="1">
      <alignment horizontal="center"/>
      <protection/>
    </xf>
    <xf numFmtId="0" fontId="28" fillId="0" borderId="24" xfId="59" applyFont="1" applyFill="1" applyBorder="1" applyAlignment="1">
      <alignment horizontal="left" wrapText="1"/>
      <protection/>
    </xf>
    <xf numFmtId="0" fontId="28" fillId="0" borderId="14" xfId="59" applyFont="1" applyFill="1" applyBorder="1" applyAlignment="1">
      <alignment horizontal="left" wrapText="1"/>
      <protection/>
    </xf>
    <xf numFmtId="0" fontId="28" fillId="0" borderId="13" xfId="59" applyFont="1" applyFill="1" applyBorder="1" applyAlignment="1">
      <alignment horizontal="left" wrapText="1"/>
      <protection/>
    </xf>
    <xf numFmtId="0" fontId="28" fillId="0" borderId="36" xfId="59" applyFont="1" applyFill="1" applyBorder="1" applyAlignment="1">
      <alignment horizontal="left" wrapText="1"/>
      <protection/>
    </xf>
    <xf numFmtId="0" fontId="28" fillId="0" borderId="52" xfId="59" applyFont="1" applyFill="1" applyBorder="1" applyAlignment="1">
      <alignment horizontal="left" wrapText="1"/>
      <protection/>
    </xf>
    <xf numFmtId="0" fontId="25" fillId="0" borderId="0" xfId="59" applyFont="1" applyFill="1" applyAlignment="1">
      <alignment horizontal="center"/>
      <protection/>
    </xf>
    <xf numFmtId="194" fontId="25" fillId="0" borderId="14" xfId="59" applyNumberFormat="1" applyFont="1" applyFill="1" applyBorder="1" applyAlignment="1">
      <alignment horizontal="right"/>
      <protection/>
    </xf>
    <xf numFmtId="0" fontId="28" fillId="0" borderId="24" xfId="59" applyFont="1" applyFill="1" applyBorder="1" applyAlignment="1">
      <alignment horizontal="left"/>
      <protection/>
    </xf>
    <xf numFmtId="0" fontId="28" fillId="0" borderId="14" xfId="59" applyFont="1" applyFill="1" applyBorder="1" applyAlignment="1">
      <alignment horizontal="left"/>
      <protection/>
    </xf>
    <xf numFmtId="0" fontId="52" fillId="0" borderId="71" xfId="60" applyFont="1" applyFill="1" applyBorder="1" applyAlignment="1">
      <alignment horizontal="left" wrapText="1"/>
      <protection/>
    </xf>
    <xf numFmtId="0" fontId="52" fillId="0" borderId="72" xfId="60" applyFont="1" applyFill="1" applyBorder="1" applyAlignment="1">
      <alignment horizontal="left" wrapText="1"/>
      <protection/>
    </xf>
    <xf numFmtId="0" fontId="52" fillId="0" borderId="73" xfId="60" applyFont="1" applyFill="1" applyBorder="1" applyAlignment="1">
      <alignment horizontal="left" wrapText="1"/>
      <protection/>
    </xf>
    <xf numFmtId="0" fontId="52" fillId="0" borderId="71" xfId="60" applyFont="1" applyFill="1" applyBorder="1" applyAlignment="1">
      <alignment horizontal="left" vertical="top" wrapText="1"/>
      <protection/>
    </xf>
    <xf numFmtId="0" fontId="52" fillId="0" borderId="72" xfId="60" applyFont="1" applyFill="1" applyBorder="1" applyAlignment="1">
      <alignment horizontal="left" vertical="top" wrapText="1"/>
      <protection/>
    </xf>
    <xf numFmtId="0" fontId="52" fillId="0" borderId="73" xfId="60" applyFont="1" applyFill="1" applyBorder="1" applyAlignment="1">
      <alignment horizontal="left" vertical="top" wrapText="1"/>
      <protection/>
    </xf>
    <xf numFmtId="167" fontId="40" fillId="0" borderId="16" xfId="61" applyNumberFormat="1" applyFont="1" applyBorder="1" applyAlignment="1">
      <alignment horizontal="left" vertical="justify"/>
      <protection/>
    </xf>
    <xf numFmtId="167" fontId="40" fillId="0" borderId="14" xfId="61" applyNumberFormat="1" applyFont="1" applyBorder="1" applyAlignment="1">
      <alignment horizontal="left" vertical="justify"/>
      <protection/>
    </xf>
    <xf numFmtId="167" fontId="40" fillId="0" borderId="13" xfId="61" applyNumberFormat="1" applyFont="1" applyBorder="1" applyAlignment="1">
      <alignment horizontal="left" vertical="justify"/>
      <protection/>
    </xf>
    <xf numFmtId="167" fontId="40" fillId="0" borderId="16" xfId="61" applyNumberFormat="1" applyFont="1" applyBorder="1" applyAlignment="1">
      <alignment horizontal="justify" vertical="justify"/>
      <protection/>
    </xf>
    <xf numFmtId="167" fontId="40" fillId="0" borderId="14" xfId="61" applyNumberFormat="1" applyFont="1" applyBorder="1" applyAlignment="1">
      <alignment horizontal="justify" vertical="justify"/>
      <protection/>
    </xf>
    <xf numFmtId="0" fontId="45" fillId="0" borderId="14" xfId="61" applyFont="1" applyBorder="1" applyAlignment="1">
      <alignment horizontal="justify" vertical="justify"/>
      <protection/>
    </xf>
    <xf numFmtId="0" fontId="45" fillId="0" borderId="13" xfId="61" applyFont="1" applyBorder="1" applyAlignment="1">
      <alignment horizontal="justify" vertical="justify"/>
      <protection/>
    </xf>
    <xf numFmtId="167" fontId="39" fillId="0" borderId="16" xfId="61" applyNumberFormat="1" applyFont="1" applyBorder="1" applyAlignment="1">
      <alignment horizontal="justify" vertical="justify"/>
      <protection/>
    </xf>
    <xf numFmtId="167" fontId="39" fillId="0" borderId="14" xfId="61" applyNumberFormat="1" applyFont="1" applyBorder="1" applyAlignment="1">
      <alignment horizontal="justify" vertical="justify"/>
      <protection/>
    </xf>
    <xf numFmtId="0" fontId="46" fillId="0" borderId="14" xfId="61" applyFont="1" applyBorder="1" applyAlignment="1">
      <alignment horizontal="justify" vertical="justify"/>
      <protection/>
    </xf>
    <xf numFmtId="0" fontId="46" fillId="0" borderId="13" xfId="61" applyFont="1" applyBorder="1" applyAlignment="1">
      <alignment horizontal="justify" vertical="justify"/>
      <protection/>
    </xf>
    <xf numFmtId="167" fontId="49" fillId="0" borderId="0" xfId="61" applyNumberFormat="1" applyFont="1" applyBorder="1" applyAlignment="1">
      <alignment horizontal="center" vertical="center" wrapText="1"/>
      <protection/>
    </xf>
    <xf numFmtId="167" fontId="49" fillId="0" borderId="11" xfId="61" applyNumberFormat="1" applyFont="1" applyBorder="1" applyAlignment="1">
      <alignment horizontal="center" vertical="center" wrapText="1"/>
      <protection/>
    </xf>
    <xf numFmtId="167" fontId="39" fillId="0" borderId="0" xfId="61" applyNumberFormat="1" applyFont="1" applyBorder="1" applyAlignment="1">
      <alignment horizontal="justify" vertical="top" wrapText="1"/>
      <protection/>
    </xf>
    <xf numFmtId="167" fontId="40" fillId="0" borderId="0" xfId="61" applyNumberFormat="1" applyFont="1" applyBorder="1" applyAlignment="1">
      <alignment horizontal="left" vertical="justify"/>
      <protection/>
    </xf>
    <xf numFmtId="167" fontId="39" fillId="0" borderId="16" xfId="61" applyNumberFormat="1" applyFont="1" applyBorder="1" applyAlignment="1">
      <alignment horizontal="justify" vertical="top" wrapText="1"/>
      <protection/>
    </xf>
    <xf numFmtId="167" fontId="39" fillId="0" borderId="14" xfId="61" applyNumberFormat="1" applyFont="1" applyBorder="1" applyAlignment="1">
      <alignment horizontal="justify" vertical="top" wrapText="1"/>
      <protection/>
    </xf>
    <xf numFmtId="167" fontId="40" fillId="22" borderId="74" xfId="61" applyNumberFormat="1" applyFont="1" applyFill="1" applyBorder="1" applyAlignment="1">
      <alignment horizontal="center" vertical="top" wrapText="1"/>
      <protection/>
    </xf>
    <xf numFmtId="167" fontId="40" fillId="22" borderId="0" xfId="61" applyNumberFormat="1" applyFont="1" applyFill="1" applyBorder="1" applyAlignment="1">
      <alignment horizontal="center" vertical="top" wrapText="1"/>
      <protection/>
    </xf>
    <xf numFmtId="167" fontId="40" fillId="0" borderId="19" xfId="61" applyNumberFormat="1" applyFont="1" applyBorder="1" applyAlignment="1">
      <alignment horizontal="center" vertical="top" wrapText="1"/>
      <protection/>
    </xf>
    <xf numFmtId="167" fontId="40" fillId="0" borderId="52" xfId="61" applyNumberFormat="1" applyFont="1" applyBorder="1" applyAlignment="1">
      <alignment horizontal="center" vertical="top" wrapText="1"/>
      <protection/>
    </xf>
    <xf numFmtId="167" fontId="40" fillId="0" borderId="40" xfId="61" applyNumberFormat="1" applyFont="1" applyBorder="1" applyAlignment="1">
      <alignment horizontal="center" vertical="top" wrapText="1"/>
      <protection/>
    </xf>
    <xf numFmtId="167" fontId="40" fillId="0" borderId="11" xfId="61" applyNumberFormat="1" applyFont="1" applyBorder="1" applyAlignment="1">
      <alignment horizontal="left" vertical="top" wrapText="1"/>
      <protection/>
    </xf>
    <xf numFmtId="167" fontId="40" fillId="0" borderId="43" xfId="61" applyNumberFormat="1" applyFont="1" applyBorder="1" applyAlignment="1">
      <alignment horizontal="left" vertical="top" wrapText="1"/>
      <protection/>
    </xf>
    <xf numFmtId="171" fontId="43" fillId="0" borderId="75" xfId="77" applyFont="1" applyBorder="1" applyAlignment="1">
      <alignment horizontal="left" wrapText="1"/>
    </xf>
    <xf numFmtId="171" fontId="43" fillId="0" borderId="38" xfId="77" applyFont="1" applyBorder="1" applyAlignment="1">
      <alignment horizontal="left" wrapText="1"/>
    </xf>
    <xf numFmtId="167" fontId="39" fillId="0" borderId="19" xfId="61" applyNumberFormat="1" applyFont="1" applyBorder="1" applyAlignment="1">
      <alignment horizontal="center" vertical="justify"/>
      <protection/>
    </xf>
    <xf numFmtId="167" fontId="39" fillId="0" borderId="52" xfId="61" applyNumberFormat="1" applyFont="1" applyBorder="1" applyAlignment="1">
      <alignment horizontal="center" vertical="justify"/>
      <protection/>
    </xf>
    <xf numFmtId="167" fontId="39" fillId="0" borderId="43" xfId="61" applyNumberFormat="1" applyFont="1" applyBorder="1" applyAlignment="1">
      <alignment horizontal="justify" vertical="justify" wrapText="1"/>
      <protection/>
    </xf>
    <xf numFmtId="167" fontId="39" fillId="0" borderId="11" xfId="61" applyNumberFormat="1" applyFont="1" applyBorder="1">
      <alignment/>
      <protection/>
    </xf>
    <xf numFmtId="167" fontId="40" fillId="0" borderId="16" xfId="61" applyNumberFormat="1" applyFont="1" applyBorder="1" applyAlignment="1">
      <alignment horizontal="left" vertical="top" wrapText="1"/>
      <protection/>
    </xf>
    <xf numFmtId="167" fontId="40" fillId="0" borderId="14" xfId="61" applyNumberFormat="1" applyFont="1" applyBorder="1" applyAlignment="1">
      <alignment horizontal="left" vertical="top" wrapText="1"/>
      <protection/>
    </xf>
    <xf numFmtId="167" fontId="39" fillId="0" borderId="14" xfId="61" applyNumberFormat="1" applyFont="1" applyBorder="1" applyAlignment="1">
      <alignment vertical="top" wrapText="1"/>
      <protection/>
    </xf>
    <xf numFmtId="167" fontId="40" fillId="0" borderId="0" xfId="61" applyNumberFormat="1" applyFont="1" applyBorder="1" applyAlignment="1">
      <alignment horizontal="center" vertical="top" wrapText="1"/>
      <protection/>
    </xf>
    <xf numFmtId="167" fontId="35" fillId="0" borderId="0" xfId="61" applyNumberFormat="1" applyFont="1" applyAlignment="1">
      <alignment horizontal="center"/>
      <protection/>
    </xf>
    <xf numFmtId="49" fontId="38" fillId="24" borderId="33" xfId="61" applyNumberFormat="1" applyFont="1" applyFill="1" applyBorder="1" applyAlignment="1">
      <alignment horizontal="center"/>
      <protection/>
    </xf>
    <xf numFmtId="49" fontId="38" fillId="0" borderId="34" xfId="61" applyNumberFormat="1" applyFont="1" applyBorder="1" applyAlignment="1">
      <alignment horizontal="center"/>
      <protection/>
    </xf>
    <xf numFmtId="0" fontId="39" fillId="0" borderId="0" xfId="61" applyFont="1" applyBorder="1" applyAlignment="1">
      <alignment horizontal="center" vertical="center" wrapText="1"/>
      <protection/>
    </xf>
    <xf numFmtId="167" fontId="40" fillId="0" borderId="74" xfId="61" applyNumberFormat="1" applyFont="1" applyBorder="1" applyAlignment="1">
      <alignment horizontal="center" vertical="top" wrapText="1"/>
      <protection/>
    </xf>
    <xf numFmtId="167" fontId="40" fillId="22" borderId="43" xfId="61" applyNumberFormat="1" applyFont="1" applyFill="1" applyBorder="1" applyAlignment="1">
      <alignment horizontal="left" vertical="top" wrapText="1"/>
      <protection/>
    </xf>
    <xf numFmtId="167" fontId="40" fillId="22" borderId="11" xfId="61" applyNumberFormat="1" applyFont="1" applyFill="1" applyBorder="1" applyAlignment="1">
      <alignment horizontal="left" vertical="top" wrapText="1"/>
      <protection/>
    </xf>
    <xf numFmtId="167" fontId="40" fillId="22" borderId="16" xfId="61" applyNumberFormat="1" applyFont="1" applyFill="1" applyBorder="1" applyAlignment="1">
      <alignment horizontal="left" vertical="top" wrapText="1"/>
      <protection/>
    </xf>
    <xf numFmtId="167" fontId="40" fillId="22" borderId="14" xfId="61" applyNumberFormat="1" applyFont="1" applyFill="1" applyBorder="1" applyAlignment="1">
      <alignment horizontal="left" vertical="top" wrapText="1"/>
      <protection/>
    </xf>
    <xf numFmtId="167" fontId="40" fillId="0" borderId="16" xfId="61" applyNumberFormat="1" applyFont="1" applyBorder="1" applyAlignment="1">
      <alignment horizontal="justify" vertical="top" wrapText="1"/>
      <protection/>
    </xf>
    <xf numFmtId="167" fontId="40" fillId="0" borderId="14" xfId="61" applyNumberFormat="1" applyFont="1" applyBorder="1" applyAlignment="1">
      <alignment horizontal="justify" vertical="top" wrapText="1"/>
      <protection/>
    </xf>
    <xf numFmtId="167" fontId="39" fillId="0" borderId="19" xfId="61" applyNumberFormat="1" applyFont="1" applyBorder="1" applyAlignment="1">
      <alignment horizontal="justify" vertical="top" wrapText="1"/>
      <protection/>
    </xf>
    <xf numFmtId="167" fontId="39" fillId="0" borderId="52" xfId="61" applyNumberFormat="1" applyFont="1" applyBorder="1" applyAlignment="1">
      <alignment horizontal="justify" vertical="top" wrapText="1"/>
      <protection/>
    </xf>
    <xf numFmtId="167" fontId="39" fillId="0" borderId="43" xfId="61" applyNumberFormat="1" applyFont="1" applyBorder="1" applyAlignment="1">
      <alignment horizontal="justify" vertical="top" wrapText="1"/>
      <protection/>
    </xf>
    <xf numFmtId="167" fontId="39" fillId="0" borderId="11" xfId="61" applyNumberFormat="1" applyFont="1" applyBorder="1" applyAlignment="1">
      <alignment horizontal="justify" vertical="top" wrapText="1"/>
      <protection/>
    </xf>
    <xf numFmtId="167" fontId="40" fillId="0" borderId="74" xfId="61" applyNumberFormat="1" applyFont="1" applyBorder="1" applyAlignment="1">
      <alignment horizontal="justify" vertical="top" wrapText="1"/>
      <protection/>
    </xf>
    <xf numFmtId="167" fontId="40" fillId="0" borderId="0" xfId="61" applyNumberFormat="1" applyFont="1" applyBorder="1" applyAlignment="1">
      <alignment horizontal="justify" vertical="top" wrapText="1"/>
      <protection/>
    </xf>
    <xf numFmtId="167" fontId="40" fillId="0" borderId="67" xfId="61" applyNumberFormat="1" applyFont="1" applyBorder="1" applyAlignment="1">
      <alignment horizontal="justify" vertical="top" wrapText="1"/>
      <protection/>
    </xf>
    <xf numFmtId="167" fontId="39" fillId="0" borderId="40" xfId="61" applyNumberFormat="1" applyFont="1" applyBorder="1" applyAlignment="1">
      <alignment horizontal="center" vertical="justify"/>
      <protection/>
    </xf>
    <xf numFmtId="167" fontId="40" fillId="0" borderId="43" xfId="61" applyNumberFormat="1" applyFont="1" applyBorder="1" applyAlignment="1">
      <alignment horizontal="justify" vertical="top" wrapText="1"/>
      <protection/>
    </xf>
    <xf numFmtId="167" fontId="40" fillId="0" borderId="11" xfId="61" applyNumberFormat="1" applyFont="1" applyBorder="1" applyAlignment="1">
      <alignment horizontal="justify" vertical="top" wrapText="1"/>
      <protection/>
    </xf>
    <xf numFmtId="167" fontId="40" fillId="0" borderId="41" xfId="61" applyNumberFormat="1" applyFont="1" applyBorder="1" applyAlignment="1">
      <alignment horizontal="justify" vertical="top" wrapText="1"/>
      <protection/>
    </xf>
    <xf numFmtId="167" fontId="40" fillId="0" borderId="74" xfId="61" applyNumberFormat="1" applyFont="1" applyBorder="1" applyAlignment="1">
      <alignment horizontal="left" vertical="justify"/>
      <protection/>
    </xf>
    <xf numFmtId="167" fontId="40" fillId="0" borderId="67" xfId="61" applyNumberFormat="1" applyFont="1" applyBorder="1" applyAlignment="1">
      <alignment horizontal="left" vertical="justify"/>
      <protection/>
    </xf>
    <xf numFmtId="167" fontId="40" fillId="0" borderId="16" xfId="61" applyNumberFormat="1" applyFont="1" applyBorder="1" applyAlignment="1">
      <alignment horizontal="justify" vertical="center" wrapText="1"/>
      <protection/>
    </xf>
    <xf numFmtId="167" fontId="40" fillId="0" borderId="14" xfId="61" applyNumberFormat="1" applyFont="1" applyBorder="1" applyAlignment="1">
      <alignment horizontal="justify" vertical="center" wrapText="1"/>
      <protection/>
    </xf>
    <xf numFmtId="0" fontId="45" fillId="0" borderId="14" xfId="61" applyFont="1" applyBorder="1" applyAlignment="1">
      <alignment horizontal="justify" vertical="center" wrapText="1"/>
      <protection/>
    </xf>
    <xf numFmtId="0" fontId="45" fillId="0" borderId="13" xfId="61" applyFont="1" applyBorder="1" applyAlignment="1">
      <alignment horizontal="justify" vertical="center" wrapText="1"/>
      <protection/>
    </xf>
    <xf numFmtId="167" fontId="39" fillId="0" borderId="16" xfId="61" applyNumberFormat="1" applyFont="1" applyBorder="1" applyAlignment="1">
      <alignment horizontal="justify" vertical="justify" wrapText="1"/>
      <protection/>
    </xf>
    <xf numFmtId="167" fontId="39" fillId="0" borderId="14" xfId="61" applyNumberFormat="1" applyFont="1" applyBorder="1" applyAlignment="1">
      <alignment horizontal="justify" vertical="justify" wrapText="1"/>
      <protection/>
    </xf>
    <xf numFmtId="167" fontId="40" fillId="0" borderId="52" xfId="61" applyNumberFormat="1" applyFont="1" applyBorder="1" applyAlignment="1">
      <alignment horizontal="justify" vertical="top" wrapText="1"/>
      <protection/>
    </xf>
    <xf numFmtId="0" fontId="43" fillId="0" borderId="75" xfId="61" applyFont="1" applyBorder="1" applyAlignment="1">
      <alignment horizontal="left" wrapText="1"/>
      <protection/>
    </xf>
    <xf numFmtId="0" fontId="43" fillId="0" borderId="39" xfId="61" applyFont="1" applyBorder="1" applyAlignment="1">
      <alignment horizontal="left" wrapText="1"/>
      <protection/>
    </xf>
    <xf numFmtId="0" fontId="43" fillId="0" borderId="38" xfId="61" applyFont="1" applyBorder="1" applyAlignment="1">
      <alignment horizontal="left" wrapText="1"/>
      <protection/>
    </xf>
    <xf numFmtId="0" fontId="45" fillId="0" borderId="14" xfId="61" applyFont="1" applyBorder="1" applyAlignment="1">
      <alignment horizontal="justify" vertical="top" wrapText="1"/>
      <protection/>
    </xf>
    <xf numFmtId="0" fontId="45" fillId="0" borderId="13" xfId="61" applyFont="1" applyBorder="1" applyAlignment="1">
      <alignment horizontal="justify" vertical="top" wrapText="1"/>
      <protection/>
    </xf>
    <xf numFmtId="167" fontId="40" fillId="0" borderId="13" xfId="61" applyNumberFormat="1" applyFont="1" applyBorder="1" applyAlignment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ТА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АГОЛОВОК1" xfId="51"/>
    <cellStyle name="ЗАГОЛОВОК2" xfId="52"/>
    <cellStyle name="Итог" xfId="53"/>
    <cellStyle name="ИТОГОВЫЙ" xfId="54"/>
    <cellStyle name="Контрольная ячейка" xfId="55"/>
    <cellStyle name="Название" xfId="56"/>
    <cellStyle name="Нейтральный" xfId="57"/>
    <cellStyle name="Обычный 2" xfId="58"/>
    <cellStyle name="Обычный_Xl0000224" xfId="59"/>
    <cellStyle name="Обычный_Баланс с пересчетом-2013" xfId="60"/>
    <cellStyle name="Обычный_прил 2-ФОРМА 2_031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" xfId="68"/>
    <cellStyle name="Текст предупреждения" xfId="69"/>
    <cellStyle name="ТЕКСТ_2форма декабрь" xfId="70"/>
    <cellStyle name="Тысячи [0]_15a" xfId="71"/>
    <cellStyle name="Тысячи_15a" xfId="72"/>
    <cellStyle name="ФИКСИРОВАННЫЙ" xfId="73"/>
    <cellStyle name="Comma" xfId="74"/>
    <cellStyle name="Comma [0]" xfId="75"/>
    <cellStyle name="Финансовый [0]_прил 2-ФОРМА 2_0311" xfId="76"/>
    <cellStyle name="Финансовый_прил 2-ФОРМА 2_0311" xfId="77"/>
    <cellStyle name="Хороший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67</xdr:row>
      <xdr:rowOff>0</xdr:rowOff>
    </xdr:from>
    <xdr:to>
      <xdr:col>9</xdr:col>
      <xdr:colOff>685800</xdr:colOff>
      <xdr:row>67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39850" y="2229802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  <xdr:twoCellAnchor>
    <xdr:from>
      <xdr:col>9</xdr:col>
      <xdr:colOff>457200</xdr:colOff>
      <xdr:row>67</xdr:row>
      <xdr:rowOff>0</xdr:rowOff>
    </xdr:from>
    <xdr:to>
      <xdr:col>9</xdr:col>
      <xdr:colOff>466725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820775" y="2229802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363575" y="28555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363575" y="28555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  <xdr:twoCellAnchor>
    <xdr:from>
      <xdr:col>9</xdr:col>
      <xdr:colOff>676275</xdr:colOff>
      <xdr:row>89</xdr:row>
      <xdr:rowOff>0</xdr:rowOff>
    </xdr:from>
    <xdr:to>
      <xdr:col>9</xdr:col>
      <xdr:colOff>685800</xdr:colOff>
      <xdr:row>89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39850" y="28555950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  <xdr:twoCellAnchor>
    <xdr:from>
      <xdr:col>9</xdr:col>
      <xdr:colOff>457200</xdr:colOff>
      <xdr:row>89</xdr:row>
      <xdr:rowOff>0</xdr:rowOff>
    </xdr:from>
    <xdr:to>
      <xdr:col>9</xdr:col>
      <xdr:colOff>466725</xdr:colOff>
      <xdr:row>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820775" y="28555950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  <xdr:twoCellAnchor>
    <xdr:from>
      <xdr:col>8</xdr:col>
      <xdr:colOff>676275</xdr:colOff>
      <xdr:row>89</xdr:row>
      <xdr:rowOff>0</xdr:rowOff>
    </xdr:from>
    <xdr:to>
      <xdr:col>8</xdr:col>
      <xdr:colOff>685800</xdr:colOff>
      <xdr:row>89</xdr:row>
      <xdr:rowOff>0</xdr:rowOff>
    </xdr:to>
    <xdr:sp>
      <xdr:nvSpPr>
        <xdr:cNvPr id="7" name="Rectangle 3"/>
        <xdr:cNvSpPr>
          <a:spLocks/>
        </xdr:cNvSpPr>
      </xdr:nvSpPr>
      <xdr:spPr>
        <a:xfrm>
          <a:off x="11449050" y="28555950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  <xdr:twoCellAnchor>
    <xdr:from>
      <xdr:col>8</xdr:col>
      <xdr:colOff>457200</xdr:colOff>
      <xdr:row>89</xdr:row>
      <xdr:rowOff>0</xdr:rowOff>
    </xdr:from>
    <xdr:to>
      <xdr:col>8</xdr:col>
      <xdr:colOff>466725</xdr:colOff>
      <xdr:row>89</xdr:row>
      <xdr:rowOff>0</xdr:rowOff>
    </xdr:to>
    <xdr:sp>
      <xdr:nvSpPr>
        <xdr:cNvPr id="8" name="Rectangle 4"/>
        <xdr:cNvSpPr>
          <a:spLocks/>
        </xdr:cNvSpPr>
      </xdr:nvSpPr>
      <xdr:spPr>
        <a:xfrm>
          <a:off x="11229975" y="28555950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ika\temp\&#1052;&#1086;&#1080;%20&#1076;&#1086;&#1082;&#1091;&#1084;&#1077;&#1085;&#1090;&#1099;\&#1052;&#1057;&#1041;&#1059;\2002&#1075;&#1086;&#1076;\1%20&#1082;&#1074;&#1072;&#1088;&#1090;&#1072;&#1083;\&#1086;&#1073;&#1086;&#1088;&#1072;&#1095;&#1080;&#1074;&#1072;&#1077;&#1084;&#1086;&#1089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&#1100;&#1074;&#1080;&#1088;&#1072;\&#1046;-o\2011\&#1046;-&#1054;%2098_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ika\&#1056;&#1072;&#1073;&#1086;&#1095;&#1080;&#1081;%20&#1089;&#1090;&#1086;&#1083;\&#1040;&#1083;&#1100;&#1073;&#1080;&#1085;&#1072;\&#1089;&#1074;&#1086;&#1076;&#1085;&#1072;&#1103;%20&#1090;&#1072;&#1073;&#1083;&#1080;&#1094;&#1072;%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ika\&#1056;&#1072;&#1073;&#1086;&#1095;&#1080;&#1081;%20&#1089;&#1090;&#1086;&#1083;\&#1040;&#1083;&#1100;&#1073;&#1080;&#1085;&#1072;\&#1089;&#1074;&#1086;&#1076;&#1085;&#1072;&#1103;%20&#1090;&#1072;&#1073;&#1083;&#1080;&#1094;&#1072;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ika\&#1056;&#1072;&#1073;&#1086;&#1095;&#1080;&#1081;%20&#1089;&#1090;&#1086;&#1083;\&#1040;&#1083;&#1100;&#1073;&#1080;&#1085;&#1072;\&#1091;&#1089;&#1083;&#1091;&#1075;&#1080;-&#1087;&#1077;&#1088;&#1077;&#1087;&#1088;&#1086;&#1076;&#1072;&#107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"/>
      <sheetName val="01.04"/>
      <sheetName val="НИОКР"/>
      <sheetName val="сп работники"/>
      <sheetName val="241"/>
      <sheetName val="резерв д-з готово"/>
      <sheetName val="стр-245 исп"/>
      <sheetName val="Лист1"/>
      <sheetName val="Лист2"/>
      <sheetName val="Лист3"/>
      <sheetName val="география исп"/>
      <sheetName val="окт"/>
      <sheetName val="смета 2001на3.10"/>
      <sheetName val="Стомость "/>
      <sheetName val="Бюджет"/>
      <sheetName val="Плн. себ.дек.(2001-1)  1,11"/>
      <sheetName val="Титул"/>
      <sheetName val="Энергия"/>
      <sheetName val="основ.показ (4)"/>
      <sheetName val="июль (20,06)"/>
      <sheetName val="НОЯБ тек (9)"/>
      <sheetName val="НОЯБ тек (8)"/>
      <sheetName val="Январь"/>
      <sheetName val="Бюджет (1в) (4)"/>
      <sheetName val="СГМех"/>
      <sheetName val="Р2.2 (15,08,02)"/>
      <sheetName val="Зарплата"/>
      <sheetName val="ФАКТ бюд по видам за 1кв "/>
      <sheetName val="Р2.1 (2)"/>
      <sheetName val="анализ (5)"/>
      <sheetName val="допущ"/>
      <sheetName val="сальдо на 30.11.06.      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ачиваемость"/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9"/>
      <sheetName val="90с КОП"/>
      <sheetName val="91с КОП"/>
      <sheetName val="99с КОП"/>
      <sheetName val="услуги и перепродажа"/>
      <sheetName val="регистр 9 доход"/>
      <sheetName val="регистр 9 расход"/>
      <sheetName val="Не св с произв 2013"/>
      <sheetName val="жо №15"/>
      <sheetName val="ф _2 "/>
      <sheetName val="2форма"/>
      <sheetName val="2форма значения"/>
      <sheetName val="91-0299"/>
      <sheetName val="дох_расх 2013"/>
      <sheetName val="Проч с БП 2013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9"/>
      <sheetName val="90с КОП"/>
      <sheetName val="91с КОП"/>
      <sheetName val="99с КОП"/>
      <sheetName val="услуги и перепродажа"/>
      <sheetName val="регистр 9 доход"/>
      <sheetName val="регистр 9 расход"/>
      <sheetName val="91-0299"/>
      <sheetName val="ф _2 "/>
      <sheetName val="2форма"/>
      <sheetName val="2форма значения"/>
      <sheetName val="дох_расх 2013"/>
      <sheetName val="Проч с БП 2013"/>
      <sheetName val="Не св с произв 2013"/>
      <sheetName val="жо №15"/>
      <sheetName val="Лист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и перепродаж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40"/>
  <sheetViews>
    <sheetView tabSelected="1" workbookViewId="0" topLeftCell="A75">
      <selection activeCell="A19" sqref="A19"/>
    </sheetView>
  </sheetViews>
  <sheetFormatPr defaultColWidth="0.875" defaultRowHeight="12.75"/>
  <cols>
    <col min="1" max="1" width="25.875" style="187" customWidth="1"/>
    <col min="2" max="13" width="0.875" style="2" customWidth="1"/>
    <col min="14" max="14" width="2.25390625" style="2" customWidth="1"/>
    <col min="15" max="25" width="0.875" style="2" customWidth="1"/>
    <col min="26" max="26" width="12.00390625" style="2" customWidth="1"/>
    <col min="27" max="51" width="0.875" style="2" customWidth="1"/>
    <col min="52" max="52" width="1.12109375" style="2" customWidth="1"/>
    <col min="53" max="53" width="0.875" style="2" customWidth="1"/>
    <col min="54" max="54" width="6.25390625" style="2" customWidth="1"/>
    <col min="55" max="55" width="1.37890625" style="2" customWidth="1"/>
    <col min="56" max="56" width="2.875" style="2" hidden="1" customWidth="1"/>
    <col min="57" max="79" width="0.875" style="2" customWidth="1"/>
    <col min="80" max="80" width="1.875" style="2" customWidth="1"/>
    <col min="81" max="82" width="0.875" style="2" hidden="1" customWidth="1"/>
    <col min="83" max="83" width="0.74609375" style="2" customWidth="1"/>
    <col min="84" max="84" width="1.875" style="2" customWidth="1"/>
    <col min="85" max="85" width="0.2421875" style="2" hidden="1" customWidth="1"/>
    <col min="86" max="88" width="0.875" style="2" hidden="1" customWidth="1"/>
    <col min="89" max="95" width="0.875" style="2" customWidth="1"/>
    <col min="96" max="97" width="0.875" style="2" hidden="1" customWidth="1"/>
    <col min="98" max="98" width="0.12890625" style="2" customWidth="1"/>
    <col min="99" max="103" width="0.875" style="2" customWidth="1"/>
    <col min="104" max="104" width="2.00390625" style="2" customWidth="1"/>
    <col min="105" max="105" width="0.6171875" style="2" customWidth="1"/>
    <col min="106" max="106" width="0.74609375" style="2" hidden="1" customWidth="1"/>
    <col min="107" max="107" width="0.875" style="2" customWidth="1"/>
    <col min="108" max="108" width="0.2421875" style="2" customWidth="1"/>
    <col min="109" max="114" width="0.875" style="2" customWidth="1"/>
    <col min="115" max="115" width="0.6171875" style="2" customWidth="1"/>
    <col min="116" max="118" width="0.875" style="2" customWidth="1"/>
    <col min="119" max="119" width="0.37109375" style="2" customWidth="1"/>
    <col min="120" max="120" width="0.875" style="2" hidden="1" customWidth="1"/>
    <col min="121" max="121" width="0.875" style="2" customWidth="1"/>
    <col min="122" max="122" width="1.12109375" style="2" customWidth="1"/>
    <col min="123" max="128" width="0.875" style="2" customWidth="1"/>
    <col min="129" max="129" width="0.875" style="2" hidden="1" customWidth="1"/>
    <col min="130" max="16384" width="0.875" style="2" customWidth="1"/>
  </cols>
  <sheetData>
    <row r="1" spans="2:129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4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</row>
    <row r="2" spans="2:129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  <c r="CP2" s="407"/>
      <c r="CQ2" s="407"/>
      <c r="CR2" s="407"/>
      <c r="CS2" s="407"/>
      <c r="CT2" s="407"/>
      <c r="CU2" s="407"/>
      <c r="CV2" s="407"/>
      <c r="CW2" s="407"/>
      <c r="CX2" s="407"/>
      <c r="CY2" s="407"/>
      <c r="CZ2" s="407"/>
      <c r="DA2" s="407"/>
      <c r="DB2" s="407"/>
      <c r="DC2" s="407"/>
      <c r="DD2" s="407"/>
      <c r="DE2" s="407"/>
      <c r="DF2" s="407"/>
      <c r="DG2" s="407"/>
      <c r="DH2" s="407"/>
      <c r="DI2" s="407"/>
      <c r="DJ2" s="407"/>
      <c r="DK2" s="407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2:129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2:128" ht="15.75">
      <c r="B4" s="408" t="s">
        <v>0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</row>
    <row r="5" spans="40:69" ht="12.75">
      <c r="AN5" s="5"/>
      <c r="AO5" s="5"/>
      <c r="AP5" s="6" t="s">
        <v>1</v>
      </c>
      <c r="AQ5" s="409" t="s">
        <v>2</v>
      </c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10">
        <v>201</v>
      </c>
      <c r="BI5" s="410"/>
      <c r="BJ5" s="410"/>
      <c r="BK5" s="410"/>
      <c r="BL5" s="410"/>
      <c r="BM5" s="409" t="s">
        <v>3</v>
      </c>
      <c r="BN5" s="409"/>
      <c r="BO5" s="409"/>
      <c r="BP5" s="5" t="s">
        <v>4</v>
      </c>
      <c r="BQ5" s="5"/>
    </row>
    <row r="6" spans="55:128" ht="13.5" thickBot="1">
      <c r="BC6" s="5"/>
      <c r="BN6" s="3"/>
      <c r="DG6" s="315" t="s">
        <v>5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6"/>
    </row>
    <row r="7" spans="88:128" ht="12.75">
      <c r="CJ7" s="7" t="s">
        <v>6</v>
      </c>
      <c r="CK7" s="7"/>
      <c r="CL7" s="7"/>
      <c r="CM7" s="7"/>
      <c r="CN7" s="7"/>
      <c r="CO7" s="8" t="s">
        <v>7</v>
      </c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G7" s="395" t="s">
        <v>8</v>
      </c>
      <c r="DH7" s="396"/>
      <c r="DI7" s="396"/>
      <c r="DJ7" s="396"/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6"/>
      <c r="DV7" s="396"/>
      <c r="DW7" s="396"/>
      <c r="DX7" s="397"/>
    </row>
    <row r="8" spans="82:128" ht="12.75">
      <c r="CD8" s="8" t="s">
        <v>9</v>
      </c>
      <c r="CJ8" s="7" t="s">
        <v>10</v>
      </c>
      <c r="CL8" s="7"/>
      <c r="CM8" s="7"/>
      <c r="CN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G8" s="228" t="s">
        <v>11</v>
      </c>
      <c r="DH8" s="186"/>
      <c r="DI8" s="186"/>
      <c r="DJ8" s="186"/>
      <c r="DK8" s="186"/>
      <c r="DL8" s="411"/>
      <c r="DM8" s="406" t="s">
        <v>12</v>
      </c>
      <c r="DN8" s="186"/>
      <c r="DO8" s="186"/>
      <c r="DP8" s="186"/>
      <c r="DQ8" s="186"/>
      <c r="DR8" s="411"/>
      <c r="DS8" s="406" t="s">
        <v>13</v>
      </c>
      <c r="DT8" s="186"/>
      <c r="DU8" s="186"/>
      <c r="DV8" s="186"/>
      <c r="DW8" s="186"/>
      <c r="DX8" s="294"/>
    </row>
    <row r="9" spans="2:128" ht="12.75">
      <c r="B9" s="2" t="s">
        <v>14</v>
      </c>
      <c r="O9" s="398" t="s">
        <v>15</v>
      </c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CJ9" s="7" t="s">
        <v>16</v>
      </c>
      <c r="CK9" s="7"/>
      <c r="CL9" s="7"/>
      <c r="CM9" s="7"/>
      <c r="CN9" s="7"/>
      <c r="CO9" s="7"/>
      <c r="CP9" s="7"/>
      <c r="CQ9" s="7"/>
      <c r="CR9" s="7"/>
      <c r="CS9" s="8" t="s">
        <v>16</v>
      </c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G9" s="228" t="s">
        <v>17</v>
      </c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294"/>
    </row>
    <row r="10" spans="2:128" ht="12.75">
      <c r="B10" s="2" t="s">
        <v>18</v>
      </c>
      <c r="CJ10" s="7" t="s">
        <v>19</v>
      </c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8" t="s">
        <v>19</v>
      </c>
      <c r="DA10" s="7"/>
      <c r="DB10" s="7"/>
      <c r="DC10" s="7"/>
      <c r="DD10" s="7"/>
      <c r="DG10" s="228" t="s">
        <v>20</v>
      </c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294"/>
    </row>
    <row r="11" spans="2:128" ht="12.75">
      <c r="B11" s="2" t="s">
        <v>21</v>
      </c>
      <c r="U11" s="9"/>
      <c r="V11" s="9"/>
      <c r="W11" s="9"/>
      <c r="X11" s="9"/>
      <c r="Y11" s="9"/>
      <c r="Z11" s="9"/>
      <c r="AA11" s="398" t="s">
        <v>22</v>
      </c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CJ11" s="7" t="s">
        <v>23</v>
      </c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8" t="s">
        <v>23</v>
      </c>
      <c r="CX11" s="7"/>
      <c r="CY11" s="7"/>
      <c r="CZ11" s="7"/>
      <c r="DA11" s="7"/>
      <c r="DB11" s="7"/>
      <c r="DC11" s="7"/>
      <c r="DD11" s="7"/>
      <c r="DG11" s="228" t="s">
        <v>24</v>
      </c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294"/>
    </row>
    <row r="12" spans="2:128" ht="12.75">
      <c r="B12" s="2" t="s">
        <v>25</v>
      </c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CM12" s="8" t="s">
        <v>26</v>
      </c>
      <c r="DG12" s="344" t="s">
        <v>27</v>
      </c>
      <c r="DH12" s="399"/>
      <c r="DI12" s="399"/>
      <c r="DJ12" s="399"/>
      <c r="DK12" s="399"/>
      <c r="DL12" s="399"/>
      <c r="DM12" s="399"/>
      <c r="DN12" s="399"/>
      <c r="DO12" s="400"/>
      <c r="DP12" s="402" t="s">
        <v>28</v>
      </c>
      <c r="DQ12" s="399"/>
      <c r="DR12" s="399"/>
      <c r="DS12" s="399"/>
      <c r="DT12" s="399"/>
      <c r="DU12" s="399"/>
      <c r="DV12" s="399"/>
      <c r="DW12" s="399"/>
      <c r="DX12" s="403"/>
    </row>
    <row r="13" spans="2:128" ht="12.75">
      <c r="B13" s="201" t="s">
        <v>29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CJ13" s="7" t="s">
        <v>26</v>
      </c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G13" s="183"/>
      <c r="DH13" s="184"/>
      <c r="DI13" s="184"/>
      <c r="DJ13" s="184"/>
      <c r="DK13" s="184"/>
      <c r="DL13" s="184"/>
      <c r="DM13" s="184"/>
      <c r="DN13" s="184"/>
      <c r="DO13" s="401"/>
      <c r="DP13" s="404"/>
      <c r="DQ13" s="184"/>
      <c r="DR13" s="184"/>
      <c r="DS13" s="184"/>
      <c r="DT13" s="184"/>
      <c r="DU13" s="184"/>
      <c r="DV13" s="184"/>
      <c r="DW13" s="184"/>
      <c r="DX13" s="405"/>
    </row>
    <row r="14" spans="2:128" ht="13.5" thickBot="1">
      <c r="B14" s="2" t="s">
        <v>30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CJ14" s="7" t="s">
        <v>31</v>
      </c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8" t="s">
        <v>31</v>
      </c>
      <c r="CW14" s="7"/>
      <c r="CY14" s="7"/>
      <c r="CZ14" s="7"/>
      <c r="DA14" s="7"/>
      <c r="DB14" s="7"/>
      <c r="DC14" s="7"/>
      <c r="DD14" s="7"/>
      <c r="DG14" s="217" t="s">
        <v>32</v>
      </c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394"/>
    </row>
    <row r="15" spans="2:128" ht="12.75">
      <c r="B15" s="2" t="s">
        <v>33</v>
      </c>
      <c r="AA15" s="236" t="s">
        <v>34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</row>
    <row r="16" ht="13.5" thickBot="1"/>
    <row r="17" spans="65:128" ht="12.75">
      <c r="BM17" s="2" t="s">
        <v>35</v>
      </c>
      <c r="DG17" s="395"/>
      <c r="DH17" s="396"/>
      <c r="DI17" s="396"/>
      <c r="DJ17" s="396"/>
      <c r="DK17" s="396"/>
      <c r="DL17" s="396"/>
      <c r="DM17" s="396"/>
      <c r="DN17" s="396"/>
      <c r="DO17" s="396"/>
      <c r="DP17" s="396"/>
      <c r="DQ17" s="396"/>
      <c r="DR17" s="396"/>
      <c r="DS17" s="396"/>
      <c r="DT17" s="396"/>
      <c r="DU17" s="396"/>
      <c r="DV17" s="396"/>
      <c r="DW17" s="396"/>
      <c r="DX17" s="397"/>
    </row>
    <row r="18" spans="65:128" ht="13.5" thickBot="1">
      <c r="BM18" s="2" t="s">
        <v>36</v>
      </c>
      <c r="DG18" s="217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394"/>
    </row>
    <row r="19" ht="13.5" thickBot="1"/>
    <row r="20" spans="1:128" ht="26.25" customHeight="1">
      <c r="A20" s="188" t="s">
        <v>37</v>
      </c>
      <c r="B20" s="391" t="s">
        <v>38</v>
      </c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3"/>
      <c r="BE20" s="320" t="s">
        <v>39</v>
      </c>
      <c r="BF20" s="321"/>
      <c r="BG20" s="321"/>
      <c r="BH20" s="321"/>
      <c r="BI20" s="321"/>
      <c r="BJ20" s="321"/>
      <c r="BK20" s="321"/>
      <c r="BL20" s="321"/>
      <c r="BM20" s="321"/>
      <c r="BN20" s="321"/>
      <c r="BO20" s="322"/>
      <c r="BP20" s="320" t="s">
        <v>40</v>
      </c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2"/>
      <c r="CK20" s="320" t="s">
        <v>41</v>
      </c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2"/>
      <c r="DE20" s="320" t="s">
        <v>42</v>
      </c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4"/>
    </row>
    <row r="21" spans="1:128" ht="13.5" thickBot="1">
      <c r="A21" s="189"/>
      <c r="B21" s="385">
        <v>1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7"/>
      <c r="BE21" s="388">
        <v>2</v>
      </c>
      <c r="BF21" s="389"/>
      <c r="BG21" s="389"/>
      <c r="BH21" s="389"/>
      <c r="BI21" s="389"/>
      <c r="BJ21" s="389"/>
      <c r="BK21" s="389"/>
      <c r="BL21" s="389"/>
      <c r="BM21" s="389"/>
      <c r="BN21" s="389"/>
      <c r="BO21" s="390"/>
      <c r="BP21" s="315">
        <v>3</v>
      </c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6"/>
      <c r="CK21" s="315">
        <v>4</v>
      </c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5">
        <v>5</v>
      </c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2"/>
    </row>
    <row r="22" spans="1:128" ht="25.5" customHeight="1">
      <c r="A22" s="190"/>
      <c r="B22" s="304" t="s">
        <v>43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242" t="s">
        <v>44</v>
      </c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83">
        <f>BP24</f>
        <v>50</v>
      </c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5"/>
      <c r="CJ22" s="13"/>
      <c r="CK22" s="283">
        <f>CK24</f>
        <v>49</v>
      </c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5"/>
      <c r="DE22" s="284">
        <f>DE24</f>
        <v>44</v>
      </c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5"/>
    </row>
    <row r="23" spans="1:128" ht="22.5" customHeight="1">
      <c r="A23" s="421" t="s">
        <v>314</v>
      </c>
      <c r="B23" s="289" t="s">
        <v>292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14"/>
      <c r="BE23" s="183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286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8"/>
      <c r="CJ23" s="13"/>
      <c r="CK23" s="286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8"/>
      <c r="DE23" s="287"/>
      <c r="DF23" s="287"/>
      <c r="DG23" s="287"/>
      <c r="DH23" s="287"/>
      <c r="DI23" s="287"/>
      <c r="DJ23" s="287"/>
      <c r="DK23" s="287"/>
      <c r="DL23" s="287"/>
      <c r="DM23" s="287"/>
      <c r="DN23" s="287"/>
      <c r="DO23" s="287"/>
      <c r="DP23" s="287"/>
      <c r="DQ23" s="287"/>
      <c r="DR23" s="287"/>
      <c r="DS23" s="287"/>
      <c r="DT23" s="287"/>
      <c r="DU23" s="287"/>
      <c r="DV23" s="287"/>
      <c r="DW23" s="287"/>
      <c r="DX23" s="288"/>
    </row>
    <row r="24" spans="1:128" ht="25.5" customHeight="1">
      <c r="A24" s="423"/>
      <c r="B24" s="226" t="s">
        <v>45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376"/>
      <c r="BD24" s="15"/>
      <c r="BE24" s="344" t="s">
        <v>46</v>
      </c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82">
        <v>50</v>
      </c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4"/>
      <c r="CJ24" s="13"/>
      <c r="CK24" s="382">
        <v>49</v>
      </c>
      <c r="CL24" s="383"/>
      <c r="CM24" s="383"/>
      <c r="CN24" s="383"/>
      <c r="CO24" s="383"/>
      <c r="CP24" s="383"/>
      <c r="CQ24" s="383"/>
      <c r="CR24" s="383"/>
      <c r="CS24" s="383"/>
      <c r="CT24" s="383"/>
      <c r="CU24" s="383"/>
      <c r="CV24" s="383"/>
      <c r="CW24" s="383"/>
      <c r="CX24" s="383"/>
      <c r="CY24" s="383"/>
      <c r="CZ24" s="383"/>
      <c r="DA24" s="383"/>
      <c r="DB24" s="383"/>
      <c r="DC24" s="383"/>
      <c r="DD24" s="384"/>
      <c r="DE24" s="213">
        <v>44</v>
      </c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4"/>
    </row>
    <row r="25" spans="1:128" ht="12.75">
      <c r="A25" s="191"/>
      <c r="B25" s="412" t="s">
        <v>47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4"/>
      <c r="BD25" s="16"/>
      <c r="BE25" s="228" t="s">
        <v>48</v>
      </c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223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5"/>
      <c r="CJ25" s="13"/>
      <c r="CK25" s="223">
        <v>0</v>
      </c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5"/>
      <c r="DE25" s="223">
        <v>0</v>
      </c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5"/>
    </row>
    <row r="26" spans="1:128" ht="12.75" customHeight="1" hidden="1">
      <c r="A26" s="191"/>
      <c r="B26" s="17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1"/>
      <c r="BD26" s="15"/>
      <c r="BE26" s="183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5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4"/>
      <c r="CJ26" s="13"/>
      <c r="CK26" s="382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4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4"/>
    </row>
    <row r="27" spans="1:128" ht="14.25" customHeight="1">
      <c r="A27" s="421" t="s">
        <v>315</v>
      </c>
      <c r="B27" s="259" t="s">
        <v>293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93"/>
      <c r="BD27" s="15"/>
      <c r="BE27" s="228" t="s">
        <v>49</v>
      </c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261">
        <f>BP29+BP30</f>
        <v>1475740</v>
      </c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6"/>
      <c r="CJ27" s="13"/>
      <c r="CK27" s="261">
        <f>CK29+CK30</f>
        <v>1614805</v>
      </c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6"/>
      <c r="DE27" s="255">
        <f>DE29+DE30</f>
        <v>1602950</v>
      </c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6"/>
    </row>
    <row r="28" spans="1:128" ht="12.75" customHeight="1">
      <c r="A28" s="422"/>
      <c r="B28" s="226" t="s">
        <v>50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376"/>
      <c r="BD28" s="15"/>
      <c r="BE28" s="228" t="s">
        <v>51</v>
      </c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223">
        <v>0</v>
      </c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5"/>
      <c r="CJ28" s="13"/>
      <c r="CK28" s="223">
        <v>0</v>
      </c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5"/>
      <c r="DE28" s="223">
        <v>0</v>
      </c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5"/>
    </row>
    <row r="29" spans="1:128" ht="18" customHeight="1">
      <c r="A29" s="422"/>
      <c r="B29" s="226" t="s">
        <v>52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376"/>
      <c r="BD29" s="15"/>
      <c r="BE29" s="228" t="s">
        <v>53</v>
      </c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71">
        <v>1433056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3"/>
      <c r="CJ29" s="13"/>
      <c r="CK29" s="377">
        <v>1563383</v>
      </c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79"/>
      <c r="DE29" s="213">
        <v>1540042</v>
      </c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4"/>
    </row>
    <row r="30" spans="1:128" ht="18" customHeight="1">
      <c r="A30" s="423"/>
      <c r="B30" s="226" t="s">
        <v>54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376"/>
      <c r="BD30" s="15"/>
      <c r="BE30" s="228" t="s">
        <v>55</v>
      </c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5">
        <v>42684</v>
      </c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4"/>
      <c r="CJ30" s="13"/>
      <c r="CK30" s="377">
        <v>51422</v>
      </c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78"/>
      <c r="DC30" s="378"/>
      <c r="DD30" s="379"/>
      <c r="DE30" s="213">
        <v>62908</v>
      </c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4"/>
    </row>
    <row r="31" spans="1:128" ht="14.25" customHeight="1">
      <c r="A31" s="191"/>
      <c r="B31" s="259" t="s">
        <v>294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93"/>
      <c r="BD31" s="15"/>
      <c r="BE31" s="228" t="s">
        <v>56</v>
      </c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223">
        <v>0</v>
      </c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5"/>
      <c r="CJ31" s="13"/>
      <c r="CK31" s="223">
        <v>0</v>
      </c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5"/>
      <c r="DE31" s="223">
        <v>0</v>
      </c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5"/>
    </row>
    <row r="32" spans="1:128" ht="12.75" customHeight="1">
      <c r="A32" s="191"/>
      <c r="B32" s="226" t="s">
        <v>57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376"/>
      <c r="BD32" s="15"/>
      <c r="BE32" s="228" t="s">
        <v>58</v>
      </c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223">
        <v>0</v>
      </c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5"/>
      <c r="CJ32" s="13"/>
      <c r="CK32" s="223">
        <v>0</v>
      </c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5"/>
      <c r="DE32" s="223">
        <v>0</v>
      </c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5"/>
    </row>
    <row r="33" spans="1:128" ht="12.75" customHeight="1">
      <c r="A33" s="191"/>
      <c r="B33" s="226" t="s">
        <v>59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376"/>
      <c r="BD33" s="15"/>
      <c r="BE33" s="228" t="s">
        <v>60</v>
      </c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223">
        <v>0</v>
      </c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5"/>
      <c r="CJ33" s="13"/>
      <c r="CK33" s="223">
        <v>0</v>
      </c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5"/>
      <c r="DE33" s="223">
        <v>0</v>
      </c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5"/>
    </row>
    <row r="34" spans="1:128" ht="14.25" customHeight="1">
      <c r="A34" s="424" t="s">
        <v>316</v>
      </c>
      <c r="B34" s="259" t="s">
        <v>295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93"/>
      <c r="BD34" s="15"/>
      <c r="BE34" s="228" t="s">
        <v>61</v>
      </c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261">
        <f>SUM(BP35:CI38)</f>
        <v>0</v>
      </c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6"/>
      <c r="CJ34" s="13"/>
      <c r="CK34" s="261">
        <f>SUM(CK35:DD38)</f>
        <v>430</v>
      </c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6"/>
      <c r="DE34" s="255">
        <f>SUM(DE35:DX38)</f>
        <v>430</v>
      </c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6"/>
    </row>
    <row r="35" spans="1:128" ht="12.75" customHeight="1">
      <c r="A35" s="425"/>
      <c r="B35" s="226" t="s">
        <v>62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376"/>
      <c r="BD35" s="15"/>
      <c r="BE35" s="228" t="s">
        <v>63</v>
      </c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223">
        <v>0</v>
      </c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5"/>
      <c r="CJ35" s="13"/>
      <c r="CK35" s="223">
        <v>0</v>
      </c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5"/>
      <c r="DE35" s="223">
        <v>0</v>
      </c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5"/>
    </row>
    <row r="36" spans="1:128" ht="12.75" customHeight="1">
      <c r="A36" s="425"/>
      <c r="B36" s="226" t="s">
        <v>64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376"/>
      <c r="BD36" s="15"/>
      <c r="BE36" s="228" t="s">
        <v>65</v>
      </c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223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5"/>
      <c r="CJ36" s="13"/>
      <c r="CK36" s="223">
        <v>0</v>
      </c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5"/>
      <c r="DE36" s="223">
        <v>0</v>
      </c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5"/>
    </row>
    <row r="37" spans="1:128" ht="12.75" customHeight="1">
      <c r="A37" s="425"/>
      <c r="B37" s="226" t="s">
        <v>66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376"/>
      <c r="BD37" s="15"/>
      <c r="BE37" s="228" t="s">
        <v>67</v>
      </c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71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3"/>
      <c r="CJ37" s="13"/>
      <c r="CK37" s="220">
        <f>430</f>
        <v>430</v>
      </c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2"/>
      <c r="DE37" s="172">
        <f>430</f>
        <v>430</v>
      </c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3"/>
    </row>
    <row r="38" spans="1:128" ht="12.75" customHeight="1">
      <c r="A38" s="426"/>
      <c r="B38" s="226" t="s">
        <v>68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376"/>
      <c r="BD38" s="15"/>
      <c r="BE38" s="228" t="s">
        <v>69</v>
      </c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223">
        <v>0</v>
      </c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5"/>
      <c r="CJ38" s="13"/>
      <c r="CK38" s="223">
        <v>0</v>
      </c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5"/>
      <c r="DE38" s="223">
        <v>0</v>
      </c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5"/>
    </row>
    <row r="39" spans="1:128" ht="14.25" customHeight="1">
      <c r="A39" s="191"/>
      <c r="B39" s="259" t="s">
        <v>70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93"/>
      <c r="BD39" s="15"/>
      <c r="BE39" s="228" t="s">
        <v>71</v>
      </c>
      <c r="BF39" s="186"/>
      <c r="BG39" s="186"/>
      <c r="BH39" s="186"/>
      <c r="BI39" s="186"/>
      <c r="BJ39" s="186"/>
      <c r="BK39" s="186"/>
      <c r="BL39" s="186"/>
      <c r="BM39" s="186"/>
      <c r="BN39" s="186"/>
      <c r="BO39" s="294"/>
      <c r="BP39" s="372">
        <v>12312</v>
      </c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5"/>
      <c r="CJ39" s="13"/>
      <c r="CK39" s="373">
        <v>11318</v>
      </c>
      <c r="CL39" s="374"/>
      <c r="CM39" s="374"/>
      <c r="CN39" s="374"/>
      <c r="CO39" s="374"/>
      <c r="CP39" s="374"/>
      <c r="CQ39" s="374"/>
      <c r="CR39" s="374"/>
      <c r="CS39" s="374"/>
      <c r="CT39" s="374"/>
      <c r="CU39" s="374"/>
      <c r="CV39" s="374"/>
      <c r="CW39" s="374"/>
      <c r="CX39" s="374"/>
      <c r="CY39" s="374"/>
      <c r="CZ39" s="374"/>
      <c r="DA39" s="374"/>
      <c r="DB39" s="374"/>
      <c r="DC39" s="374"/>
      <c r="DD39" s="375"/>
      <c r="DE39" s="364">
        <v>12761</v>
      </c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5"/>
    </row>
    <row r="40" spans="1:128" ht="15" customHeight="1">
      <c r="A40" s="191" t="s">
        <v>309</v>
      </c>
      <c r="B40" s="259" t="s">
        <v>72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93"/>
      <c r="BD40" s="19"/>
      <c r="BE40" s="366" t="s">
        <v>73</v>
      </c>
      <c r="BF40" s="367"/>
      <c r="BG40" s="367"/>
      <c r="BH40" s="367"/>
      <c r="BI40" s="367"/>
      <c r="BJ40" s="367"/>
      <c r="BK40" s="367"/>
      <c r="BL40" s="367"/>
      <c r="BM40" s="367"/>
      <c r="BN40" s="367"/>
      <c r="BO40" s="368"/>
      <c r="BP40" s="261">
        <f>BP41</f>
        <v>43986</v>
      </c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369"/>
      <c r="CG40" s="20"/>
      <c r="CH40" s="20"/>
      <c r="CI40" s="21"/>
      <c r="CJ40" s="18"/>
      <c r="CK40" s="262">
        <f>CK41</f>
        <v>45330</v>
      </c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370">
        <f>DE41</f>
        <v>90232</v>
      </c>
      <c r="DF40" s="370"/>
      <c r="DG40" s="370"/>
      <c r="DH40" s="370"/>
      <c r="DI40" s="370"/>
      <c r="DJ40" s="370"/>
      <c r="DK40" s="370"/>
      <c r="DL40" s="370"/>
      <c r="DM40" s="370"/>
      <c r="DN40" s="370"/>
      <c r="DO40" s="370"/>
      <c r="DP40" s="370"/>
      <c r="DQ40" s="370"/>
      <c r="DR40" s="370"/>
      <c r="DS40" s="370"/>
      <c r="DT40" s="370"/>
      <c r="DU40" s="370"/>
      <c r="DV40" s="370"/>
      <c r="DW40" s="370"/>
      <c r="DX40" s="371"/>
    </row>
    <row r="41" spans="1:128" ht="13.5" customHeight="1" thickBot="1">
      <c r="A41" s="192"/>
      <c r="B41" s="358" t="s">
        <v>74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60"/>
      <c r="BD41" s="22"/>
      <c r="BE41" s="361" t="s">
        <v>75</v>
      </c>
      <c r="BF41" s="362"/>
      <c r="BG41" s="362"/>
      <c r="BH41" s="362"/>
      <c r="BI41" s="362"/>
      <c r="BJ41" s="362"/>
      <c r="BK41" s="362"/>
      <c r="BL41" s="362"/>
      <c r="BM41" s="362"/>
      <c r="BN41" s="362"/>
      <c r="BO41" s="363"/>
      <c r="BP41" s="203">
        <v>43986</v>
      </c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5"/>
      <c r="CJ41" s="23"/>
      <c r="CK41" s="203">
        <v>45330</v>
      </c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>
        <v>90232</v>
      </c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5"/>
    </row>
    <row r="42" spans="1:128" ht="26.25" customHeight="1" thickBot="1">
      <c r="A42" s="189"/>
      <c r="B42" s="252" t="s">
        <v>76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4"/>
      <c r="BD42" s="24"/>
      <c r="BE42" s="250" t="s">
        <v>77</v>
      </c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355">
        <f>BP22+BP27+BP40+BP34+BP39+BP25</f>
        <v>1532088</v>
      </c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7"/>
      <c r="CJ42" s="13"/>
      <c r="CK42" s="355">
        <f>CK22+CK27+CK40+CK34+CK39+CK25</f>
        <v>1671932</v>
      </c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7"/>
      <c r="DE42" s="355">
        <f>DE22+DE27+DE40+DE34+DE39+DE25</f>
        <v>1706417</v>
      </c>
      <c r="DF42" s="356"/>
      <c r="DG42" s="356"/>
      <c r="DH42" s="356"/>
      <c r="DI42" s="356"/>
      <c r="DJ42" s="356"/>
      <c r="DK42" s="356"/>
      <c r="DL42" s="356"/>
      <c r="DM42" s="356"/>
      <c r="DN42" s="356"/>
      <c r="DO42" s="356"/>
      <c r="DP42" s="356"/>
      <c r="DQ42" s="356"/>
      <c r="DR42" s="356"/>
      <c r="DS42" s="356"/>
      <c r="DT42" s="356"/>
      <c r="DU42" s="356"/>
      <c r="DV42" s="356"/>
      <c r="DW42" s="356"/>
      <c r="DX42" s="357"/>
    </row>
    <row r="43" spans="1:128" ht="25.5" customHeight="1">
      <c r="A43" s="191"/>
      <c r="B43" s="352" t="s">
        <v>78</v>
      </c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4"/>
      <c r="BE43" s="242" t="s">
        <v>79</v>
      </c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83">
        <f>SUM(BP45:CI52)</f>
        <v>861420</v>
      </c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5"/>
      <c r="CJ43" s="13"/>
      <c r="CK43" s="283">
        <f>SUM(CK45:DD52)</f>
        <v>1097436</v>
      </c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5"/>
      <c r="DE43" s="284">
        <f>SUM(DE45:DX52)</f>
        <v>907012</v>
      </c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5"/>
    </row>
    <row r="44" spans="1:128" ht="18" customHeight="1">
      <c r="A44" s="424" t="s">
        <v>317</v>
      </c>
      <c r="B44" s="289" t="s">
        <v>296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4"/>
      <c r="BE44" s="183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286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8"/>
      <c r="CJ44" s="13"/>
      <c r="CK44" s="286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8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7"/>
      <c r="DT44" s="287"/>
      <c r="DU44" s="287"/>
      <c r="DV44" s="287"/>
      <c r="DW44" s="287"/>
      <c r="DX44" s="288"/>
    </row>
    <row r="45" spans="1:128" ht="9" customHeight="1">
      <c r="A45" s="425"/>
      <c r="B45" s="340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25"/>
      <c r="BE45" s="344" t="s">
        <v>80</v>
      </c>
      <c r="BF45" s="345"/>
      <c r="BG45" s="345"/>
      <c r="BH45" s="345"/>
      <c r="BI45" s="345"/>
      <c r="BJ45" s="345"/>
      <c r="BK45" s="345"/>
      <c r="BL45" s="345"/>
      <c r="BM45" s="345"/>
      <c r="BN45" s="345"/>
      <c r="BO45" s="346"/>
      <c r="BP45" s="328">
        <v>401854</v>
      </c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30"/>
      <c r="CJ45" s="13"/>
      <c r="CK45" s="328">
        <v>499764</v>
      </c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  <c r="CX45" s="329"/>
      <c r="CY45" s="329"/>
      <c r="CZ45" s="329"/>
      <c r="DA45" s="329"/>
      <c r="DB45" s="329"/>
      <c r="DC45" s="329"/>
      <c r="DD45" s="330"/>
      <c r="DE45" s="329">
        <v>505072</v>
      </c>
      <c r="DF45" s="329"/>
      <c r="DG45" s="329"/>
      <c r="DH45" s="329"/>
      <c r="DI45" s="329"/>
      <c r="DJ45" s="329"/>
      <c r="DK45" s="329"/>
      <c r="DL45" s="329"/>
      <c r="DM45" s="329"/>
      <c r="DN45" s="329"/>
      <c r="DO45" s="329"/>
      <c r="DP45" s="329"/>
      <c r="DQ45" s="329"/>
      <c r="DR45" s="329"/>
      <c r="DS45" s="329"/>
      <c r="DT45" s="329"/>
      <c r="DU45" s="329"/>
      <c r="DV45" s="329"/>
      <c r="DW45" s="329"/>
      <c r="DX45" s="330"/>
    </row>
    <row r="46" spans="1:128" ht="12.75">
      <c r="A46" s="425"/>
      <c r="B46" s="350" t="s">
        <v>81</v>
      </c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24"/>
      <c r="BE46" s="347"/>
      <c r="BF46" s="348"/>
      <c r="BG46" s="348"/>
      <c r="BH46" s="348"/>
      <c r="BI46" s="348"/>
      <c r="BJ46" s="348"/>
      <c r="BK46" s="348"/>
      <c r="BL46" s="348"/>
      <c r="BM46" s="348"/>
      <c r="BN46" s="348"/>
      <c r="BO46" s="349"/>
      <c r="BP46" s="265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7"/>
      <c r="CJ46" s="13"/>
      <c r="CK46" s="265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7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7"/>
    </row>
    <row r="47" spans="1:128" ht="15">
      <c r="A47" s="425"/>
      <c r="B47" s="338" t="s">
        <v>82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26"/>
      <c r="BE47" s="228" t="s">
        <v>83</v>
      </c>
      <c r="BF47" s="342"/>
      <c r="BG47" s="342"/>
      <c r="BH47" s="342"/>
      <c r="BI47" s="342"/>
      <c r="BJ47" s="342"/>
      <c r="BK47" s="342"/>
      <c r="BL47" s="342"/>
      <c r="BM47" s="342"/>
      <c r="BN47" s="342"/>
      <c r="BO47" s="343"/>
      <c r="BP47" s="223" t="s">
        <v>84</v>
      </c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5"/>
      <c r="CJ47" s="13"/>
      <c r="CK47" s="333">
        <v>0</v>
      </c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4"/>
      <c r="DA47" s="334"/>
      <c r="DB47" s="334"/>
      <c r="DC47" s="334"/>
      <c r="DD47" s="335"/>
      <c r="DE47" s="223">
        <v>0</v>
      </c>
      <c r="DF47" s="224"/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24"/>
      <c r="DS47" s="224"/>
      <c r="DT47" s="224"/>
      <c r="DU47" s="224"/>
      <c r="DV47" s="224"/>
      <c r="DW47" s="224"/>
      <c r="DX47" s="225"/>
    </row>
    <row r="48" spans="1:128" ht="12.75">
      <c r="A48" s="425"/>
      <c r="B48" s="340" t="s">
        <v>85</v>
      </c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26"/>
      <c r="BE48" s="228" t="s">
        <v>86</v>
      </c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71">
        <v>268459</v>
      </c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3"/>
      <c r="CJ48" s="13"/>
      <c r="CK48" s="171">
        <v>454910</v>
      </c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3"/>
      <c r="DE48" s="172">
        <v>308045</v>
      </c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3"/>
    </row>
    <row r="49" spans="1:128" ht="12.75">
      <c r="A49" s="425"/>
      <c r="B49" s="338" t="s">
        <v>87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26"/>
      <c r="BE49" s="228" t="s">
        <v>88</v>
      </c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71">
        <v>167593</v>
      </c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3"/>
      <c r="CJ49" s="13"/>
      <c r="CK49" s="171">
        <v>117549</v>
      </c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3"/>
      <c r="DE49" s="172">
        <v>67922</v>
      </c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3"/>
    </row>
    <row r="50" spans="1:128" ht="12.75">
      <c r="A50" s="426"/>
      <c r="B50" s="237" t="s">
        <v>89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6"/>
      <c r="BE50" s="228" t="s">
        <v>90</v>
      </c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223">
        <v>0</v>
      </c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5"/>
      <c r="CJ50" s="13"/>
      <c r="CK50" s="333">
        <v>0</v>
      </c>
      <c r="CL50" s="334"/>
      <c r="CM50" s="334"/>
      <c r="CN50" s="334"/>
      <c r="CO50" s="334"/>
      <c r="CP50" s="334"/>
      <c r="CQ50" s="334"/>
      <c r="CR50" s="334"/>
      <c r="CS50" s="334"/>
      <c r="CT50" s="334"/>
      <c r="CU50" s="334"/>
      <c r="CV50" s="334"/>
      <c r="CW50" s="334"/>
      <c r="CX50" s="334"/>
      <c r="CY50" s="334"/>
      <c r="CZ50" s="334"/>
      <c r="DA50" s="334"/>
      <c r="DB50" s="334"/>
      <c r="DC50" s="334"/>
      <c r="DD50" s="335"/>
      <c r="DE50" s="223">
        <v>0</v>
      </c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5"/>
    </row>
    <row r="51" spans="1:128" ht="12.75">
      <c r="A51" s="191"/>
      <c r="B51" s="235" t="s">
        <v>91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6"/>
      <c r="BE51" s="228" t="s">
        <v>92</v>
      </c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71">
        <v>23514</v>
      </c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3"/>
      <c r="CJ51" s="13"/>
      <c r="CK51" s="171">
        <f>25573-360</f>
        <v>25213</v>
      </c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3"/>
      <c r="DE51" s="172">
        <f>26333-360</f>
        <v>25973</v>
      </c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3"/>
    </row>
    <row r="52" spans="1:128" ht="12.75" customHeight="1" hidden="1">
      <c r="A52" s="191"/>
      <c r="B52" s="27"/>
      <c r="C52" s="16"/>
      <c r="D52" s="16"/>
      <c r="E52" s="337" t="s">
        <v>93</v>
      </c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26"/>
      <c r="BE52" s="228" t="s">
        <v>94</v>
      </c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71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3"/>
      <c r="CJ52" s="13"/>
      <c r="CK52" s="171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3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3"/>
    </row>
    <row r="53" spans="1:128" ht="13.5" customHeight="1">
      <c r="A53" s="191"/>
      <c r="B53" s="259" t="s">
        <v>95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"/>
      <c r="BE53" s="228" t="s">
        <v>96</v>
      </c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261">
        <v>11705</v>
      </c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6"/>
      <c r="CJ53" s="13"/>
      <c r="CK53" s="297">
        <v>15493</v>
      </c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  <c r="CZ53" s="298"/>
      <c r="DA53" s="298"/>
      <c r="DB53" s="298"/>
      <c r="DC53" s="298"/>
      <c r="DD53" s="299"/>
      <c r="DE53" s="255">
        <v>12713</v>
      </c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6"/>
    </row>
    <row r="54" spans="1:128" ht="27" customHeight="1">
      <c r="A54" s="191"/>
      <c r="B54" s="259" t="s">
        <v>297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"/>
      <c r="BE54" s="228" t="s">
        <v>97</v>
      </c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223">
        <v>0</v>
      </c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5"/>
      <c r="CJ54" s="13"/>
      <c r="CK54" s="333">
        <v>0</v>
      </c>
      <c r="CL54" s="334"/>
      <c r="CM54" s="334"/>
      <c r="CN54" s="334"/>
      <c r="CO54" s="334"/>
      <c r="CP54" s="334"/>
      <c r="CQ54" s="334"/>
      <c r="CR54" s="334"/>
      <c r="CS54" s="334"/>
      <c r="CT54" s="334"/>
      <c r="CU54" s="334"/>
      <c r="CV54" s="334"/>
      <c r="CW54" s="334"/>
      <c r="CX54" s="334"/>
      <c r="CY54" s="334"/>
      <c r="CZ54" s="334"/>
      <c r="DA54" s="334"/>
      <c r="DB54" s="334"/>
      <c r="DC54" s="334"/>
      <c r="DD54" s="335"/>
      <c r="DE54" s="223">
        <v>0</v>
      </c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5"/>
    </row>
    <row r="55" spans="1:128" ht="12.75" hidden="1">
      <c r="A55" s="191"/>
      <c r="B55" s="237" t="s">
        <v>98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6"/>
      <c r="BE55" s="228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71" t="s">
        <v>99</v>
      </c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3"/>
      <c r="CJ55" s="13"/>
      <c r="CK55" s="171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3"/>
      <c r="DE55" s="172" t="s">
        <v>99</v>
      </c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3"/>
    </row>
    <row r="56" spans="1:128" ht="25.5" customHeight="1">
      <c r="A56" s="421" t="s">
        <v>318</v>
      </c>
      <c r="B56" s="259" t="s">
        <v>298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"/>
      <c r="BE56" s="228" t="s">
        <v>100</v>
      </c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261">
        <f>SUM(BP57:CI62)</f>
        <v>1074077</v>
      </c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6"/>
      <c r="CJ56" s="13"/>
      <c r="CK56" s="297">
        <f>SUM(CK57:DD62)</f>
        <v>595734</v>
      </c>
      <c r="CL56" s="298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9"/>
      <c r="DE56" s="255">
        <f>SUM(DE57:DX62)</f>
        <v>849147</v>
      </c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6"/>
    </row>
    <row r="57" spans="1:128" ht="16.5" customHeight="1">
      <c r="A57" s="422"/>
      <c r="B57" s="237" t="s">
        <v>101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6"/>
      <c r="BE57" s="228" t="s">
        <v>102</v>
      </c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71">
        <v>1011768</v>
      </c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3"/>
      <c r="CJ57" s="13"/>
      <c r="CK57" s="171">
        <v>537490</v>
      </c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3"/>
      <c r="DE57" s="172">
        <v>637970</v>
      </c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3"/>
    </row>
    <row r="58" spans="1:128" ht="17.25" customHeight="1">
      <c r="A58" s="423"/>
      <c r="B58" s="237" t="s">
        <v>103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6"/>
      <c r="BE58" s="228" t="s">
        <v>104</v>
      </c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223">
        <v>0</v>
      </c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5"/>
      <c r="CJ58" s="13"/>
      <c r="CK58" s="333">
        <v>0</v>
      </c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5"/>
      <c r="DE58" s="223">
        <v>0</v>
      </c>
      <c r="DF58" s="224"/>
      <c r="DG58" s="224"/>
      <c r="DH58" s="224"/>
      <c r="DI58" s="224"/>
      <c r="DJ58" s="224"/>
      <c r="DK58" s="224"/>
      <c r="DL58" s="224"/>
      <c r="DM58" s="224"/>
      <c r="DN58" s="224"/>
      <c r="DO58" s="224"/>
      <c r="DP58" s="224"/>
      <c r="DQ58" s="224"/>
      <c r="DR58" s="224"/>
      <c r="DS58" s="224"/>
      <c r="DT58" s="224"/>
      <c r="DU58" s="224"/>
      <c r="DV58" s="224"/>
      <c r="DW58" s="224"/>
      <c r="DX58" s="225"/>
    </row>
    <row r="59" spans="1:128" ht="12.75" customHeight="1" hidden="1">
      <c r="A59" s="191"/>
      <c r="B59" s="237" t="s">
        <v>105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6"/>
      <c r="BE59" s="228" t="s">
        <v>106</v>
      </c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223">
        <v>0</v>
      </c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5"/>
      <c r="CJ59" s="13"/>
      <c r="CK59" s="333">
        <v>0</v>
      </c>
      <c r="CL59" s="334"/>
      <c r="CM59" s="334"/>
      <c r="CN59" s="334"/>
      <c r="CO59" s="334"/>
      <c r="CP59" s="334"/>
      <c r="CQ59" s="334"/>
      <c r="CR59" s="334"/>
      <c r="CS59" s="334"/>
      <c r="CT59" s="334"/>
      <c r="CU59" s="334"/>
      <c r="CV59" s="334"/>
      <c r="CW59" s="334"/>
      <c r="CX59" s="334"/>
      <c r="CY59" s="334"/>
      <c r="CZ59" s="334"/>
      <c r="DA59" s="334"/>
      <c r="DB59" s="334"/>
      <c r="DC59" s="334"/>
      <c r="DD59" s="335"/>
      <c r="DE59" s="223">
        <v>0</v>
      </c>
      <c r="DF59" s="224"/>
      <c r="DG59" s="224"/>
      <c r="DH59" s="224"/>
      <c r="DI59" s="224"/>
      <c r="DJ59" s="224"/>
      <c r="DK59" s="224"/>
      <c r="DL59" s="224"/>
      <c r="DM59" s="224"/>
      <c r="DN59" s="224"/>
      <c r="DO59" s="224"/>
      <c r="DP59" s="224"/>
      <c r="DQ59" s="224"/>
      <c r="DR59" s="224"/>
      <c r="DS59" s="224"/>
      <c r="DT59" s="224"/>
      <c r="DU59" s="224"/>
      <c r="DV59" s="224"/>
      <c r="DW59" s="224"/>
      <c r="DX59" s="225"/>
    </row>
    <row r="60" spans="1:128" ht="13.5" customHeight="1">
      <c r="A60" s="191"/>
      <c r="B60" s="226" t="s">
        <v>107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6"/>
      <c r="BE60" s="228" t="s">
        <v>108</v>
      </c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223">
        <v>0</v>
      </c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5"/>
      <c r="CJ60" s="13"/>
      <c r="CK60" s="333">
        <v>0</v>
      </c>
      <c r="CL60" s="334"/>
      <c r="CM60" s="334"/>
      <c r="CN60" s="334"/>
      <c r="CO60" s="334"/>
      <c r="CP60" s="334"/>
      <c r="CQ60" s="334"/>
      <c r="CR60" s="334"/>
      <c r="CS60" s="334"/>
      <c r="CT60" s="334"/>
      <c r="CU60" s="334"/>
      <c r="CV60" s="334"/>
      <c r="CW60" s="334"/>
      <c r="CX60" s="334"/>
      <c r="CY60" s="334"/>
      <c r="CZ60" s="334"/>
      <c r="DA60" s="334"/>
      <c r="DB60" s="334"/>
      <c r="DC60" s="334"/>
      <c r="DD60" s="335"/>
      <c r="DE60" s="223">
        <v>0</v>
      </c>
      <c r="DF60" s="224"/>
      <c r="DG60" s="224"/>
      <c r="DH60" s="224"/>
      <c r="DI60" s="224"/>
      <c r="DJ60" s="224"/>
      <c r="DK60" s="224"/>
      <c r="DL60" s="224"/>
      <c r="DM60" s="224"/>
      <c r="DN60" s="224"/>
      <c r="DO60" s="224"/>
      <c r="DP60" s="224"/>
      <c r="DQ60" s="224"/>
      <c r="DR60" s="224"/>
      <c r="DS60" s="224"/>
      <c r="DT60" s="224"/>
      <c r="DU60" s="224"/>
      <c r="DV60" s="224"/>
      <c r="DW60" s="224"/>
      <c r="DX60" s="225"/>
    </row>
    <row r="61" spans="1:128" ht="12.75">
      <c r="A61" s="191"/>
      <c r="B61" s="237" t="s">
        <v>109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6"/>
      <c r="BE61" s="228" t="s">
        <v>110</v>
      </c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71">
        <v>31321</v>
      </c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3"/>
      <c r="CJ61" s="13"/>
      <c r="CK61" s="171">
        <v>18690</v>
      </c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  <c r="DE61" s="172">
        <v>81334</v>
      </c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3"/>
    </row>
    <row r="62" spans="1:128" ht="12.75">
      <c r="A62" s="191"/>
      <c r="B62" s="237" t="s">
        <v>111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6"/>
      <c r="BE62" s="228" t="s">
        <v>112</v>
      </c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71">
        <v>30988</v>
      </c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3"/>
      <c r="CJ62" s="13"/>
      <c r="CK62" s="171">
        <v>39554</v>
      </c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  <c r="DE62" s="172">
        <v>129843</v>
      </c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3"/>
    </row>
    <row r="63" spans="1:128" ht="26.25" customHeight="1">
      <c r="A63" s="191"/>
      <c r="B63" s="259" t="s">
        <v>299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"/>
      <c r="BE63" s="228" t="s">
        <v>113</v>
      </c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297">
        <f>BP65</f>
        <v>0</v>
      </c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9"/>
      <c r="CJ63" s="13"/>
      <c r="CK63" s="297">
        <f>CK65</f>
        <v>0</v>
      </c>
      <c r="CL63" s="298"/>
      <c r="CM63" s="298"/>
      <c r="CN63" s="298"/>
      <c r="CO63" s="298"/>
      <c r="CP63" s="298"/>
      <c r="CQ63" s="298"/>
      <c r="CR63" s="298"/>
      <c r="CS63" s="298"/>
      <c r="CT63" s="298"/>
      <c r="CU63" s="298"/>
      <c r="CV63" s="298"/>
      <c r="CW63" s="298"/>
      <c r="CX63" s="298"/>
      <c r="CY63" s="298"/>
      <c r="CZ63" s="298"/>
      <c r="DA63" s="298"/>
      <c r="DB63" s="298"/>
      <c r="DC63" s="298"/>
      <c r="DD63" s="299"/>
      <c r="DE63" s="297">
        <f>DE65</f>
        <v>0</v>
      </c>
      <c r="DF63" s="298"/>
      <c r="DG63" s="298"/>
      <c r="DH63" s="298"/>
      <c r="DI63" s="298"/>
      <c r="DJ63" s="298"/>
      <c r="DK63" s="298"/>
      <c r="DL63" s="298"/>
      <c r="DM63" s="298"/>
      <c r="DN63" s="298"/>
      <c r="DO63" s="298"/>
      <c r="DP63" s="298"/>
      <c r="DQ63" s="298"/>
      <c r="DR63" s="298"/>
      <c r="DS63" s="298"/>
      <c r="DT63" s="298"/>
      <c r="DU63" s="298"/>
      <c r="DV63" s="298"/>
      <c r="DW63" s="298"/>
      <c r="DX63" s="299"/>
    </row>
    <row r="64" spans="1:128" ht="12.75" customHeight="1" hidden="1">
      <c r="A64" s="191"/>
      <c r="B64" s="27"/>
      <c r="C64" s="16"/>
      <c r="D64" s="16"/>
      <c r="E64" s="336" t="s">
        <v>114</v>
      </c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26"/>
      <c r="BE64" s="228" t="s">
        <v>115</v>
      </c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71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3"/>
      <c r="CJ64" s="13"/>
      <c r="CK64" s="171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3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3"/>
    </row>
    <row r="65" spans="1:128" ht="12.75">
      <c r="A65" s="191"/>
      <c r="B65" s="237" t="s">
        <v>116</v>
      </c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6"/>
      <c r="BE65" s="228" t="s">
        <v>117</v>
      </c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223">
        <v>0</v>
      </c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5"/>
      <c r="CJ65" s="13"/>
      <c r="CK65" s="333">
        <v>0</v>
      </c>
      <c r="CL65" s="334"/>
      <c r="CM65" s="334"/>
      <c r="CN65" s="334"/>
      <c r="CO65" s="334"/>
      <c r="CP65" s="334"/>
      <c r="CQ65" s="334"/>
      <c r="CR65" s="334"/>
      <c r="CS65" s="334"/>
      <c r="CT65" s="334"/>
      <c r="CU65" s="334"/>
      <c r="CV65" s="334"/>
      <c r="CW65" s="334"/>
      <c r="CX65" s="334"/>
      <c r="CY65" s="334"/>
      <c r="CZ65" s="334"/>
      <c r="DA65" s="334"/>
      <c r="DB65" s="334"/>
      <c r="DC65" s="334"/>
      <c r="DD65" s="335"/>
      <c r="DE65" s="223">
        <v>0</v>
      </c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  <c r="DQ65" s="224"/>
      <c r="DR65" s="224"/>
      <c r="DS65" s="224"/>
      <c r="DT65" s="224"/>
      <c r="DU65" s="224"/>
      <c r="DV65" s="224"/>
      <c r="DW65" s="224"/>
      <c r="DX65" s="225"/>
    </row>
    <row r="66" spans="1:128" ht="13.5" customHeight="1">
      <c r="A66" s="191" t="s">
        <v>319</v>
      </c>
      <c r="B66" s="259" t="s">
        <v>300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"/>
      <c r="BE66" s="228" t="s">
        <v>118</v>
      </c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261">
        <f>SUM(BP67:CI70)</f>
        <v>159154</v>
      </c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6"/>
      <c r="CJ66" s="13"/>
      <c r="CK66" s="297">
        <f>SUM(CK67:DD70)</f>
        <v>156534</v>
      </c>
      <c r="CL66" s="298"/>
      <c r="CM66" s="298"/>
      <c r="CN66" s="298"/>
      <c r="CO66" s="298"/>
      <c r="CP66" s="298"/>
      <c r="CQ66" s="298"/>
      <c r="CR66" s="298"/>
      <c r="CS66" s="298"/>
      <c r="CT66" s="298"/>
      <c r="CU66" s="298"/>
      <c r="CV66" s="298"/>
      <c r="CW66" s="298"/>
      <c r="CX66" s="298"/>
      <c r="CY66" s="298"/>
      <c r="CZ66" s="298"/>
      <c r="DA66" s="298"/>
      <c r="DB66" s="298"/>
      <c r="DC66" s="298"/>
      <c r="DD66" s="299"/>
      <c r="DE66" s="255">
        <f>SUM(DE67:DX70)</f>
        <v>184537</v>
      </c>
      <c r="DF66" s="255"/>
      <c r="DG66" s="255"/>
      <c r="DH66" s="255"/>
      <c r="DI66" s="255"/>
      <c r="DJ66" s="255"/>
      <c r="DK66" s="255"/>
      <c r="DL66" s="255"/>
      <c r="DM66" s="255"/>
      <c r="DN66" s="255"/>
      <c r="DO66" s="255"/>
      <c r="DP66" s="255"/>
      <c r="DQ66" s="255"/>
      <c r="DR66" s="255"/>
      <c r="DS66" s="255"/>
      <c r="DT66" s="255"/>
      <c r="DU66" s="255"/>
      <c r="DV66" s="255"/>
      <c r="DW66" s="255"/>
      <c r="DX66" s="256"/>
    </row>
    <row r="67" spans="1:128" ht="12.75">
      <c r="A67" s="191"/>
      <c r="B67" s="237" t="s">
        <v>119</v>
      </c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6"/>
      <c r="BE67" s="228" t="s">
        <v>120</v>
      </c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71">
        <v>112</v>
      </c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3"/>
      <c r="CJ67" s="13"/>
      <c r="CK67" s="171">
        <v>433</v>
      </c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3"/>
      <c r="DE67" s="172">
        <v>169</v>
      </c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3"/>
    </row>
    <row r="68" spans="1:128" ht="12.75">
      <c r="A68" s="191"/>
      <c r="B68" s="237" t="s">
        <v>121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6"/>
      <c r="BE68" s="228" t="s">
        <v>122</v>
      </c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71">
        <v>158487</v>
      </c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3"/>
      <c r="CJ68" s="13"/>
      <c r="CK68" s="171">
        <v>155875</v>
      </c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3"/>
      <c r="DE68" s="172">
        <v>184112</v>
      </c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3"/>
    </row>
    <row r="69" spans="1:128" ht="12.75">
      <c r="A69" s="191"/>
      <c r="B69" s="237" t="s">
        <v>123</v>
      </c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6"/>
      <c r="BE69" s="228" t="s">
        <v>124</v>
      </c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71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3"/>
      <c r="CJ69" s="13"/>
      <c r="CK69" s="333">
        <v>0</v>
      </c>
      <c r="CL69" s="334"/>
      <c r="CM69" s="334"/>
      <c r="CN69" s="334"/>
      <c r="CO69" s="334"/>
      <c r="CP69" s="334"/>
      <c r="CQ69" s="334"/>
      <c r="CR69" s="334"/>
      <c r="CS69" s="334"/>
      <c r="CT69" s="334"/>
      <c r="CU69" s="334"/>
      <c r="CV69" s="334"/>
      <c r="CW69" s="334"/>
      <c r="CX69" s="334"/>
      <c r="CY69" s="334"/>
      <c r="CZ69" s="334"/>
      <c r="DA69" s="334"/>
      <c r="DB69" s="334"/>
      <c r="DC69" s="334"/>
      <c r="DD69" s="335"/>
      <c r="DE69" s="223">
        <v>0</v>
      </c>
      <c r="DF69" s="224"/>
      <c r="DG69" s="224"/>
      <c r="DH69" s="224"/>
      <c r="DI69" s="224"/>
      <c r="DJ69" s="224"/>
      <c r="DK69" s="224"/>
      <c r="DL69" s="224"/>
      <c r="DM69" s="224"/>
      <c r="DN69" s="224"/>
      <c r="DO69" s="224"/>
      <c r="DP69" s="224"/>
      <c r="DQ69" s="224"/>
      <c r="DR69" s="224"/>
      <c r="DS69" s="224"/>
      <c r="DT69" s="224"/>
      <c r="DU69" s="224"/>
      <c r="DV69" s="224"/>
      <c r="DW69" s="224"/>
      <c r="DX69" s="225"/>
    </row>
    <row r="70" spans="1:128" ht="12.75">
      <c r="A70" s="191"/>
      <c r="B70" s="331" t="s">
        <v>125</v>
      </c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26"/>
      <c r="BE70" s="228" t="s">
        <v>126</v>
      </c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71">
        <v>555</v>
      </c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3"/>
      <c r="CJ70" s="13"/>
      <c r="CK70" s="171">
        <v>226</v>
      </c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3"/>
      <c r="DE70" s="172">
        <v>256</v>
      </c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3"/>
    </row>
    <row r="71" spans="1:128" ht="13.5" customHeight="1" thickBot="1">
      <c r="A71" s="191"/>
      <c r="B71" s="257" t="s">
        <v>127</v>
      </c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8"/>
      <c r="BE71" s="217" t="s">
        <v>128</v>
      </c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178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7"/>
      <c r="CJ71" s="13"/>
      <c r="CK71" s="328">
        <v>0</v>
      </c>
      <c r="CL71" s="329"/>
      <c r="CM71" s="329"/>
      <c r="CN71" s="329"/>
      <c r="CO71" s="329"/>
      <c r="CP71" s="329"/>
      <c r="CQ71" s="329"/>
      <c r="CR71" s="329"/>
      <c r="CS71" s="329"/>
      <c r="CT71" s="329"/>
      <c r="CU71" s="329"/>
      <c r="CV71" s="329"/>
      <c r="CW71" s="329"/>
      <c r="CX71" s="329"/>
      <c r="CY71" s="329"/>
      <c r="CZ71" s="329"/>
      <c r="DA71" s="329"/>
      <c r="DB71" s="329"/>
      <c r="DC71" s="329"/>
      <c r="DD71" s="330"/>
      <c r="DE71" s="206">
        <v>0</v>
      </c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7"/>
    </row>
    <row r="72" spans="1:128" ht="25.5" customHeight="1" thickBot="1">
      <c r="A72" s="189"/>
      <c r="B72" s="252" t="s">
        <v>129</v>
      </c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4"/>
      <c r="BD72" s="14"/>
      <c r="BE72" s="250" t="s">
        <v>130</v>
      </c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44">
        <f>BP43+BP53+BP54+BP56+BP66+BP63</f>
        <v>2106356</v>
      </c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6"/>
      <c r="CJ72" s="13"/>
      <c r="CK72" s="244">
        <f>CK43+CK53+CK54+CK56+CK66+CK63</f>
        <v>1865197</v>
      </c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6"/>
      <c r="DE72" s="245">
        <f>DE43+DE53+DE54+DE56+DE66+DE63</f>
        <v>1953409</v>
      </c>
      <c r="DF72" s="245"/>
      <c r="DG72" s="245"/>
      <c r="DH72" s="245"/>
      <c r="DI72" s="245"/>
      <c r="DJ72" s="245"/>
      <c r="DK72" s="245"/>
      <c r="DL72" s="245"/>
      <c r="DM72" s="245"/>
      <c r="DN72" s="245"/>
      <c r="DO72" s="245"/>
      <c r="DP72" s="245"/>
      <c r="DQ72" s="245"/>
      <c r="DR72" s="245"/>
      <c r="DS72" s="245"/>
      <c r="DT72" s="245"/>
      <c r="DU72" s="245"/>
      <c r="DV72" s="245"/>
      <c r="DW72" s="245"/>
      <c r="DX72" s="246"/>
    </row>
    <row r="73" spans="1:128" ht="26.25" customHeight="1" thickBot="1">
      <c r="A73" s="193"/>
      <c r="B73" s="325" t="s">
        <v>131</v>
      </c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7"/>
      <c r="BE73" s="250" t="s">
        <v>132</v>
      </c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44">
        <f>BP72+BP42</f>
        <v>3638444</v>
      </c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6"/>
      <c r="CJ73" s="29"/>
      <c r="CK73" s="244">
        <f>CK72+CK42</f>
        <v>3537129</v>
      </c>
      <c r="CL73" s="245"/>
      <c r="CM73" s="245"/>
      <c r="CN73" s="245"/>
      <c r="CO73" s="245"/>
      <c r="CP73" s="245"/>
      <c r="CQ73" s="245"/>
      <c r="CR73" s="245"/>
      <c r="CS73" s="245"/>
      <c r="CT73" s="245"/>
      <c r="CU73" s="245"/>
      <c r="CV73" s="245"/>
      <c r="CW73" s="245"/>
      <c r="CX73" s="245"/>
      <c r="CY73" s="245"/>
      <c r="CZ73" s="245"/>
      <c r="DA73" s="245"/>
      <c r="DB73" s="245"/>
      <c r="DC73" s="245"/>
      <c r="DD73" s="246"/>
      <c r="DE73" s="245">
        <f>DE72+DE42</f>
        <v>3659826</v>
      </c>
      <c r="DF73" s="245"/>
      <c r="DG73" s="245"/>
      <c r="DH73" s="245"/>
      <c r="DI73" s="245"/>
      <c r="DJ73" s="245"/>
      <c r="DK73" s="245"/>
      <c r="DL73" s="245"/>
      <c r="DM73" s="245"/>
      <c r="DN73" s="245"/>
      <c r="DO73" s="245"/>
      <c r="DP73" s="245"/>
      <c r="DQ73" s="245"/>
      <c r="DR73" s="245"/>
      <c r="DS73" s="245"/>
      <c r="DT73" s="245"/>
      <c r="DU73" s="245"/>
      <c r="DV73" s="245"/>
      <c r="DW73" s="245"/>
      <c r="DX73" s="246"/>
    </row>
    <row r="74" spans="1:2" ht="12.75">
      <c r="A74" s="194"/>
      <c r="B74" s="30"/>
    </row>
    <row r="75" spans="1:128" ht="13.5" thickBot="1">
      <c r="A75" s="195"/>
      <c r="B75" s="15"/>
      <c r="CI75" s="7"/>
      <c r="DX75" s="7"/>
    </row>
    <row r="76" spans="1:128" ht="27" customHeight="1">
      <c r="A76" s="188" t="s">
        <v>37</v>
      </c>
      <c r="B76" s="318" t="s">
        <v>133</v>
      </c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  <c r="AY76" s="319"/>
      <c r="AZ76" s="319"/>
      <c r="BA76" s="319"/>
      <c r="BB76" s="319"/>
      <c r="BC76" s="319"/>
      <c r="BD76" s="11"/>
      <c r="BE76" s="320" t="s">
        <v>39</v>
      </c>
      <c r="BF76" s="321"/>
      <c r="BG76" s="321"/>
      <c r="BH76" s="321"/>
      <c r="BI76" s="321"/>
      <c r="BJ76" s="321"/>
      <c r="BK76" s="321"/>
      <c r="BL76" s="321"/>
      <c r="BM76" s="321"/>
      <c r="BN76" s="321"/>
      <c r="BO76" s="322"/>
      <c r="BP76" s="323" t="str">
        <f>BP20</f>
        <v>На 31 Декабря 2013 г.</v>
      </c>
      <c r="BQ76" s="323"/>
      <c r="BR76" s="323"/>
      <c r="BS76" s="323"/>
      <c r="BT76" s="323"/>
      <c r="BU76" s="323"/>
      <c r="BV76" s="323"/>
      <c r="BW76" s="323"/>
      <c r="BX76" s="323"/>
      <c r="BY76" s="323"/>
      <c r="BZ76" s="323"/>
      <c r="CA76" s="323"/>
      <c r="CB76" s="323"/>
      <c r="CC76" s="323"/>
      <c r="CD76" s="323"/>
      <c r="CE76" s="323"/>
      <c r="CF76" s="323"/>
      <c r="CG76" s="323"/>
      <c r="CH76" s="323"/>
      <c r="CI76" s="323"/>
      <c r="CJ76" s="30"/>
      <c r="CK76" s="320" t="str">
        <f>CK20</f>
        <v>На 31 Декабря 2012 г.</v>
      </c>
      <c r="CL76" s="321"/>
      <c r="CM76" s="321"/>
      <c r="CN76" s="321"/>
      <c r="CO76" s="321"/>
      <c r="CP76" s="321"/>
      <c r="CQ76" s="321"/>
      <c r="CR76" s="321"/>
      <c r="CS76" s="321"/>
      <c r="CT76" s="321"/>
      <c r="CU76" s="321"/>
      <c r="CV76" s="321"/>
      <c r="CW76" s="321"/>
      <c r="CX76" s="321"/>
      <c r="CY76" s="321"/>
      <c r="CZ76" s="321"/>
      <c r="DA76" s="321"/>
      <c r="DB76" s="321"/>
      <c r="DC76" s="321"/>
      <c r="DD76" s="322"/>
      <c r="DE76" s="321" t="str">
        <f>DE20</f>
        <v>На 31 Декабря 2011 г.</v>
      </c>
      <c r="DF76" s="321"/>
      <c r="DG76" s="321"/>
      <c r="DH76" s="321"/>
      <c r="DI76" s="321"/>
      <c r="DJ76" s="321"/>
      <c r="DK76" s="321"/>
      <c r="DL76" s="321"/>
      <c r="DM76" s="321"/>
      <c r="DN76" s="321"/>
      <c r="DO76" s="321"/>
      <c r="DP76" s="321"/>
      <c r="DQ76" s="321"/>
      <c r="DR76" s="321"/>
      <c r="DS76" s="321"/>
      <c r="DT76" s="321"/>
      <c r="DU76" s="321"/>
      <c r="DV76" s="321"/>
      <c r="DW76" s="321"/>
      <c r="DX76" s="324"/>
    </row>
    <row r="77" spans="1:128" ht="13.5" thickBot="1">
      <c r="A77" s="189"/>
      <c r="B77" s="313">
        <v>1</v>
      </c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12"/>
      <c r="BE77" s="315">
        <v>2</v>
      </c>
      <c r="BF77" s="311"/>
      <c r="BG77" s="311"/>
      <c r="BH77" s="311"/>
      <c r="BI77" s="311"/>
      <c r="BJ77" s="311"/>
      <c r="BK77" s="311"/>
      <c r="BL77" s="311"/>
      <c r="BM77" s="311"/>
      <c r="BN77" s="311"/>
      <c r="BO77" s="316"/>
      <c r="BP77" s="315">
        <v>3</v>
      </c>
      <c r="BQ77" s="311"/>
      <c r="BR77" s="311"/>
      <c r="BS77" s="311"/>
      <c r="BT77" s="311"/>
      <c r="BU77" s="311"/>
      <c r="BV77" s="311"/>
      <c r="BW77" s="311"/>
      <c r="BX77" s="311"/>
      <c r="BY77" s="311"/>
      <c r="BZ77" s="311"/>
      <c r="CA77" s="311"/>
      <c r="CB77" s="311"/>
      <c r="CC77" s="311"/>
      <c r="CD77" s="311"/>
      <c r="CE77" s="311"/>
      <c r="CF77" s="311"/>
      <c r="CG77" s="311"/>
      <c r="CH77" s="311"/>
      <c r="CI77" s="316"/>
      <c r="CJ77" s="15"/>
      <c r="CK77" s="317">
        <v>4</v>
      </c>
      <c r="CL77" s="317"/>
      <c r="CM77" s="317"/>
      <c r="CN77" s="317"/>
      <c r="CO77" s="317"/>
      <c r="CP77" s="317"/>
      <c r="CQ77" s="317"/>
      <c r="CR77" s="317"/>
      <c r="CS77" s="317"/>
      <c r="CT77" s="317"/>
      <c r="CU77" s="317"/>
      <c r="CV77" s="317"/>
      <c r="CW77" s="317"/>
      <c r="CX77" s="317"/>
      <c r="CY77" s="317"/>
      <c r="CZ77" s="317"/>
      <c r="DA77" s="317"/>
      <c r="DB77" s="317"/>
      <c r="DC77" s="317"/>
      <c r="DD77" s="317"/>
      <c r="DE77" s="311">
        <v>5</v>
      </c>
      <c r="DF77" s="311"/>
      <c r="DG77" s="311"/>
      <c r="DH77" s="311"/>
      <c r="DI77" s="311"/>
      <c r="DJ77" s="311"/>
      <c r="DK77" s="311"/>
      <c r="DL77" s="311"/>
      <c r="DM77" s="311"/>
      <c r="DN77" s="311"/>
      <c r="DO77" s="311"/>
      <c r="DP77" s="311"/>
      <c r="DQ77" s="311"/>
      <c r="DR77" s="311"/>
      <c r="DS77" s="311"/>
      <c r="DT77" s="311"/>
      <c r="DU77" s="311"/>
      <c r="DV77" s="311"/>
      <c r="DW77" s="311"/>
      <c r="DX77" s="312"/>
    </row>
    <row r="78" spans="1:128" ht="12.75">
      <c r="A78" s="191"/>
      <c r="B78" s="304" t="s">
        <v>134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242" t="s">
        <v>135</v>
      </c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306">
        <v>8039</v>
      </c>
      <c r="BQ78" s="300"/>
      <c r="BR78" s="300"/>
      <c r="BS78" s="300"/>
      <c r="BT78" s="300"/>
      <c r="BU78" s="300"/>
      <c r="BV78" s="300"/>
      <c r="BW78" s="300"/>
      <c r="BX78" s="300"/>
      <c r="BY78" s="300"/>
      <c r="BZ78" s="300"/>
      <c r="CA78" s="300"/>
      <c r="CB78" s="300"/>
      <c r="CC78" s="300"/>
      <c r="CD78" s="300"/>
      <c r="CE78" s="300"/>
      <c r="CF78" s="300"/>
      <c r="CG78" s="300"/>
      <c r="CH78" s="300"/>
      <c r="CI78" s="301"/>
      <c r="CJ78" s="32"/>
      <c r="CK78" s="306">
        <v>8039</v>
      </c>
      <c r="CL78" s="300"/>
      <c r="CM78" s="300"/>
      <c r="CN78" s="300"/>
      <c r="CO78" s="300"/>
      <c r="CP78" s="300"/>
      <c r="CQ78" s="300"/>
      <c r="CR78" s="300"/>
      <c r="CS78" s="300"/>
      <c r="CT78" s="300"/>
      <c r="CU78" s="300"/>
      <c r="CV78" s="300"/>
      <c r="CW78" s="300"/>
      <c r="CX78" s="300"/>
      <c r="CY78" s="300"/>
      <c r="CZ78" s="300"/>
      <c r="DA78" s="300"/>
      <c r="DB78" s="300"/>
      <c r="DC78" s="300"/>
      <c r="DD78" s="301"/>
      <c r="DE78" s="300">
        <v>8039</v>
      </c>
      <c r="DF78" s="300"/>
      <c r="DG78" s="300"/>
      <c r="DH78" s="300"/>
      <c r="DI78" s="300"/>
      <c r="DJ78" s="300"/>
      <c r="DK78" s="300"/>
      <c r="DL78" s="300"/>
      <c r="DM78" s="300"/>
      <c r="DN78" s="300"/>
      <c r="DO78" s="300"/>
      <c r="DP78" s="300"/>
      <c r="DQ78" s="300"/>
      <c r="DR78" s="300"/>
      <c r="DS78" s="300"/>
      <c r="DT78" s="300"/>
      <c r="DU78" s="300"/>
      <c r="DV78" s="300"/>
      <c r="DW78" s="300"/>
      <c r="DX78" s="301"/>
    </row>
    <row r="79" spans="1:128" ht="14.25" customHeight="1">
      <c r="A79" s="191"/>
      <c r="B79" s="289" t="s">
        <v>136</v>
      </c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14"/>
      <c r="BE79" s="183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07"/>
      <c r="BQ79" s="302"/>
      <c r="BR79" s="302"/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2"/>
      <c r="CD79" s="302"/>
      <c r="CE79" s="302"/>
      <c r="CF79" s="302"/>
      <c r="CG79" s="302"/>
      <c r="CH79" s="302"/>
      <c r="CI79" s="303"/>
      <c r="CJ79" s="33"/>
      <c r="CK79" s="307"/>
      <c r="CL79" s="302"/>
      <c r="CM79" s="302"/>
      <c r="CN79" s="302"/>
      <c r="CO79" s="302"/>
      <c r="CP79" s="302"/>
      <c r="CQ79" s="302"/>
      <c r="CR79" s="302"/>
      <c r="CS79" s="302"/>
      <c r="CT79" s="302"/>
      <c r="CU79" s="302"/>
      <c r="CV79" s="302"/>
      <c r="CW79" s="302"/>
      <c r="CX79" s="302"/>
      <c r="CY79" s="302"/>
      <c r="CZ79" s="302"/>
      <c r="DA79" s="302"/>
      <c r="DB79" s="302"/>
      <c r="DC79" s="302"/>
      <c r="DD79" s="303"/>
      <c r="DE79" s="302"/>
      <c r="DF79" s="302"/>
      <c r="DG79" s="302"/>
      <c r="DH79" s="302"/>
      <c r="DI79" s="302"/>
      <c r="DJ79" s="302"/>
      <c r="DK79" s="302"/>
      <c r="DL79" s="302"/>
      <c r="DM79" s="302"/>
      <c r="DN79" s="302"/>
      <c r="DO79" s="302"/>
      <c r="DP79" s="302"/>
      <c r="DQ79" s="302"/>
      <c r="DR79" s="302"/>
      <c r="DS79" s="302"/>
      <c r="DT79" s="302"/>
      <c r="DU79" s="302"/>
      <c r="DV79" s="302"/>
      <c r="DW79" s="302"/>
      <c r="DX79" s="303"/>
    </row>
    <row r="80" spans="1:128" ht="12.75" customHeight="1">
      <c r="A80" s="191"/>
      <c r="B80" s="309" t="s">
        <v>137</v>
      </c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16"/>
      <c r="BE80" s="228" t="s">
        <v>138</v>
      </c>
      <c r="BF80" s="186"/>
      <c r="BG80" s="186"/>
      <c r="BH80" s="186"/>
      <c r="BI80" s="186"/>
      <c r="BJ80" s="186"/>
      <c r="BK80" s="186"/>
      <c r="BL80" s="186"/>
      <c r="BM80" s="186"/>
      <c r="BN80" s="186"/>
      <c r="BO80" s="294"/>
      <c r="BP80" s="34" t="s">
        <v>139</v>
      </c>
      <c r="BQ80" s="34"/>
      <c r="BR80" s="308">
        <v>0</v>
      </c>
      <c r="BS80" s="308"/>
      <c r="BT80" s="308"/>
      <c r="BU80" s="308"/>
      <c r="BV80" s="308"/>
      <c r="BW80" s="308"/>
      <c r="BX80" s="308"/>
      <c r="BY80" s="308"/>
      <c r="BZ80" s="308"/>
      <c r="CA80" s="308"/>
      <c r="CB80" s="308"/>
      <c r="CC80" s="308"/>
      <c r="CD80" s="308"/>
      <c r="CE80" s="308"/>
      <c r="CF80" s="34" t="s">
        <v>140</v>
      </c>
      <c r="CG80" s="34"/>
      <c r="CH80" s="172" t="s">
        <v>140</v>
      </c>
      <c r="CI80" s="173"/>
      <c r="CJ80" s="13"/>
      <c r="CK80" s="35"/>
      <c r="CL80" s="34" t="s">
        <v>139</v>
      </c>
      <c r="CM80" s="34"/>
      <c r="CN80" s="308">
        <v>0</v>
      </c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6" t="s">
        <v>140</v>
      </c>
      <c r="DE80" s="172" t="s">
        <v>139</v>
      </c>
      <c r="DF80" s="172"/>
      <c r="DG80" s="418">
        <v>0</v>
      </c>
      <c r="DH80" s="418"/>
      <c r="DI80" s="418"/>
      <c r="DJ80" s="418"/>
      <c r="DK80" s="418"/>
      <c r="DL80" s="418"/>
      <c r="DM80" s="418"/>
      <c r="DN80" s="418"/>
      <c r="DO80" s="418"/>
      <c r="DP80" s="418"/>
      <c r="DQ80" s="418"/>
      <c r="DR80" s="418"/>
      <c r="DS80" s="418"/>
      <c r="DT80" s="418"/>
      <c r="DU80" s="418"/>
      <c r="DV80" s="418"/>
      <c r="DW80" s="172" t="s">
        <v>140</v>
      </c>
      <c r="DX80" s="173"/>
    </row>
    <row r="81" spans="1:128" ht="12.75">
      <c r="A81" s="191"/>
      <c r="B81" s="259" t="s">
        <v>141</v>
      </c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16"/>
      <c r="BE81" s="228" t="s">
        <v>142</v>
      </c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297">
        <v>453146</v>
      </c>
      <c r="BQ81" s="298"/>
      <c r="BR81" s="298"/>
      <c r="BS81" s="298"/>
      <c r="BT81" s="298"/>
      <c r="BU81" s="298"/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8"/>
      <c r="CI81" s="299"/>
      <c r="CJ81" s="33"/>
      <c r="CK81" s="297">
        <v>455241</v>
      </c>
      <c r="CL81" s="298"/>
      <c r="CM81" s="298"/>
      <c r="CN81" s="298"/>
      <c r="CO81" s="298"/>
      <c r="CP81" s="298"/>
      <c r="CQ81" s="298"/>
      <c r="CR81" s="298"/>
      <c r="CS81" s="298"/>
      <c r="CT81" s="298"/>
      <c r="CU81" s="298"/>
      <c r="CV81" s="298"/>
      <c r="CW81" s="298"/>
      <c r="CX81" s="298"/>
      <c r="CY81" s="298"/>
      <c r="CZ81" s="298"/>
      <c r="DA81" s="298"/>
      <c r="DB81" s="298"/>
      <c r="DC81" s="298"/>
      <c r="DD81" s="299"/>
      <c r="DE81" s="298">
        <v>458550</v>
      </c>
      <c r="DF81" s="298"/>
      <c r="DG81" s="298"/>
      <c r="DH81" s="298"/>
      <c r="DI81" s="298"/>
      <c r="DJ81" s="298"/>
      <c r="DK81" s="298"/>
      <c r="DL81" s="298"/>
      <c r="DM81" s="298"/>
      <c r="DN81" s="298"/>
      <c r="DO81" s="298"/>
      <c r="DP81" s="298"/>
      <c r="DQ81" s="298"/>
      <c r="DR81" s="298"/>
      <c r="DS81" s="298"/>
      <c r="DT81" s="298"/>
      <c r="DU81" s="298"/>
      <c r="DV81" s="298"/>
      <c r="DW81" s="298"/>
      <c r="DX81" s="299"/>
    </row>
    <row r="82" spans="1:128" ht="13.5" thickBot="1">
      <c r="A82" s="191"/>
      <c r="B82" s="419" t="s">
        <v>143</v>
      </c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20"/>
      <c r="AQ82" s="420"/>
      <c r="AR82" s="420"/>
      <c r="AS82" s="420"/>
      <c r="AT82" s="420"/>
      <c r="AU82" s="420"/>
      <c r="AV82" s="420"/>
      <c r="AW82" s="420"/>
      <c r="AX82" s="420"/>
      <c r="AY82" s="420"/>
      <c r="AZ82" s="420"/>
      <c r="BA82" s="420"/>
      <c r="BB82" s="420"/>
      <c r="BC82" s="420"/>
      <c r="BD82" s="16"/>
      <c r="BE82" s="228" t="s">
        <v>144</v>
      </c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297">
        <v>39891</v>
      </c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9"/>
      <c r="CJ82" s="33"/>
      <c r="CK82" s="297">
        <v>39891</v>
      </c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9"/>
      <c r="DE82" s="298">
        <v>39891</v>
      </c>
      <c r="DF82" s="298"/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9"/>
    </row>
    <row r="83" spans="1:129" ht="12.75" customHeight="1">
      <c r="A83" s="191"/>
      <c r="B83" s="415" t="s">
        <v>145</v>
      </c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BA83" s="416"/>
      <c r="BB83" s="416"/>
      <c r="BC83" s="416"/>
      <c r="BD83" s="16"/>
      <c r="BE83" s="228" t="s">
        <v>146</v>
      </c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297">
        <f>BP84</f>
        <v>402</v>
      </c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9"/>
      <c r="CJ83" s="33"/>
      <c r="CK83" s="297">
        <f>CK84+CK85</f>
        <v>402</v>
      </c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9"/>
      <c r="DE83" s="298">
        <f>DE84</f>
        <v>402</v>
      </c>
      <c r="DF83" s="298"/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298"/>
      <c r="DU83" s="298"/>
      <c r="DV83" s="298"/>
      <c r="DW83" s="298"/>
      <c r="DX83" s="299"/>
      <c r="DY83" s="37"/>
    </row>
    <row r="84" spans="1:129" ht="12.75" customHeight="1">
      <c r="A84" s="191"/>
      <c r="B84" s="268" t="s">
        <v>147</v>
      </c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14"/>
      <c r="BE84" s="183" t="s">
        <v>148</v>
      </c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265">
        <v>402</v>
      </c>
      <c r="BQ84" s="266"/>
      <c r="BR84" s="266"/>
      <c r="BS84" s="266"/>
      <c r="BT84" s="266"/>
      <c r="BU84" s="266"/>
      <c r="BV84" s="266"/>
      <c r="BW84" s="266"/>
      <c r="BX84" s="266"/>
      <c r="BY84" s="266"/>
      <c r="BZ84" s="266"/>
      <c r="CA84" s="266"/>
      <c r="CB84" s="266"/>
      <c r="CC84" s="266"/>
      <c r="CD84" s="266"/>
      <c r="CE84" s="266"/>
      <c r="CF84" s="266"/>
      <c r="CG84" s="266"/>
      <c r="CH84" s="266"/>
      <c r="CI84" s="267"/>
      <c r="CJ84" s="13"/>
      <c r="CK84" s="220">
        <v>402</v>
      </c>
      <c r="CL84" s="221"/>
      <c r="CM84" s="221"/>
      <c r="CN84" s="221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21"/>
      <c r="DB84" s="221"/>
      <c r="DC84" s="221"/>
      <c r="DD84" s="222"/>
      <c r="DE84" s="266">
        <v>402</v>
      </c>
      <c r="DF84" s="266"/>
      <c r="DG84" s="266"/>
      <c r="DH84" s="266"/>
      <c r="DI84" s="266"/>
      <c r="DJ84" s="266"/>
      <c r="DK84" s="266"/>
      <c r="DL84" s="266"/>
      <c r="DM84" s="266"/>
      <c r="DN84" s="266"/>
      <c r="DO84" s="266"/>
      <c r="DP84" s="266"/>
      <c r="DQ84" s="266"/>
      <c r="DR84" s="266"/>
      <c r="DS84" s="266"/>
      <c r="DT84" s="266"/>
      <c r="DU84" s="266"/>
      <c r="DV84" s="266"/>
      <c r="DW84" s="266"/>
      <c r="DX84" s="267"/>
      <c r="DY84" s="38"/>
    </row>
    <row r="85" spans="1:129" ht="12.75" customHeight="1">
      <c r="A85" s="191"/>
      <c r="B85" s="226" t="s">
        <v>149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14"/>
      <c r="BE85" s="183" t="s">
        <v>150</v>
      </c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223">
        <v>0</v>
      </c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5"/>
      <c r="CJ85" s="13"/>
      <c r="CK85" s="223">
        <v>0</v>
      </c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4"/>
      <c r="DB85" s="224"/>
      <c r="DC85" s="224"/>
      <c r="DD85" s="225"/>
      <c r="DE85" s="223">
        <v>0</v>
      </c>
      <c r="DF85" s="224"/>
      <c r="DG85" s="224"/>
      <c r="DH85" s="224"/>
      <c r="DI85" s="224"/>
      <c r="DJ85" s="224"/>
      <c r="DK85" s="224"/>
      <c r="DL85" s="224"/>
      <c r="DM85" s="224"/>
      <c r="DN85" s="224"/>
      <c r="DO85" s="224"/>
      <c r="DP85" s="224"/>
      <c r="DQ85" s="224"/>
      <c r="DR85" s="224"/>
      <c r="DS85" s="224"/>
      <c r="DT85" s="224"/>
      <c r="DU85" s="224"/>
      <c r="DV85" s="224"/>
      <c r="DW85" s="224"/>
      <c r="DX85" s="225"/>
      <c r="DY85" s="38"/>
    </row>
    <row r="86" spans="1:129" ht="12" customHeight="1">
      <c r="A86" s="191"/>
      <c r="B86" s="259" t="s">
        <v>301</v>
      </c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16"/>
      <c r="BE86" s="228" t="s">
        <v>151</v>
      </c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297">
        <f>BP87+BP88</f>
        <v>204053</v>
      </c>
      <c r="BQ86" s="298"/>
      <c r="BR86" s="298"/>
      <c r="BS86" s="298"/>
      <c r="BT86" s="298"/>
      <c r="BU86" s="298"/>
      <c r="BV86" s="298"/>
      <c r="BW86" s="298"/>
      <c r="BX86" s="298"/>
      <c r="BY86" s="298"/>
      <c r="BZ86" s="298"/>
      <c r="CA86" s="298"/>
      <c r="CB86" s="298"/>
      <c r="CC86" s="298"/>
      <c r="CD86" s="298"/>
      <c r="CE86" s="298"/>
      <c r="CF86" s="298"/>
      <c r="CG86" s="298"/>
      <c r="CH86" s="298"/>
      <c r="CI86" s="299"/>
      <c r="CJ86" s="13"/>
      <c r="CK86" s="297">
        <f>CK87+CK88</f>
        <v>286062</v>
      </c>
      <c r="CL86" s="298"/>
      <c r="CM86" s="298"/>
      <c r="CN86" s="298"/>
      <c r="CO86" s="298"/>
      <c r="CP86" s="298"/>
      <c r="CQ86" s="298"/>
      <c r="CR86" s="298"/>
      <c r="CS86" s="298"/>
      <c r="CT86" s="298"/>
      <c r="CU86" s="298"/>
      <c r="CV86" s="298"/>
      <c r="CW86" s="298"/>
      <c r="CX86" s="298"/>
      <c r="CY86" s="298"/>
      <c r="CZ86" s="298"/>
      <c r="DA86" s="298"/>
      <c r="DB86" s="298"/>
      <c r="DC86" s="298"/>
      <c r="DD86" s="299"/>
      <c r="DE86" s="298">
        <f>DE87+DE88</f>
        <v>299507</v>
      </c>
      <c r="DF86" s="298"/>
      <c r="DG86" s="298"/>
      <c r="DH86" s="298"/>
      <c r="DI86" s="298"/>
      <c r="DJ86" s="298"/>
      <c r="DK86" s="298"/>
      <c r="DL86" s="298"/>
      <c r="DM86" s="298"/>
      <c r="DN86" s="298"/>
      <c r="DO86" s="298"/>
      <c r="DP86" s="298"/>
      <c r="DQ86" s="298"/>
      <c r="DR86" s="298"/>
      <c r="DS86" s="298"/>
      <c r="DT86" s="298"/>
      <c r="DU86" s="298"/>
      <c r="DV86" s="298"/>
      <c r="DW86" s="298"/>
      <c r="DX86" s="299"/>
      <c r="DY86" s="38"/>
    </row>
    <row r="87" spans="1:129" ht="12.75" customHeight="1">
      <c r="A87" s="191"/>
      <c r="B87" s="226" t="s">
        <v>152</v>
      </c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14"/>
      <c r="BE87" s="183" t="s">
        <v>153</v>
      </c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71">
        <v>1201</v>
      </c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3"/>
      <c r="CJ87" s="15"/>
      <c r="CK87" s="223">
        <v>0</v>
      </c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4"/>
      <c r="DA87" s="224"/>
      <c r="DB87" s="224"/>
      <c r="DC87" s="224"/>
      <c r="DD87" s="225"/>
      <c r="DE87" s="223">
        <v>0</v>
      </c>
      <c r="DF87" s="224"/>
      <c r="DG87" s="224"/>
      <c r="DH87" s="224"/>
      <c r="DI87" s="224"/>
      <c r="DJ87" s="224"/>
      <c r="DK87" s="224"/>
      <c r="DL87" s="224"/>
      <c r="DM87" s="224"/>
      <c r="DN87" s="224"/>
      <c r="DO87" s="224"/>
      <c r="DP87" s="224"/>
      <c r="DQ87" s="224"/>
      <c r="DR87" s="224"/>
      <c r="DS87" s="224"/>
      <c r="DT87" s="224"/>
      <c r="DU87" s="224"/>
      <c r="DV87" s="224"/>
      <c r="DW87" s="224"/>
      <c r="DX87" s="225"/>
      <c r="DY87" s="38"/>
    </row>
    <row r="88" spans="1:129" ht="13.5" customHeight="1" thickBot="1">
      <c r="A88" s="191"/>
      <c r="B88" s="270" t="s">
        <v>154</v>
      </c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14"/>
      <c r="BE88" s="183" t="s">
        <v>155</v>
      </c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265">
        <v>202852</v>
      </c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7"/>
      <c r="CJ88" s="13"/>
      <c r="CK88" s="203">
        <f>206268-360+80154</f>
        <v>286062</v>
      </c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5"/>
      <c r="DE88" s="266">
        <f>299867-360</f>
        <v>299507</v>
      </c>
      <c r="DF88" s="266"/>
      <c r="DG88" s="266"/>
      <c r="DH88" s="266"/>
      <c r="DI88" s="266"/>
      <c r="DJ88" s="266"/>
      <c r="DK88" s="266"/>
      <c r="DL88" s="266"/>
      <c r="DM88" s="266"/>
      <c r="DN88" s="266"/>
      <c r="DO88" s="266"/>
      <c r="DP88" s="266"/>
      <c r="DQ88" s="266"/>
      <c r="DR88" s="266"/>
      <c r="DS88" s="266"/>
      <c r="DT88" s="266"/>
      <c r="DU88" s="266"/>
      <c r="DV88" s="266"/>
      <c r="DW88" s="266"/>
      <c r="DX88" s="267"/>
      <c r="DY88" s="38"/>
    </row>
    <row r="89" spans="1:129" ht="28.5" customHeight="1" thickBot="1">
      <c r="A89" s="191" t="s">
        <v>320</v>
      </c>
      <c r="B89" s="252" t="s">
        <v>156</v>
      </c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4"/>
      <c r="BD89" s="39"/>
      <c r="BE89" s="250" t="s">
        <v>157</v>
      </c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44">
        <f>BP78+BP81+BP82+BP83+BP86</f>
        <v>705531</v>
      </c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245"/>
      <c r="CH89" s="245"/>
      <c r="CI89" s="246"/>
      <c r="CJ89" s="13"/>
      <c r="CK89" s="244">
        <f>CK78+CK81+CK82+CK83+CK86</f>
        <v>789635</v>
      </c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  <c r="DD89" s="246"/>
      <c r="DE89" s="244">
        <f>DE78+DE81+DE82+DE83+DE86</f>
        <v>806389</v>
      </c>
      <c r="DF89" s="245"/>
      <c r="DG89" s="245"/>
      <c r="DH89" s="245"/>
      <c r="DI89" s="245"/>
      <c r="DJ89" s="245"/>
      <c r="DK89" s="245"/>
      <c r="DL89" s="245"/>
      <c r="DM89" s="245"/>
      <c r="DN89" s="245"/>
      <c r="DO89" s="245"/>
      <c r="DP89" s="245"/>
      <c r="DQ89" s="245"/>
      <c r="DR89" s="245"/>
      <c r="DS89" s="245"/>
      <c r="DT89" s="245"/>
      <c r="DU89" s="245"/>
      <c r="DV89" s="245"/>
      <c r="DW89" s="245"/>
      <c r="DX89" s="246"/>
      <c r="DY89" s="38"/>
    </row>
    <row r="90" spans="1:129" ht="14.25" customHeight="1">
      <c r="A90" s="191"/>
      <c r="B90" s="304" t="s">
        <v>158</v>
      </c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242" t="s">
        <v>159</v>
      </c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306">
        <f>BP92+BP93</f>
        <v>1695392</v>
      </c>
      <c r="BQ90" s="300"/>
      <c r="BR90" s="300"/>
      <c r="BS90" s="300"/>
      <c r="BT90" s="300"/>
      <c r="BU90" s="300"/>
      <c r="BV90" s="300"/>
      <c r="BW90" s="300"/>
      <c r="BX90" s="300"/>
      <c r="BY90" s="300"/>
      <c r="BZ90" s="300"/>
      <c r="CA90" s="300"/>
      <c r="CB90" s="300"/>
      <c r="CC90" s="300"/>
      <c r="CD90" s="300"/>
      <c r="CE90" s="300"/>
      <c r="CF90" s="300"/>
      <c r="CG90" s="300"/>
      <c r="CH90" s="300"/>
      <c r="CI90" s="301"/>
      <c r="CJ90" s="13"/>
      <c r="CK90" s="306">
        <f>CK92+CK93</f>
        <v>1255000</v>
      </c>
      <c r="CL90" s="300"/>
      <c r="CM90" s="300"/>
      <c r="CN90" s="300"/>
      <c r="CO90" s="300"/>
      <c r="CP90" s="300"/>
      <c r="CQ90" s="300"/>
      <c r="CR90" s="300"/>
      <c r="CS90" s="300"/>
      <c r="CT90" s="300"/>
      <c r="CU90" s="300"/>
      <c r="CV90" s="300"/>
      <c r="CW90" s="300"/>
      <c r="CX90" s="300"/>
      <c r="CY90" s="300"/>
      <c r="CZ90" s="300"/>
      <c r="DA90" s="300"/>
      <c r="DB90" s="300"/>
      <c r="DC90" s="300"/>
      <c r="DD90" s="301"/>
      <c r="DE90" s="300">
        <f>DE92+DE93</f>
        <v>1470000</v>
      </c>
      <c r="DF90" s="300"/>
      <c r="DG90" s="300"/>
      <c r="DH90" s="300"/>
      <c r="DI90" s="300"/>
      <c r="DJ90" s="300"/>
      <c r="DK90" s="300"/>
      <c r="DL90" s="300"/>
      <c r="DM90" s="300"/>
      <c r="DN90" s="300"/>
      <c r="DO90" s="300"/>
      <c r="DP90" s="300"/>
      <c r="DQ90" s="300"/>
      <c r="DR90" s="300"/>
      <c r="DS90" s="300"/>
      <c r="DT90" s="300"/>
      <c r="DU90" s="300"/>
      <c r="DV90" s="300"/>
      <c r="DW90" s="300"/>
      <c r="DX90" s="301"/>
      <c r="DY90" s="38"/>
    </row>
    <row r="91" spans="1:129" ht="12.75">
      <c r="A91" s="191" t="s">
        <v>310</v>
      </c>
      <c r="B91" s="289" t="s">
        <v>302</v>
      </c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0"/>
      <c r="AW91" s="290"/>
      <c r="AX91" s="290"/>
      <c r="AY91" s="290"/>
      <c r="AZ91" s="290"/>
      <c r="BA91" s="290"/>
      <c r="BB91" s="290"/>
      <c r="BC91" s="290"/>
      <c r="BD91" s="14"/>
      <c r="BE91" s="183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307"/>
      <c r="BQ91" s="302"/>
      <c r="BR91" s="302"/>
      <c r="BS91" s="302"/>
      <c r="BT91" s="302"/>
      <c r="BU91" s="302"/>
      <c r="BV91" s="302"/>
      <c r="BW91" s="302"/>
      <c r="BX91" s="302"/>
      <c r="BY91" s="302"/>
      <c r="BZ91" s="302"/>
      <c r="CA91" s="302"/>
      <c r="CB91" s="302"/>
      <c r="CC91" s="302"/>
      <c r="CD91" s="302"/>
      <c r="CE91" s="302"/>
      <c r="CF91" s="302"/>
      <c r="CG91" s="302"/>
      <c r="CH91" s="302"/>
      <c r="CI91" s="303"/>
      <c r="CJ91" s="13"/>
      <c r="CK91" s="307"/>
      <c r="CL91" s="302"/>
      <c r="CM91" s="302"/>
      <c r="CN91" s="302"/>
      <c r="CO91" s="302"/>
      <c r="CP91" s="302"/>
      <c r="CQ91" s="302"/>
      <c r="CR91" s="302"/>
      <c r="CS91" s="302"/>
      <c r="CT91" s="302"/>
      <c r="CU91" s="302"/>
      <c r="CV91" s="302"/>
      <c r="CW91" s="302"/>
      <c r="CX91" s="302"/>
      <c r="CY91" s="302"/>
      <c r="CZ91" s="302"/>
      <c r="DA91" s="302"/>
      <c r="DB91" s="302"/>
      <c r="DC91" s="302"/>
      <c r="DD91" s="303"/>
      <c r="DE91" s="302"/>
      <c r="DF91" s="302"/>
      <c r="DG91" s="302"/>
      <c r="DH91" s="302"/>
      <c r="DI91" s="302"/>
      <c r="DJ91" s="302"/>
      <c r="DK91" s="302"/>
      <c r="DL91" s="302"/>
      <c r="DM91" s="302"/>
      <c r="DN91" s="302"/>
      <c r="DO91" s="302"/>
      <c r="DP91" s="302"/>
      <c r="DQ91" s="302"/>
      <c r="DR91" s="302"/>
      <c r="DS91" s="302"/>
      <c r="DT91" s="302"/>
      <c r="DU91" s="302"/>
      <c r="DV91" s="302"/>
      <c r="DW91" s="302"/>
      <c r="DX91" s="303"/>
      <c r="DY91" s="38"/>
    </row>
    <row r="92" spans="1:129" ht="37.5" customHeight="1">
      <c r="A92" s="191" t="s">
        <v>321</v>
      </c>
      <c r="B92" s="278" t="s">
        <v>160</v>
      </c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/>
      <c r="AV92" s="279"/>
      <c r="AW92" s="279"/>
      <c r="AX92" s="279"/>
      <c r="AY92" s="279"/>
      <c r="AZ92" s="279"/>
      <c r="BA92" s="279"/>
      <c r="BB92" s="279"/>
      <c r="BC92" s="279"/>
      <c r="BD92" s="16"/>
      <c r="BE92" s="228" t="s">
        <v>161</v>
      </c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71">
        <v>1695392</v>
      </c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3"/>
      <c r="CJ92" s="13"/>
      <c r="CK92" s="220">
        <v>1255000</v>
      </c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221"/>
      <c r="DC92" s="221"/>
      <c r="DD92" s="222"/>
      <c r="DE92" s="172">
        <v>1470000</v>
      </c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3"/>
      <c r="DY92" s="38"/>
    </row>
    <row r="93" spans="1:129" ht="15.75" customHeight="1">
      <c r="A93" s="191"/>
      <c r="B93" s="274" t="s">
        <v>162</v>
      </c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40"/>
      <c r="BE93" s="276">
        <v>1412</v>
      </c>
      <c r="BF93" s="277"/>
      <c r="BG93" s="277"/>
      <c r="BH93" s="277"/>
      <c r="BI93" s="277"/>
      <c r="BJ93" s="277"/>
      <c r="BK93" s="277"/>
      <c r="BL93" s="277"/>
      <c r="BM93" s="277"/>
      <c r="BN93" s="277"/>
      <c r="BO93" s="277"/>
      <c r="BP93" s="223">
        <v>0</v>
      </c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5"/>
      <c r="CJ93" s="13"/>
      <c r="CK93" s="223">
        <v>0</v>
      </c>
      <c r="CL93" s="224"/>
      <c r="CM93" s="224"/>
      <c r="CN93" s="224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224"/>
      <c r="CZ93" s="224"/>
      <c r="DA93" s="224"/>
      <c r="DB93" s="224"/>
      <c r="DC93" s="224"/>
      <c r="DD93" s="225"/>
      <c r="DE93" s="223">
        <v>0</v>
      </c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5"/>
      <c r="DY93" s="38"/>
    </row>
    <row r="94" spans="1:129" ht="12.75" customHeight="1">
      <c r="A94" s="191"/>
      <c r="B94" s="295" t="s">
        <v>163</v>
      </c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16"/>
      <c r="BE94" s="228" t="s">
        <v>164</v>
      </c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297">
        <v>66893</v>
      </c>
      <c r="BQ94" s="298"/>
      <c r="BR94" s="298"/>
      <c r="BS94" s="298"/>
      <c r="BT94" s="298"/>
      <c r="BU94" s="298"/>
      <c r="BV94" s="298"/>
      <c r="BW94" s="298"/>
      <c r="BX94" s="298"/>
      <c r="BY94" s="298"/>
      <c r="BZ94" s="298"/>
      <c r="CA94" s="298"/>
      <c r="CB94" s="298"/>
      <c r="CC94" s="298"/>
      <c r="CD94" s="298"/>
      <c r="CE94" s="298"/>
      <c r="CF94" s="298"/>
      <c r="CG94" s="298"/>
      <c r="CH94" s="298"/>
      <c r="CI94" s="299"/>
      <c r="CJ94" s="33"/>
      <c r="CK94" s="262">
        <v>74905</v>
      </c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4"/>
      <c r="DE94" s="298">
        <v>48810</v>
      </c>
      <c r="DF94" s="298"/>
      <c r="DG94" s="298"/>
      <c r="DH94" s="298"/>
      <c r="DI94" s="298"/>
      <c r="DJ94" s="298"/>
      <c r="DK94" s="298"/>
      <c r="DL94" s="298"/>
      <c r="DM94" s="298"/>
      <c r="DN94" s="298"/>
      <c r="DO94" s="298"/>
      <c r="DP94" s="298"/>
      <c r="DQ94" s="298"/>
      <c r="DR94" s="298"/>
      <c r="DS94" s="298"/>
      <c r="DT94" s="298"/>
      <c r="DU94" s="298"/>
      <c r="DV94" s="298"/>
      <c r="DW94" s="298"/>
      <c r="DX94" s="299"/>
      <c r="DY94" s="38"/>
    </row>
    <row r="95" spans="1:129" ht="12.75" customHeight="1">
      <c r="A95" s="191"/>
      <c r="B95" s="259" t="s">
        <v>165</v>
      </c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93"/>
      <c r="BD95" s="16"/>
      <c r="BE95" s="228" t="s">
        <v>166</v>
      </c>
      <c r="BF95" s="186"/>
      <c r="BG95" s="186"/>
      <c r="BH95" s="186"/>
      <c r="BI95" s="186"/>
      <c r="BJ95" s="186"/>
      <c r="BK95" s="186"/>
      <c r="BL95" s="186"/>
      <c r="BM95" s="186"/>
      <c r="BN95" s="186"/>
      <c r="BO95" s="294"/>
      <c r="BP95" s="223">
        <v>0</v>
      </c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5"/>
      <c r="CJ95" s="13"/>
      <c r="CK95" s="223">
        <v>0</v>
      </c>
      <c r="CL95" s="224"/>
      <c r="CM95" s="224"/>
      <c r="CN95" s="224"/>
      <c r="CO95" s="224"/>
      <c r="CP95" s="224"/>
      <c r="CQ95" s="224"/>
      <c r="CR95" s="224"/>
      <c r="CS95" s="224"/>
      <c r="CT95" s="224"/>
      <c r="CU95" s="224"/>
      <c r="CV95" s="224"/>
      <c r="CW95" s="224"/>
      <c r="CX95" s="224"/>
      <c r="CY95" s="224"/>
      <c r="CZ95" s="224"/>
      <c r="DA95" s="224"/>
      <c r="DB95" s="224"/>
      <c r="DC95" s="224"/>
      <c r="DD95" s="225"/>
      <c r="DE95" s="223">
        <v>0</v>
      </c>
      <c r="DF95" s="224"/>
      <c r="DG95" s="224"/>
      <c r="DH95" s="224"/>
      <c r="DI95" s="224"/>
      <c r="DJ95" s="224"/>
      <c r="DK95" s="224"/>
      <c r="DL95" s="224"/>
      <c r="DM95" s="224"/>
      <c r="DN95" s="224"/>
      <c r="DO95" s="224"/>
      <c r="DP95" s="224"/>
      <c r="DQ95" s="224"/>
      <c r="DR95" s="224"/>
      <c r="DS95" s="224"/>
      <c r="DT95" s="224"/>
      <c r="DU95" s="224"/>
      <c r="DV95" s="224"/>
      <c r="DW95" s="224"/>
      <c r="DX95" s="225"/>
      <c r="DY95" s="38"/>
    </row>
    <row r="96" spans="1:129" ht="13.5" customHeight="1" thickBot="1">
      <c r="A96" s="191"/>
      <c r="B96" s="291" t="s">
        <v>167</v>
      </c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16"/>
      <c r="BE96" s="217" t="s">
        <v>168</v>
      </c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23">
        <v>0</v>
      </c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5"/>
      <c r="CJ96" s="13"/>
      <c r="CK96" s="223">
        <v>0</v>
      </c>
      <c r="CL96" s="224"/>
      <c r="CM96" s="224"/>
      <c r="CN96" s="224"/>
      <c r="CO96" s="224"/>
      <c r="CP96" s="224"/>
      <c r="CQ96" s="224"/>
      <c r="CR96" s="224"/>
      <c r="CS96" s="224"/>
      <c r="CT96" s="224"/>
      <c r="CU96" s="224"/>
      <c r="CV96" s="224"/>
      <c r="CW96" s="224"/>
      <c r="CX96" s="224"/>
      <c r="CY96" s="224"/>
      <c r="CZ96" s="224"/>
      <c r="DA96" s="224"/>
      <c r="DB96" s="224"/>
      <c r="DC96" s="224"/>
      <c r="DD96" s="225"/>
      <c r="DE96" s="223">
        <v>0</v>
      </c>
      <c r="DF96" s="224"/>
      <c r="DG96" s="224"/>
      <c r="DH96" s="224"/>
      <c r="DI96" s="224"/>
      <c r="DJ96" s="224"/>
      <c r="DK96" s="224"/>
      <c r="DL96" s="224"/>
      <c r="DM96" s="224"/>
      <c r="DN96" s="224"/>
      <c r="DO96" s="224"/>
      <c r="DP96" s="224"/>
      <c r="DQ96" s="224"/>
      <c r="DR96" s="224"/>
      <c r="DS96" s="224"/>
      <c r="DT96" s="224"/>
      <c r="DU96" s="224"/>
      <c r="DV96" s="224"/>
      <c r="DW96" s="224"/>
      <c r="DX96" s="225"/>
      <c r="DY96" s="38"/>
    </row>
    <row r="97" spans="1:129" ht="26.25" customHeight="1" thickBot="1">
      <c r="A97" s="189"/>
      <c r="B97" s="252" t="s">
        <v>169</v>
      </c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254"/>
      <c r="BD97" s="31"/>
      <c r="BE97" s="250" t="s">
        <v>170</v>
      </c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44">
        <f>SUM(BP92:CI96)</f>
        <v>1762285</v>
      </c>
      <c r="BQ97" s="245"/>
      <c r="BR97" s="245"/>
      <c r="BS97" s="245"/>
      <c r="BT97" s="245"/>
      <c r="BU97" s="245"/>
      <c r="BV97" s="245"/>
      <c r="BW97" s="245"/>
      <c r="BX97" s="245"/>
      <c r="BY97" s="245"/>
      <c r="BZ97" s="245"/>
      <c r="CA97" s="245"/>
      <c r="CB97" s="245"/>
      <c r="CC97" s="245"/>
      <c r="CD97" s="245"/>
      <c r="CE97" s="245"/>
      <c r="CF97" s="245"/>
      <c r="CG97" s="245"/>
      <c r="CH97" s="245"/>
      <c r="CI97" s="246"/>
      <c r="CJ97" s="13"/>
      <c r="CK97" s="244">
        <f>SUM(CK92:DD96)</f>
        <v>1329905</v>
      </c>
      <c r="CL97" s="245"/>
      <c r="CM97" s="245"/>
      <c r="CN97" s="245"/>
      <c r="CO97" s="245"/>
      <c r="CP97" s="245"/>
      <c r="CQ97" s="245"/>
      <c r="CR97" s="245"/>
      <c r="CS97" s="245"/>
      <c r="CT97" s="245"/>
      <c r="CU97" s="245"/>
      <c r="CV97" s="245"/>
      <c r="CW97" s="245"/>
      <c r="CX97" s="245"/>
      <c r="CY97" s="245"/>
      <c r="CZ97" s="245"/>
      <c r="DA97" s="245"/>
      <c r="DB97" s="245"/>
      <c r="DC97" s="245"/>
      <c r="DD97" s="246"/>
      <c r="DE97" s="245">
        <f>SUM(DE92:DX96)</f>
        <v>1518810</v>
      </c>
      <c r="DF97" s="245"/>
      <c r="DG97" s="245"/>
      <c r="DH97" s="245"/>
      <c r="DI97" s="245"/>
      <c r="DJ97" s="245"/>
      <c r="DK97" s="245"/>
      <c r="DL97" s="245"/>
      <c r="DM97" s="245"/>
      <c r="DN97" s="245"/>
      <c r="DO97" s="245"/>
      <c r="DP97" s="245"/>
      <c r="DQ97" s="245"/>
      <c r="DR97" s="245"/>
      <c r="DS97" s="245"/>
      <c r="DT97" s="245"/>
      <c r="DU97" s="245"/>
      <c r="DV97" s="245"/>
      <c r="DW97" s="245"/>
      <c r="DX97" s="246"/>
      <c r="DY97" s="38"/>
    </row>
    <row r="98" spans="1:129" ht="25.5" customHeight="1">
      <c r="A98" s="191"/>
      <c r="B98" s="280" t="s">
        <v>171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2"/>
      <c r="BE98" s="242" t="s">
        <v>172</v>
      </c>
      <c r="BF98" s="243"/>
      <c r="BG98" s="243"/>
      <c r="BH98" s="243"/>
      <c r="BI98" s="243"/>
      <c r="BJ98" s="243"/>
      <c r="BK98" s="243"/>
      <c r="BL98" s="243"/>
      <c r="BM98" s="243"/>
      <c r="BN98" s="243"/>
      <c r="BO98" s="243"/>
      <c r="BP98" s="283">
        <f>SUM(BP100:CI101)</f>
        <v>5505</v>
      </c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5"/>
      <c r="CJ98" s="13"/>
      <c r="CK98" s="283">
        <f>SUM(CK100:DD101)</f>
        <v>252464</v>
      </c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5"/>
      <c r="DE98" s="284">
        <f>SUM(DE100:DX101)</f>
        <v>484986</v>
      </c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5"/>
      <c r="DY98" s="38"/>
    </row>
    <row r="99" spans="1:129" ht="12.75">
      <c r="A99" s="191" t="s">
        <v>310</v>
      </c>
      <c r="B99" s="289" t="s">
        <v>302</v>
      </c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J99" s="290"/>
      <c r="AK99" s="290"/>
      <c r="AL99" s="290"/>
      <c r="AM99" s="290"/>
      <c r="AN99" s="290"/>
      <c r="AO99" s="290"/>
      <c r="AP99" s="290"/>
      <c r="AQ99" s="290"/>
      <c r="AR99" s="290"/>
      <c r="AS99" s="290"/>
      <c r="AT99" s="290"/>
      <c r="AU99" s="290"/>
      <c r="AV99" s="290"/>
      <c r="AW99" s="290"/>
      <c r="AX99" s="290"/>
      <c r="AY99" s="290"/>
      <c r="AZ99" s="290"/>
      <c r="BA99" s="290"/>
      <c r="BB99" s="290"/>
      <c r="BC99" s="290"/>
      <c r="BD99" s="14"/>
      <c r="BE99" s="183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286"/>
      <c r="BQ99" s="287"/>
      <c r="BR99" s="287"/>
      <c r="BS99" s="287"/>
      <c r="BT99" s="287"/>
      <c r="BU99" s="287"/>
      <c r="BV99" s="287"/>
      <c r="BW99" s="287"/>
      <c r="BX99" s="287"/>
      <c r="BY99" s="287"/>
      <c r="BZ99" s="287"/>
      <c r="CA99" s="287"/>
      <c r="CB99" s="287"/>
      <c r="CC99" s="287"/>
      <c r="CD99" s="287"/>
      <c r="CE99" s="287"/>
      <c r="CF99" s="287"/>
      <c r="CG99" s="287"/>
      <c r="CH99" s="287"/>
      <c r="CI99" s="288"/>
      <c r="CJ99" s="13"/>
      <c r="CK99" s="286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7"/>
      <c r="CW99" s="287"/>
      <c r="CX99" s="287"/>
      <c r="CY99" s="287"/>
      <c r="CZ99" s="287"/>
      <c r="DA99" s="287"/>
      <c r="DB99" s="287"/>
      <c r="DC99" s="287"/>
      <c r="DD99" s="288"/>
      <c r="DE99" s="287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7"/>
      <c r="DQ99" s="287"/>
      <c r="DR99" s="287"/>
      <c r="DS99" s="287"/>
      <c r="DT99" s="287"/>
      <c r="DU99" s="287"/>
      <c r="DV99" s="287"/>
      <c r="DW99" s="287"/>
      <c r="DX99" s="288"/>
      <c r="DY99" s="38"/>
    </row>
    <row r="100" spans="1:129" ht="37.5" customHeight="1">
      <c r="A100" s="191" t="s">
        <v>322</v>
      </c>
      <c r="B100" s="278" t="s">
        <v>173</v>
      </c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16"/>
      <c r="BE100" s="228" t="s">
        <v>174</v>
      </c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71">
        <v>5505</v>
      </c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3"/>
      <c r="CJ100" s="13"/>
      <c r="CK100" s="220">
        <v>252464</v>
      </c>
      <c r="CL100" s="221"/>
      <c r="CM100" s="22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1"/>
      <c r="CY100" s="221"/>
      <c r="CZ100" s="221"/>
      <c r="DA100" s="221"/>
      <c r="DB100" s="221"/>
      <c r="DC100" s="221"/>
      <c r="DD100" s="222"/>
      <c r="DE100" s="172">
        <v>484986</v>
      </c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3"/>
      <c r="DY100" s="38"/>
    </row>
    <row r="101" spans="1:129" ht="14.25" customHeight="1">
      <c r="A101" s="191"/>
      <c r="B101" s="274" t="s">
        <v>175</v>
      </c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  <c r="AT101" s="275"/>
      <c r="AU101" s="275"/>
      <c r="AV101" s="275"/>
      <c r="AW101" s="275"/>
      <c r="AX101" s="275"/>
      <c r="AY101" s="275"/>
      <c r="AZ101" s="275"/>
      <c r="BA101" s="275"/>
      <c r="BB101" s="275"/>
      <c r="BC101" s="275"/>
      <c r="BD101" s="40"/>
      <c r="BE101" s="276">
        <v>1512</v>
      </c>
      <c r="BF101" s="277"/>
      <c r="BG101" s="277"/>
      <c r="BH101" s="277"/>
      <c r="BI101" s="277"/>
      <c r="BJ101" s="277"/>
      <c r="BK101" s="277"/>
      <c r="BL101" s="277"/>
      <c r="BM101" s="277"/>
      <c r="BN101" s="277"/>
      <c r="BO101" s="277"/>
      <c r="BP101" s="223">
        <v>0</v>
      </c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5"/>
      <c r="CJ101" s="13"/>
      <c r="CK101" s="223">
        <v>0</v>
      </c>
      <c r="CL101" s="224"/>
      <c r="CM101" s="224"/>
      <c r="CN101" s="224"/>
      <c r="CO101" s="224"/>
      <c r="CP101" s="224"/>
      <c r="CQ101" s="224"/>
      <c r="CR101" s="224"/>
      <c r="CS101" s="224"/>
      <c r="CT101" s="224"/>
      <c r="CU101" s="224"/>
      <c r="CV101" s="224"/>
      <c r="CW101" s="224"/>
      <c r="CX101" s="224"/>
      <c r="CY101" s="224"/>
      <c r="CZ101" s="224"/>
      <c r="DA101" s="224"/>
      <c r="DB101" s="224"/>
      <c r="DC101" s="224"/>
      <c r="DD101" s="225"/>
      <c r="DE101" s="223">
        <v>0</v>
      </c>
      <c r="DF101" s="224"/>
      <c r="DG101" s="224"/>
      <c r="DH101" s="224"/>
      <c r="DI101" s="224"/>
      <c r="DJ101" s="224"/>
      <c r="DK101" s="224"/>
      <c r="DL101" s="224"/>
      <c r="DM101" s="224"/>
      <c r="DN101" s="224"/>
      <c r="DO101" s="224"/>
      <c r="DP101" s="224"/>
      <c r="DQ101" s="224"/>
      <c r="DR101" s="224"/>
      <c r="DS101" s="224"/>
      <c r="DT101" s="224"/>
      <c r="DU101" s="224"/>
      <c r="DV101" s="224"/>
      <c r="DW101" s="224"/>
      <c r="DX101" s="225"/>
      <c r="DY101" s="38"/>
    </row>
    <row r="102" spans="1:129" ht="13.5" customHeight="1">
      <c r="A102" s="191" t="s">
        <v>311</v>
      </c>
      <c r="B102" s="259" t="s">
        <v>303</v>
      </c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16"/>
      <c r="BE102" s="228" t="s">
        <v>176</v>
      </c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261">
        <f>BP103+BP104+BP105+BP106+BP107+BP109+BP110</f>
        <v>1129287</v>
      </c>
      <c r="BQ102" s="255"/>
      <c r="BR102" s="255"/>
      <c r="BS102" s="255"/>
      <c r="BT102" s="255"/>
      <c r="BU102" s="255"/>
      <c r="BV102" s="255"/>
      <c r="BW102" s="255"/>
      <c r="BX102" s="255"/>
      <c r="BY102" s="255"/>
      <c r="BZ102" s="255"/>
      <c r="CA102" s="255"/>
      <c r="CB102" s="255"/>
      <c r="CC102" s="255"/>
      <c r="CD102" s="255"/>
      <c r="CE102" s="255"/>
      <c r="CF102" s="255"/>
      <c r="CG102" s="255"/>
      <c r="CH102" s="255"/>
      <c r="CI102" s="256"/>
      <c r="CJ102" s="13"/>
      <c r="CK102" s="261">
        <f>CK103+CK104+CK105+CK106+CK107+CK109+CK110</f>
        <v>1158224</v>
      </c>
      <c r="CL102" s="255"/>
      <c r="CM102" s="255"/>
      <c r="CN102" s="255"/>
      <c r="CO102" s="255"/>
      <c r="CP102" s="255"/>
      <c r="CQ102" s="255"/>
      <c r="CR102" s="255"/>
      <c r="CS102" s="255"/>
      <c r="CT102" s="255"/>
      <c r="CU102" s="255"/>
      <c r="CV102" s="255"/>
      <c r="CW102" s="255"/>
      <c r="CX102" s="255"/>
      <c r="CY102" s="255"/>
      <c r="CZ102" s="255"/>
      <c r="DA102" s="255"/>
      <c r="DB102" s="255"/>
      <c r="DC102" s="255"/>
      <c r="DD102" s="256"/>
      <c r="DE102" s="261">
        <f>DE103+DE104+DE105+DE106+DE107+DE109+DE110</f>
        <v>848244</v>
      </c>
      <c r="DF102" s="255"/>
      <c r="DG102" s="255"/>
      <c r="DH102" s="255"/>
      <c r="DI102" s="255"/>
      <c r="DJ102" s="255"/>
      <c r="DK102" s="255"/>
      <c r="DL102" s="255"/>
      <c r="DM102" s="255"/>
      <c r="DN102" s="255"/>
      <c r="DO102" s="255"/>
      <c r="DP102" s="255"/>
      <c r="DQ102" s="255"/>
      <c r="DR102" s="255"/>
      <c r="DS102" s="255"/>
      <c r="DT102" s="255"/>
      <c r="DU102" s="255"/>
      <c r="DV102" s="255"/>
      <c r="DW102" s="255"/>
      <c r="DX102" s="256"/>
      <c r="DY102" s="38"/>
    </row>
    <row r="103" spans="1:129" ht="36.75" customHeight="1">
      <c r="A103" s="191" t="s">
        <v>323</v>
      </c>
      <c r="B103" s="226" t="s">
        <v>177</v>
      </c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14"/>
      <c r="BE103" s="183" t="s">
        <v>178</v>
      </c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265">
        <v>733280</v>
      </c>
      <c r="BQ103" s="266"/>
      <c r="BR103" s="266"/>
      <c r="BS103" s="266"/>
      <c r="BT103" s="266"/>
      <c r="BU103" s="266"/>
      <c r="BV103" s="266"/>
      <c r="BW103" s="266"/>
      <c r="BX103" s="266"/>
      <c r="BY103" s="266"/>
      <c r="BZ103" s="266"/>
      <c r="CA103" s="266"/>
      <c r="CB103" s="266"/>
      <c r="CC103" s="266"/>
      <c r="CD103" s="266"/>
      <c r="CE103" s="266"/>
      <c r="CF103" s="266"/>
      <c r="CG103" s="266"/>
      <c r="CH103" s="266"/>
      <c r="CI103" s="267"/>
      <c r="CJ103" s="13"/>
      <c r="CK103" s="220">
        <v>545993</v>
      </c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21"/>
      <c r="CY103" s="221"/>
      <c r="CZ103" s="221"/>
      <c r="DA103" s="221"/>
      <c r="DB103" s="221"/>
      <c r="DC103" s="221"/>
      <c r="DD103" s="222"/>
      <c r="DE103" s="266">
        <v>497815</v>
      </c>
      <c r="DF103" s="266"/>
      <c r="DG103" s="266"/>
      <c r="DH103" s="266"/>
      <c r="DI103" s="266"/>
      <c r="DJ103" s="266"/>
      <c r="DK103" s="266"/>
      <c r="DL103" s="266"/>
      <c r="DM103" s="266"/>
      <c r="DN103" s="266"/>
      <c r="DO103" s="266"/>
      <c r="DP103" s="266"/>
      <c r="DQ103" s="266"/>
      <c r="DR103" s="266"/>
      <c r="DS103" s="266"/>
      <c r="DT103" s="266"/>
      <c r="DU103" s="266"/>
      <c r="DV103" s="266"/>
      <c r="DW103" s="266"/>
      <c r="DX103" s="267"/>
      <c r="DY103" s="38"/>
    </row>
    <row r="104" spans="1:129" ht="36.75" customHeight="1">
      <c r="A104" s="191" t="s">
        <v>324</v>
      </c>
      <c r="B104" s="226" t="s">
        <v>179</v>
      </c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14"/>
      <c r="BE104" s="183" t="s">
        <v>180</v>
      </c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265">
        <v>95618</v>
      </c>
      <c r="BQ104" s="266"/>
      <c r="BR104" s="266"/>
      <c r="BS104" s="266"/>
      <c r="BT104" s="266"/>
      <c r="BU104" s="266"/>
      <c r="BV104" s="266"/>
      <c r="BW104" s="266"/>
      <c r="BX104" s="266"/>
      <c r="BY104" s="266"/>
      <c r="BZ104" s="266"/>
      <c r="CA104" s="266"/>
      <c r="CB104" s="266"/>
      <c r="CC104" s="266"/>
      <c r="CD104" s="266"/>
      <c r="CE104" s="266"/>
      <c r="CF104" s="266"/>
      <c r="CG104" s="266"/>
      <c r="CH104" s="266"/>
      <c r="CI104" s="267"/>
      <c r="CJ104" s="13"/>
      <c r="CK104" s="220">
        <v>60560</v>
      </c>
      <c r="CL104" s="221"/>
      <c r="CM104" s="221"/>
      <c r="CN104" s="221"/>
      <c r="CO104" s="221"/>
      <c r="CP104" s="221"/>
      <c r="CQ104" s="221"/>
      <c r="CR104" s="221"/>
      <c r="CS104" s="221"/>
      <c r="CT104" s="221"/>
      <c r="CU104" s="221"/>
      <c r="CV104" s="221"/>
      <c r="CW104" s="221"/>
      <c r="CX104" s="221"/>
      <c r="CY104" s="221"/>
      <c r="CZ104" s="221"/>
      <c r="DA104" s="221"/>
      <c r="DB104" s="221"/>
      <c r="DC104" s="221"/>
      <c r="DD104" s="222"/>
      <c r="DE104" s="172">
        <v>108054</v>
      </c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3"/>
      <c r="DY104" s="38"/>
    </row>
    <row r="105" spans="1:129" ht="37.5" customHeight="1">
      <c r="A105" s="191" t="s">
        <v>325</v>
      </c>
      <c r="B105" s="226" t="s">
        <v>181</v>
      </c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14"/>
      <c r="BE105" s="183" t="s">
        <v>182</v>
      </c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265">
        <v>40823</v>
      </c>
      <c r="BQ105" s="266"/>
      <c r="BR105" s="266"/>
      <c r="BS105" s="266"/>
      <c r="BT105" s="266"/>
      <c r="BU105" s="266"/>
      <c r="BV105" s="266"/>
      <c r="BW105" s="266"/>
      <c r="BX105" s="266"/>
      <c r="BY105" s="266"/>
      <c r="BZ105" s="266"/>
      <c r="CA105" s="266"/>
      <c r="CB105" s="266"/>
      <c r="CC105" s="266"/>
      <c r="CD105" s="266"/>
      <c r="CE105" s="266"/>
      <c r="CF105" s="266"/>
      <c r="CG105" s="266"/>
      <c r="CH105" s="266"/>
      <c r="CI105" s="267"/>
      <c r="CJ105" s="13"/>
      <c r="CK105" s="220">
        <v>26103</v>
      </c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21"/>
      <c r="CY105" s="221"/>
      <c r="CZ105" s="221"/>
      <c r="DA105" s="221"/>
      <c r="DB105" s="221"/>
      <c r="DC105" s="221"/>
      <c r="DD105" s="222"/>
      <c r="DE105" s="272">
        <v>40281</v>
      </c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3"/>
      <c r="DY105" s="38"/>
    </row>
    <row r="106" spans="1:129" ht="35.25" customHeight="1">
      <c r="A106" s="191" t="s">
        <v>326</v>
      </c>
      <c r="B106" s="226" t="s">
        <v>183</v>
      </c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14"/>
      <c r="BE106" s="183" t="s">
        <v>184</v>
      </c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265">
        <v>201943</v>
      </c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6"/>
      <c r="CE106" s="266"/>
      <c r="CF106" s="266"/>
      <c r="CG106" s="266"/>
      <c r="CH106" s="266"/>
      <c r="CI106" s="267"/>
      <c r="CJ106" s="13"/>
      <c r="CK106" s="220">
        <v>112255</v>
      </c>
      <c r="CL106" s="221"/>
      <c r="CM106" s="221"/>
      <c r="CN106" s="221"/>
      <c r="CO106" s="221"/>
      <c r="CP106" s="221"/>
      <c r="CQ106" s="221"/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21"/>
      <c r="DB106" s="221"/>
      <c r="DC106" s="221"/>
      <c r="DD106" s="222"/>
      <c r="DE106" s="266">
        <v>111747</v>
      </c>
      <c r="DF106" s="266"/>
      <c r="DG106" s="266"/>
      <c r="DH106" s="266"/>
      <c r="DI106" s="266"/>
      <c r="DJ106" s="266"/>
      <c r="DK106" s="266"/>
      <c r="DL106" s="266"/>
      <c r="DM106" s="266"/>
      <c r="DN106" s="266"/>
      <c r="DO106" s="266"/>
      <c r="DP106" s="266"/>
      <c r="DQ106" s="266"/>
      <c r="DR106" s="266"/>
      <c r="DS106" s="266"/>
      <c r="DT106" s="266"/>
      <c r="DU106" s="266"/>
      <c r="DV106" s="266"/>
      <c r="DW106" s="266"/>
      <c r="DX106" s="267"/>
      <c r="DY106" s="38"/>
    </row>
    <row r="107" spans="1:129" ht="36" customHeight="1">
      <c r="A107" s="191" t="s">
        <v>327</v>
      </c>
      <c r="B107" s="270" t="s">
        <v>185</v>
      </c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14"/>
      <c r="BE107" s="183" t="s">
        <v>186</v>
      </c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71">
        <v>3189</v>
      </c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3"/>
      <c r="CJ107" s="13"/>
      <c r="CK107" s="220">
        <v>397094</v>
      </c>
      <c r="CL107" s="221"/>
      <c r="CM107" s="221"/>
      <c r="CN107" s="221"/>
      <c r="CO107" s="221"/>
      <c r="CP107" s="221"/>
      <c r="CQ107" s="221"/>
      <c r="CR107" s="221"/>
      <c r="CS107" s="221"/>
      <c r="CT107" s="221"/>
      <c r="CU107" s="221"/>
      <c r="CV107" s="221"/>
      <c r="CW107" s="221"/>
      <c r="CX107" s="221"/>
      <c r="CY107" s="221"/>
      <c r="CZ107" s="221"/>
      <c r="DA107" s="221"/>
      <c r="DB107" s="221"/>
      <c r="DC107" s="221"/>
      <c r="DD107" s="222"/>
      <c r="DE107" s="266">
        <v>3287</v>
      </c>
      <c r="DF107" s="266"/>
      <c r="DG107" s="266"/>
      <c r="DH107" s="266"/>
      <c r="DI107" s="266"/>
      <c r="DJ107" s="266"/>
      <c r="DK107" s="266"/>
      <c r="DL107" s="266"/>
      <c r="DM107" s="266"/>
      <c r="DN107" s="266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7"/>
      <c r="DY107" s="38"/>
    </row>
    <row r="108" spans="1:129" ht="12.75" customHeight="1">
      <c r="A108" s="191"/>
      <c r="B108" s="268" t="s">
        <v>187</v>
      </c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14"/>
      <c r="BE108" s="228" t="s">
        <v>188</v>
      </c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223">
        <v>0</v>
      </c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5"/>
      <c r="CJ108" s="13"/>
      <c r="CK108" s="223">
        <v>0</v>
      </c>
      <c r="CL108" s="224"/>
      <c r="CM108" s="224"/>
      <c r="CN108" s="224"/>
      <c r="CO108" s="224"/>
      <c r="CP108" s="224"/>
      <c r="CQ108" s="224"/>
      <c r="CR108" s="224"/>
      <c r="CS108" s="224"/>
      <c r="CT108" s="224"/>
      <c r="CU108" s="224"/>
      <c r="CV108" s="224"/>
      <c r="CW108" s="224"/>
      <c r="CX108" s="224"/>
      <c r="CY108" s="224"/>
      <c r="CZ108" s="224"/>
      <c r="DA108" s="224"/>
      <c r="DB108" s="224"/>
      <c r="DC108" s="224"/>
      <c r="DD108" s="225"/>
      <c r="DE108" s="223">
        <v>0</v>
      </c>
      <c r="DF108" s="224"/>
      <c r="DG108" s="224"/>
      <c r="DH108" s="224"/>
      <c r="DI108" s="224"/>
      <c r="DJ108" s="224"/>
      <c r="DK108" s="224"/>
      <c r="DL108" s="224"/>
      <c r="DM108" s="224"/>
      <c r="DN108" s="224"/>
      <c r="DO108" s="224"/>
      <c r="DP108" s="224"/>
      <c r="DQ108" s="224"/>
      <c r="DR108" s="224"/>
      <c r="DS108" s="224"/>
      <c r="DT108" s="224"/>
      <c r="DU108" s="224"/>
      <c r="DV108" s="224"/>
      <c r="DW108" s="224"/>
      <c r="DX108" s="225"/>
      <c r="DY108" s="38"/>
    </row>
    <row r="109" spans="1:129" ht="35.25" customHeight="1">
      <c r="A109" s="191" t="s">
        <v>328</v>
      </c>
      <c r="B109" s="226" t="s">
        <v>189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14"/>
      <c r="BE109" s="183" t="s">
        <v>190</v>
      </c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265">
        <v>54434</v>
      </c>
      <c r="BQ109" s="266"/>
      <c r="BR109" s="266"/>
      <c r="BS109" s="266"/>
      <c r="BT109" s="266"/>
      <c r="BU109" s="266"/>
      <c r="BV109" s="266"/>
      <c r="BW109" s="266"/>
      <c r="BX109" s="266"/>
      <c r="BY109" s="266"/>
      <c r="BZ109" s="266"/>
      <c r="CA109" s="266"/>
      <c r="CB109" s="266"/>
      <c r="CC109" s="266"/>
      <c r="CD109" s="266"/>
      <c r="CE109" s="266"/>
      <c r="CF109" s="266"/>
      <c r="CG109" s="266"/>
      <c r="CH109" s="266"/>
      <c r="CI109" s="267"/>
      <c r="CJ109" s="13"/>
      <c r="CK109" s="220">
        <v>16219</v>
      </c>
      <c r="CL109" s="221"/>
      <c r="CM109" s="221"/>
      <c r="CN109" s="221"/>
      <c r="CO109" s="221"/>
      <c r="CP109" s="221"/>
      <c r="CQ109" s="221"/>
      <c r="CR109" s="221"/>
      <c r="CS109" s="221"/>
      <c r="CT109" s="221"/>
      <c r="CU109" s="221"/>
      <c r="CV109" s="221"/>
      <c r="CW109" s="221"/>
      <c r="CX109" s="221"/>
      <c r="CY109" s="221"/>
      <c r="CZ109" s="221"/>
      <c r="DA109" s="221"/>
      <c r="DB109" s="221"/>
      <c r="DC109" s="221"/>
      <c r="DD109" s="222"/>
      <c r="DE109" s="266">
        <v>87060</v>
      </c>
      <c r="DF109" s="266"/>
      <c r="DG109" s="266"/>
      <c r="DH109" s="266"/>
      <c r="DI109" s="266"/>
      <c r="DJ109" s="266"/>
      <c r="DK109" s="266"/>
      <c r="DL109" s="266"/>
      <c r="DM109" s="266"/>
      <c r="DN109" s="266"/>
      <c r="DO109" s="266"/>
      <c r="DP109" s="266"/>
      <c r="DQ109" s="266"/>
      <c r="DR109" s="266"/>
      <c r="DS109" s="266"/>
      <c r="DT109" s="266"/>
      <c r="DU109" s="266"/>
      <c r="DV109" s="266"/>
      <c r="DW109" s="266"/>
      <c r="DX109" s="267"/>
      <c r="DY109" s="38"/>
    </row>
    <row r="110" spans="1:129" ht="13.5" customHeight="1">
      <c r="A110" s="191"/>
      <c r="B110" s="226" t="s">
        <v>191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16"/>
      <c r="BE110" s="228" t="s">
        <v>192</v>
      </c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223">
        <v>0</v>
      </c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5"/>
      <c r="CJ110" s="13"/>
      <c r="CK110" s="223">
        <v>0</v>
      </c>
      <c r="CL110" s="224"/>
      <c r="CM110" s="224"/>
      <c r="CN110" s="224"/>
      <c r="CO110" s="224"/>
      <c r="CP110" s="224"/>
      <c r="CQ110" s="224"/>
      <c r="CR110" s="224"/>
      <c r="CS110" s="224"/>
      <c r="CT110" s="224"/>
      <c r="CU110" s="224"/>
      <c r="CV110" s="224"/>
      <c r="CW110" s="224"/>
      <c r="CX110" s="224"/>
      <c r="CY110" s="224"/>
      <c r="CZ110" s="224"/>
      <c r="DA110" s="224"/>
      <c r="DB110" s="224"/>
      <c r="DC110" s="224"/>
      <c r="DD110" s="225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3"/>
      <c r="DY110" s="38"/>
    </row>
    <row r="111" spans="1:129" ht="12.75" customHeight="1">
      <c r="A111" s="191"/>
      <c r="B111" s="259" t="s">
        <v>193</v>
      </c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16"/>
      <c r="BE111" s="228" t="s">
        <v>194</v>
      </c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261">
        <v>70</v>
      </c>
      <c r="BQ111" s="255"/>
      <c r="BR111" s="255"/>
      <c r="BS111" s="255"/>
      <c r="BT111" s="255"/>
      <c r="BU111" s="255"/>
      <c r="BV111" s="255"/>
      <c r="BW111" s="255"/>
      <c r="BX111" s="255"/>
      <c r="BY111" s="255"/>
      <c r="BZ111" s="255"/>
      <c r="CA111" s="255"/>
      <c r="CB111" s="255"/>
      <c r="CC111" s="255"/>
      <c r="CD111" s="255"/>
      <c r="CE111" s="255"/>
      <c r="CF111" s="255"/>
      <c r="CG111" s="255"/>
      <c r="CH111" s="255"/>
      <c r="CI111" s="256"/>
      <c r="CJ111" s="13"/>
      <c r="CK111" s="262">
        <v>62</v>
      </c>
      <c r="CL111" s="263"/>
      <c r="CM111" s="263"/>
      <c r="CN111" s="263"/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/>
      <c r="DD111" s="264"/>
      <c r="DE111" s="255">
        <v>169</v>
      </c>
      <c r="DF111" s="255"/>
      <c r="DG111" s="255"/>
      <c r="DH111" s="255"/>
      <c r="DI111" s="255"/>
      <c r="DJ111" s="255"/>
      <c r="DK111" s="255"/>
      <c r="DL111" s="255"/>
      <c r="DM111" s="255"/>
      <c r="DN111" s="255"/>
      <c r="DO111" s="255"/>
      <c r="DP111" s="255"/>
      <c r="DQ111" s="255"/>
      <c r="DR111" s="255"/>
      <c r="DS111" s="255"/>
      <c r="DT111" s="255"/>
      <c r="DU111" s="255"/>
      <c r="DV111" s="255"/>
      <c r="DW111" s="255"/>
      <c r="DX111" s="256"/>
      <c r="DY111" s="38"/>
    </row>
    <row r="112" spans="1:129" ht="48.75" customHeight="1">
      <c r="A112" s="191" t="s">
        <v>329</v>
      </c>
      <c r="B112" s="259" t="s">
        <v>165</v>
      </c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16"/>
      <c r="BE112" s="228" t="s">
        <v>195</v>
      </c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261">
        <v>35766</v>
      </c>
      <c r="BQ112" s="255"/>
      <c r="BR112" s="255"/>
      <c r="BS112" s="255"/>
      <c r="BT112" s="255"/>
      <c r="BU112" s="255"/>
      <c r="BV112" s="255"/>
      <c r="BW112" s="255"/>
      <c r="BX112" s="255"/>
      <c r="BY112" s="255"/>
      <c r="BZ112" s="255"/>
      <c r="CA112" s="255"/>
      <c r="CB112" s="255"/>
      <c r="CC112" s="255"/>
      <c r="CD112" s="255"/>
      <c r="CE112" s="255"/>
      <c r="CF112" s="255"/>
      <c r="CG112" s="255"/>
      <c r="CH112" s="255"/>
      <c r="CI112" s="256"/>
      <c r="CJ112" s="13"/>
      <c r="CK112" s="262">
        <f>86993-80154</f>
        <v>6839</v>
      </c>
      <c r="CL112" s="263"/>
      <c r="CM112" s="263"/>
      <c r="CN112" s="263"/>
      <c r="CO112" s="263"/>
      <c r="CP112" s="263"/>
      <c r="CQ112" s="263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4"/>
      <c r="DE112" s="255">
        <f>1228</f>
        <v>1228</v>
      </c>
      <c r="DF112" s="255"/>
      <c r="DG112" s="255"/>
      <c r="DH112" s="255"/>
      <c r="DI112" s="255"/>
      <c r="DJ112" s="255"/>
      <c r="DK112" s="255"/>
      <c r="DL112" s="255"/>
      <c r="DM112" s="255"/>
      <c r="DN112" s="255"/>
      <c r="DO112" s="255"/>
      <c r="DP112" s="255"/>
      <c r="DQ112" s="255"/>
      <c r="DR112" s="255"/>
      <c r="DS112" s="255"/>
      <c r="DT112" s="255"/>
      <c r="DU112" s="255"/>
      <c r="DV112" s="255"/>
      <c r="DW112" s="255"/>
      <c r="DX112" s="256"/>
      <c r="DY112" s="38"/>
    </row>
    <row r="113" spans="1:129" ht="13.5" customHeight="1" thickBot="1">
      <c r="A113" s="191"/>
      <c r="B113" s="257" t="s">
        <v>167</v>
      </c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41"/>
      <c r="BE113" s="217" t="s">
        <v>196</v>
      </c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23">
        <v>0</v>
      </c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5"/>
      <c r="CJ113" s="13"/>
      <c r="CK113" s="223">
        <v>0</v>
      </c>
      <c r="CL113" s="224"/>
      <c r="CM113" s="224"/>
      <c r="CN113" s="224"/>
      <c r="CO113" s="224"/>
      <c r="CP113" s="224"/>
      <c r="CQ113" s="224"/>
      <c r="CR113" s="224"/>
      <c r="CS113" s="224"/>
      <c r="CT113" s="224"/>
      <c r="CU113" s="224"/>
      <c r="CV113" s="224"/>
      <c r="CW113" s="224"/>
      <c r="CX113" s="224"/>
      <c r="CY113" s="224"/>
      <c r="CZ113" s="224"/>
      <c r="DA113" s="224"/>
      <c r="DB113" s="224"/>
      <c r="DC113" s="224"/>
      <c r="DD113" s="225"/>
      <c r="DE113" s="223">
        <v>0</v>
      </c>
      <c r="DF113" s="224"/>
      <c r="DG113" s="224"/>
      <c r="DH113" s="224"/>
      <c r="DI113" s="224"/>
      <c r="DJ113" s="224"/>
      <c r="DK113" s="224"/>
      <c r="DL113" s="224"/>
      <c r="DM113" s="224"/>
      <c r="DN113" s="224"/>
      <c r="DO113" s="224"/>
      <c r="DP113" s="224"/>
      <c r="DQ113" s="224"/>
      <c r="DR113" s="224"/>
      <c r="DS113" s="224"/>
      <c r="DT113" s="224"/>
      <c r="DU113" s="224"/>
      <c r="DV113" s="224"/>
      <c r="DW113" s="224"/>
      <c r="DX113" s="225"/>
      <c r="DY113" s="38"/>
    </row>
    <row r="114" spans="1:129" ht="27.75" customHeight="1" thickBot="1">
      <c r="A114" s="189"/>
      <c r="B114" s="252" t="s">
        <v>197</v>
      </c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4"/>
      <c r="BD114" s="42"/>
      <c r="BE114" s="250" t="s">
        <v>198</v>
      </c>
      <c r="BF114" s="251"/>
      <c r="BG114" s="251"/>
      <c r="BH114" s="251"/>
      <c r="BI114" s="251"/>
      <c r="BJ114" s="251"/>
      <c r="BK114" s="251"/>
      <c r="BL114" s="251"/>
      <c r="BM114" s="251"/>
      <c r="BN114" s="251"/>
      <c r="BO114" s="251"/>
      <c r="BP114" s="244">
        <f>BP102+BP111+BP112+BP98</f>
        <v>1170628</v>
      </c>
      <c r="BQ114" s="245"/>
      <c r="BR114" s="245"/>
      <c r="BS114" s="245"/>
      <c r="BT114" s="245"/>
      <c r="BU114" s="245"/>
      <c r="BV114" s="245"/>
      <c r="BW114" s="245"/>
      <c r="BX114" s="245"/>
      <c r="BY114" s="245"/>
      <c r="BZ114" s="245"/>
      <c r="CA114" s="245"/>
      <c r="CB114" s="245"/>
      <c r="CC114" s="245"/>
      <c r="CD114" s="245"/>
      <c r="CE114" s="245"/>
      <c r="CF114" s="245"/>
      <c r="CG114" s="245"/>
      <c r="CH114" s="245"/>
      <c r="CI114" s="246"/>
      <c r="CJ114" s="13"/>
      <c r="CK114" s="244">
        <f>CK102+CK111+CK112+CK98</f>
        <v>1417589</v>
      </c>
      <c r="CL114" s="245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245"/>
      <c r="DA114" s="245"/>
      <c r="DB114" s="245"/>
      <c r="DC114" s="245"/>
      <c r="DD114" s="246"/>
      <c r="DE114" s="244">
        <f>DE102+DE111+DE112+DE98</f>
        <v>1334627</v>
      </c>
      <c r="DF114" s="245"/>
      <c r="DG114" s="245"/>
      <c r="DH114" s="245"/>
      <c r="DI114" s="245"/>
      <c r="DJ114" s="245"/>
      <c r="DK114" s="245"/>
      <c r="DL114" s="245"/>
      <c r="DM114" s="245"/>
      <c r="DN114" s="245"/>
      <c r="DO114" s="245"/>
      <c r="DP114" s="245"/>
      <c r="DQ114" s="245"/>
      <c r="DR114" s="245"/>
      <c r="DS114" s="245"/>
      <c r="DT114" s="245"/>
      <c r="DU114" s="245"/>
      <c r="DV114" s="245"/>
      <c r="DW114" s="245"/>
      <c r="DX114" s="246"/>
      <c r="DY114" s="38"/>
    </row>
    <row r="115" spans="1:129" ht="29.25" customHeight="1" thickBot="1">
      <c r="A115" s="189"/>
      <c r="B115" s="247" t="s">
        <v>131</v>
      </c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9"/>
      <c r="BD115" s="43"/>
      <c r="BE115" s="250" t="s">
        <v>199</v>
      </c>
      <c r="BF115" s="251"/>
      <c r="BG115" s="251"/>
      <c r="BH115" s="251"/>
      <c r="BI115" s="251"/>
      <c r="BJ115" s="251"/>
      <c r="BK115" s="251"/>
      <c r="BL115" s="251"/>
      <c r="BM115" s="251"/>
      <c r="BN115" s="251"/>
      <c r="BO115" s="251"/>
      <c r="BP115" s="244">
        <f>BP114+BP97+BP89</f>
        <v>3638444</v>
      </c>
      <c r="BQ115" s="245"/>
      <c r="BR115" s="245"/>
      <c r="BS115" s="245"/>
      <c r="BT115" s="245"/>
      <c r="BU115" s="245"/>
      <c r="BV115" s="245"/>
      <c r="BW115" s="245"/>
      <c r="BX115" s="245"/>
      <c r="BY115" s="245"/>
      <c r="BZ115" s="245"/>
      <c r="CA115" s="245"/>
      <c r="CB115" s="245"/>
      <c r="CC115" s="245"/>
      <c r="CD115" s="245"/>
      <c r="CE115" s="245"/>
      <c r="CF115" s="245"/>
      <c r="CG115" s="245"/>
      <c r="CH115" s="245"/>
      <c r="CI115" s="246"/>
      <c r="CJ115" s="13"/>
      <c r="CK115" s="244">
        <f>CK114+CK97+CK89</f>
        <v>3537129</v>
      </c>
      <c r="CL115" s="245"/>
      <c r="CM115" s="245"/>
      <c r="CN115" s="245"/>
      <c r="CO115" s="245"/>
      <c r="CP115" s="245"/>
      <c r="CQ115" s="245"/>
      <c r="CR115" s="245"/>
      <c r="CS115" s="245"/>
      <c r="CT115" s="245"/>
      <c r="CU115" s="245"/>
      <c r="CV115" s="245"/>
      <c r="CW115" s="245"/>
      <c r="CX115" s="245"/>
      <c r="CY115" s="245"/>
      <c r="CZ115" s="245"/>
      <c r="DA115" s="245"/>
      <c r="DB115" s="245"/>
      <c r="DC115" s="245"/>
      <c r="DD115" s="246"/>
      <c r="DE115" s="245">
        <f>DE114+DE97+DE89</f>
        <v>3659826</v>
      </c>
      <c r="DF115" s="245"/>
      <c r="DG115" s="245"/>
      <c r="DH115" s="245"/>
      <c r="DI115" s="245"/>
      <c r="DJ115" s="245"/>
      <c r="DK115" s="245"/>
      <c r="DL115" s="245"/>
      <c r="DM115" s="245"/>
      <c r="DN115" s="245"/>
      <c r="DO115" s="245"/>
      <c r="DP115" s="245"/>
      <c r="DQ115" s="245"/>
      <c r="DR115" s="245"/>
      <c r="DS115" s="245"/>
      <c r="DT115" s="245"/>
      <c r="DU115" s="245"/>
      <c r="DV115" s="245"/>
      <c r="DW115" s="245"/>
      <c r="DX115" s="246"/>
      <c r="DY115" s="38"/>
    </row>
    <row r="116" spans="1:129" ht="15" customHeight="1">
      <c r="A116" s="191"/>
      <c r="B116" s="240" t="s">
        <v>200</v>
      </c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44"/>
      <c r="BE116" s="242" t="s">
        <v>201</v>
      </c>
      <c r="BF116" s="243"/>
      <c r="BG116" s="243"/>
      <c r="BH116" s="243"/>
      <c r="BI116" s="243"/>
      <c r="BJ116" s="243"/>
      <c r="BK116" s="243"/>
      <c r="BL116" s="243"/>
      <c r="BM116" s="243"/>
      <c r="BN116" s="243"/>
      <c r="BO116" s="243"/>
      <c r="BP116" s="229">
        <v>585017</v>
      </c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  <c r="CG116" s="230"/>
      <c r="CH116" s="230"/>
      <c r="CI116" s="231"/>
      <c r="CJ116" s="45"/>
      <c r="CK116" s="229">
        <v>659454</v>
      </c>
      <c r="CL116" s="230"/>
      <c r="CM116" s="230"/>
      <c r="CN116" s="230"/>
      <c r="CO116" s="230"/>
      <c r="CP116" s="230"/>
      <c r="CQ116" s="230"/>
      <c r="CR116" s="230"/>
      <c r="CS116" s="230"/>
      <c r="CT116" s="230"/>
      <c r="CU116" s="230"/>
      <c r="CV116" s="230"/>
      <c r="CW116" s="230"/>
      <c r="CX116" s="230"/>
      <c r="CY116" s="230"/>
      <c r="CZ116" s="230"/>
      <c r="DA116" s="230"/>
      <c r="DB116" s="230"/>
      <c r="DC116" s="230"/>
      <c r="DD116" s="231"/>
      <c r="DE116" s="229">
        <v>659454</v>
      </c>
      <c r="DF116" s="230"/>
      <c r="DG116" s="230"/>
      <c r="DH116" s="230"/>
      <c r="DI116" s="230"/>
      <c r="DJ116" s="230"/>
      <c r="DK116" s="230"/>
      <c r="DL116" s="230"/>
      <c r="DM116" s="230"/>
      <c r="DN116" s="230"/>
      <c r="DO116" s="230"/>
      <c r="DP116" s="230"/>
      <c r="DQ116" s="230"/>
      <c r="DR116" s="230"/>
      <c r="DS116" s="230"/>
      <c r="DT116" s="230"/>
      <c r="DU116" s="230"/>
      <c r="DV116" s="230"/>
      <c r="DW116" s="230"/>
      <c r="DX116" s="231"/>
      <c r="DY116" s="38"/>
    </row>
    <row r="117" spans="1:129" ht="12.75">
      <c r="A117" s="191"/>
      <c r="B117" s="235" t="s">
        <v>202</v>
      </c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4"/>
      <c r="BE117" s="183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232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4"/>
      <c r="CJ117" s="46"/>
      <c r="CK117" s="232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4"/>
      <c r="DE117" s="232"/>
      <c r="DF117" s="233"/>
      <c r="DG117" s="233"/>
      <c r="DH117" s="233"/>
      <c r="DI117" s="233"/>
      <c r="DJ117" s="233"/>
      <c r="DK117" s="233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3"/>
      <c r="DX117" s="234"/>
      <c r="DY117" s="38"/>
    </row>
    <row r="118" spans="1:129" ht="14.25" customHeight="1" hidden="1">
      <c r="A118" s="196"/>
      <c r="B118" s="237" t="s">
        <v>203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9"/>
      <c r="BD118" s="26"/>
      <c r="BE118" s="228" t="s">
        <v>204</v>
      </c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223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5"/>
      <c r="CJ118" s="13"/>
      <c r="CK118" s="223">
        <v>0</v>
      </c>
      <c r="CL118" s="224"/>
      <c r="CM118" s="224"/>
      <c r="CN118" s="224"/>
      <c r="CO118" s="224"/>
      <c r="CP118" s="224"/>
      <c r="CQ118" s="224"/>
      <c r="CR118" s="224"/>
      <c r="CS118" s="224"/>
      <c r="CT118" s="224"/>
      <c r="CU118" s="224"/>
      <c r="CV118" s="224"/>
      <c r="CW118" s="224"/>
      <c r="CX118" s="224"/>
      <c r="CY118" s="224"/>
      <c r="CZ118" s="224"/>
      <c r="DA118" s="224"/>
      <c r="DB118" s="224"/>
      <c r="DC118" s="224"/>
      <c r="DD118" s="225"/>
      <c r="DE118" s="223">
        <v>0</v>
      </c>
      <c r="DF118" s="224"/>
      <c r="DG118" s="224"/>
      <c r="DH118" s="224"/>
      <c r="DI118" s="224"/>
      <c r="DJ118" s="224"/>
      <c r="DK118" s="224"/>
      <c r="DL118" s="224"/>
      <c r="DM118" s="224"/>
      <c r="DN118" s="224"/>
      <c r="DO118" s="224"/>
      <c r="DP118" s="224"/>
      <c r="DQ118" s="224"/>
      <c r="DR118" s="224"/>
      <c r="DS118" s="224"/>
      <c r="DT118" s="224"/>
      <c r="DU118" s="224"/>
      <c r="DV118" s="224"/>
      <c r="DW118" s="224"/>
      <c r="DX118" s="225"/>
      <c r="DY118" s="38"/>
    </row>
    <row r="119" spans="1:129" ht="11.25" customHeight="1">
      <c r="A119" s="191"/>
      <c r="B119" s="175" t="s">
        <v>205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26"/>
      <c r="BE119" s="228" t="s">
        <v>206</v>
      </c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71">
        <v>1649799</v>
      </c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3"/>
      <c r="CJ119" s="47"/>
      <c r="CK119" s="220">
        <v>332753</v>
      </c>
      <c r="CL119" s="221"/>
      <c r="CM119" s="221"/>
      <c r="CN119" s="221"/>
      <c r="CO119" s="221"/>
      <c r="CP119" s="221"/>
      <c r="CQ119" s="221"/>
      <c r="CR119" s="221"/>
      <c r="CS119" s="221"/>
      <c r="CT119" s="221"/>
      <c r="CU119" s="221"/>
      <c r="CV119" s="221"/>
      <c r="CW119" s="221"/>
      <c r="CX119" s="221"/>
      <c r="CY119" s="221"/>
      <c r="CZ119" s="221"/>
      <c r="DA119" s="221"/>
      <c r="DB119" s="221"/>
      <c r="DC119" s="221"/>
      <c r="DD119" s="222"/>
      <c r="DE119" s="172">
        <v>336854</v>
      </c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3"/>
      <c r="DY119" s="38"/>
    </row>
    <row r="120" spans="1:129" ht="12.75" customHeight="1">
      <c r="A120" s="191"/>
      <c r="B120" s="226" t="s">
        <v>207</v>
      </c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6"/>
      <c r="BE120" s="228" t="s">
        <v>208</v>
      </c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71">
        <v>71667</v>
      </c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3"/>
      <c r="CJ120" s="48"/>
      <c r="CK120" s="220">
        <v>8332</v>
      </c>
      <c r="CL120" s="221"/>
      <c r="CM120" s="221"/>
      <c r="CN120" s="221"/>
      <c r="CO120" s="221"/>
      <c r="CP120" s="221"/>
      <c r="CQ120" s="221"/>
      <c r="CR120" s="221"/>
      <c r="CS120" s="221"/>
      <c r="CT120" s="221"/>
      <c r="CU120" s="221"/>
      <c r="CV120" s="221"/>
      <c r="CW120" s="221"/>
      <c r="CX120" s="221"/>
      <c r="CY120" s="221"/>
      <c r="CZ120" s="221"/>
      <c r="DA120" s="221"/>
      <c r="DB120" s="221"/>
      <c r="DC120" s="221"/>
      <c r="DD120" s="222"/>
      <c r="DE120" s="172">
        <v>77692</v>
      </c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3"/>
      <c r="DY120" s="38"/>
    </row>
    <row r="121" spans="1:129" ht="12.75">
      <c r="A121" s="191"/>
      <c r="B121" s="226" t="s">
        <v>209</v>
      </c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6"/>
      <c r="BE121" s="228" t="s">
        <v>210</v>
      </c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5">
        <v>231</v>
      </c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13"/>
      <c r="CI121" s="214"/>
      <c r="CJ121" s="49"/>
      <c r="CK121" s="220">
        <v>54</v>
      </c>
      <c r="CL121" s="221"/>
      <c r="CM121" s="221"/>
      <c r="CN121" s="221"/>
      <c r="CO121" s="221"/>
      <c r="CP121" s="221"/>
      <c r="CQ121" s="221"/>
      <c r="CR121" s="221"/>
      <c r="CS121" s="221"/>
      <c r="CT121" s="221"/>
      <c r="CU121" s="221"/>
      <c r="CV121" s="221"/>
      <c r="CW121" s="221"/>
      <c r="CX121" s="221"/>
      <c r="CY121" s="221"/>
      <c r="CZ121" s="221"/>
      <c r="DA121" s="221"/>
      <c r="DB121" s="221"/>
      <c r="DC121" s="221"/>
      <c r="DD121" s="222"/>
      <c r="DE121" s="213">
        <v>59</v>
      </c>
      <c r="DF121" s="213"/>
      <c r="DG121" s="213"/>
      <c r="DH121" s="213"/>
      <c r="DI121" s="213"/>
      <c r="DJ121" s="213"/>
      <c r="DK121" s="213"/>
      <c r="DL121" s="213"/>
      <c r="DM121" s="213"/>
      <c r="DN121" s="213"/>
      <c r="DO121" s="213"/>
      <c r="DP121" s="213"/>
      <c r="DQ121" s="213"/>
      <c r="DR121" s="213"/>
      <c r="DS121" s="213"/>
      <c r="DT121" s="213"/>
      <c r="DU121" s="213"/>
      <c r="DV121" s="213"/>
      <c r="DW121" s="213"/>
      <c r="DX121" s="214"/>
      <c r="DY121" s="38"/>
    </row>
    <row r="122" spans="1:129" ht="35.25" customHeight="1">
      <c r="A122" s="191" t="s">
        <v>330</v>
      </c>
      <c r="B122" s="175" t="s">
        <v>211</v>
      </c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26"/>
      <c r="BE122" s="228" t="s">
        <v>212</v>
      </c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5">
        <v>5242</v>
      </c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4"/>
      <c r="CJ122" s="49"/>
      <c r="CK122" s="220">
        <v>9370</v>
      </c>
      <c r="CL122" s="221"/>
      <c r="CM122" s="221"/>
      <c r="CN122" s="221"/>
      <c r="CO122" s="221"/>
      <c r="CP122" s="221"/>
      <c r="CQ122" s="221"/>
      <c r="CR122" s="221"/>
      <c r="CS122" s="221"/>
      <c r="CT122" s="221"/>
      <c r="CU122" s="221"/>
      <c r="CV122" s="221"/>
      <c r="CW122" s="221"/>
      <c r="CX122" s="221"/>
      <c r="CY122" s="221"/>
      <c r="CZ122" s="221"/>
      <c r="DA122" s="221"/>
      <c r="DB122" s="221"/>
      <c r="DC122" s="221"/>
      <c r="DD122" s="222"/>
      <c r="DE122" s="213">
        <v>13421</v>
      </c>
      <c r="DF122" s="213"/>
      <c r="DG122" s="213"/>
      <c r="DH122" s="213"/>
      <c r="DI122" s="213"/>
      <c r="DJ122" s="213"/>
      <c r="DK122" s="213"/>
      <c r="DL122" s="213"/>
      <c r="DM122" s="213"/>
      <c r="DN122" s="213"/>
      <c r="DO122" s="213"/>
      <c r="DP122" s="213"/>
      <c r="DQ122" s="213"/>
      <c r="DR122" s="213"/>
      <c r="DS122" s="213"/>
      <c r="DT122" s="213"/>
      <c r="DU122" s="213"/>
      <c r="DV122" s="213"/>
      <c r="DW122" s="213"/>
      <c r="DX122" s="214"/>
      <c r="DY122" s="38"/>
    </row>
    <row r="123" spans="1:129" ht="35.25" customHeight="1">
      <c r="A123" s="191" t="s">
        <v>331</v>
      </c>
      <c r="B123" s="226" t="s">
        <v>213</v>
      </c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6"/>
      <c r="BE123" s="228" t="s">
        <v>214</v>
      </c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5">
        <v>380567</v>
      </c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4"/>
      <c r="CJ123" s="49"/>
      <c r="CK123" s="220">
        <v>882082</v>
      </c>
      <c r="CL123" s="221"/>
      <c r="CM123" s="221"/>
      <c r="CN123" s="221"/>
      <c r="CO123" s="221"/>
      <c r="CP123" s="221"/>
      <c r="CQ123" s="221"/>
      <c r="CR123" s="221"/>
      <c r="CS123" s="221"/>
      <c r="CT123" s="221"/>
      <c r="CU123" s="221"/>
      <c r="CV123" s="221"/>
      <c r="CW123" s="221"/>
      <c r="CX123" s="221"/>
      <c r="CY123" s="221"/>
      <c r="CZ123" s="221"/>
      <c r="DA123" s="221"/>
      <c r="DB123" s="221"/>
      <c r="DC123" s="221"/>
      <c r="DD123" s="222"/>
      <c r="DE123" s="213">
        <v>643929</v>
      </c>
      <c r="DF123" s="213"/>
      <c r="DG123" s="213"/>
      <c r="DH123" s="213"/>
      <c r="DI123" s="213"/>
      <c r="DJ123" s="213"/>
      <c r="DK123" s="213"/>
      <c r="DL123" s="213"/>
      <c r="DM123" s="213"/>
      <c r="DN123" s="213"/>
      <c r="DO123" s="213"/>
      <c r="DP123" s="213"/>
      <c r="DQ123" s="213"/>
      <c r="DR123" s="213"/>
      <c r="DS123" s="213"/>
      <c r="DT123" s="213"/>
      <c r="DU123" s="213"/>
      <c r="DV123" s="213"/>
      <c r="DW123" s="213"/>
      <c r="DX123" s="214"/>
      <c r="DY123" s="38"/>
    </row>
    <row r="124" spans="1:129" ht="12.75">
      <c r="A124" s="191"/>
      <c r="B124" s="226" t="s">
        <v>215</v>
      </c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6"/>
      <c r="BE124" s="228" t="s">
        <v>216</v>
      </c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5">
        <v>897</v>
      </c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4"/>
      <c r="CJ124" s="50"/>
      <c r="CK124" s="220">
        <v>831</v>
      </c>
      <c r="CL124" s="221"/>
      <c r="CM124" s="221"/>
      <c r="CN124" s="221"/>
      <c r="CO124" s="221"/>
      <c r="CP124" s="221"/>
      <c r="CQ124" s="221"/>
      <c r="CR124" s="221"/>
      <c r="CS124" s="221"/>
      <c r="CT124" s="221"/>
      <c r="CU124" s="221"/>
      <c r="CV124" s="221"/>
      <c r="CW124" s="221"/>
      <c r="CX124" s="221"/>
      <c r="CY124" s="221"/>
      <c r="CZ124" s="221"/>
      <c r="DA124" s="221"/>
      <c r="DB124" s="221"/>
      <c r="DC124" s="221"/>
      <c r="DD124" s="222"/>
      <c r="DE124" s="213">
        <v>765</v>
      </c>
      <c r="DF124" s="213"/>
      <c r="DG124" s="213"/>
      <c r="DH124" s="213"/>
      <c r="DI124" s="213"/>
      <c r="DJ124" s="213"/>
      <c r="DK124" s="213"/>
      <c r="DL124" s="213"/>
      <c r="DM124" s="213"/>
      <c r="DN124" s="213"/>
      <c r="DO124" s="213"/>
      <c r="DP124" s="213"/>
      <c r="DQ124" s="213"/>
      <c r="DR124" s="213"/>
      <c r="DS124" s="213"/>
      <c r="DT124" s="213"/>
      <c r="DU124" s="213"/>
      <c r="DV124" s="213"/>
      <c r="DW124" s="213"/>
      <c r="DX124" s="214"/>
      <c r="DY124" s="38"/>
    </row>
    <row r="125" spans="1:129" ht="26.25" customHeight="1">
      <c r="A125" s="191"/>
      <c r="B125" s="226" t="s">
        <v>217</v>
      </c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6"/>
      <c r="BE125" s="228" t="s">
        <v>218</v>
      </c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5">
        <v>3605</v>
      </c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4"/>
      <c r="CJ125" s="13"/>
      <c r="CK125" s="220">
        <v>511</v>
      </c>
      <c r="CL125" s="221"/>
      <c r="CM125" s="221"/>
      <c r="CN125" s="221"/>
      <c r="CO125" s="221"/>
      <c r="CP125" s="221"/>
      <c r="CQ125" s="221"/>
      <c r="CR125" s="221"/>
      <c r="CS125" s="221"/>
      <c r="CT125" s="221"/>
      <c r="CU125" s="221"/>
      <c r="CV125" s="221"/>
      <c r="CW125" s="221"/>
      <c r="CX125" s="221"/>
      <c r="CY125" s="221"/>
      <c r="CZ125" s="221"/>
      <c r="DA125" s="221"/>
      <c r="DB125" s="221"/>
      <c r="DC125" s="221"/>
      <c r="DD125" s="222"/>
      <c r="DE125" s="223">
        <v>0</v>
      </c>
      <c r="DF125" s="224"/>
      <c r="DG125" s="224"/>
      <c r="DH125" s="224"/>
      <c r="DI125" s="224"/>
      <c r="DJ125" s="224"/>
      <c r="DK125" s="224"/>
      <c r="DL125" s="224"/>
      <c r="DM125" s="224"/>
      <c r="DN125" s="224"/>
      <c r="DO125" s="224"/>
      <c r="DP125" s="224"/>
      <c r="DQ125" s="224"/>
      <c r="DR125" s="224"/>
      <c r="DS125" s="224"/>
      <c r="DT125" s="224"/>
      <c r="DU125" s="224"/>
      <c r="DV125" s="224"/>
      <c r="DW125" s="224"/>
      <c r="DX125" s="225"/>
      <c r="DY125" s="51"/>
    </row>
    <row r="126" spans="1:129" ht="26.25" customHeight="1">
      <c r="A126" s="191"/>
      <c r="B126" s="226" t="s">
        <v>219</v>
      </c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27"/>
      <c r="AX126" s="227"/>
      <c r="AY126" s="227"/>
      <c r="AZ126" s="227"/>
      <c r="BA126" s="227"/>
      <c r="BB126" s="227"/>
      <c r="BC126" s="227"/>
      <c r="BD126" s="25"/>
      <c r="BE126" s="228" t="s">
        <v>220</v>
      </c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5">
        <v>3072</v>
      </c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4"/>
      <c r="CJ126" s="13"/>
      <c r="CK126" s="220" t="s">
        <v>84</v>
      </c>
      <c r="CL126" s="221"/>
      <c r="CM126" s="221"/>
      <c r="CN126" s="221"/>
      <c r="CO126" s="221"/>
      <c r="CP126" s="221"/>
      <c r="CQ126" s="221"/>
      <c r="CR126" s="221"/>
      <c r="CS126" s="221"/>
      <c r="CT126" s="221"/>
      <c r="CU126" s="221"/>
      <c r="CV126" s="221"/>
      <c r="CW126" s="221"/>
      <c r="CX126" s="221"/>
      <c r="CY126" s="221"/>
      <c r="CZ126" s="221"/>
      <c r="DA126" s="221"/>
      <c r="DB126" s="221"/>
      <c r="DC126" s="221"/>
      <c r="DD126" s="222"/>
      <c r="DE126" s="223" t="s">
        <v>84</v>
      </c>
      <c r="DF126" s="224"/>
      <c r="DG126" s="224"/>
      <c r="DH126" s="224"/>
      <c r="DI126" s="224"/>
      <c r="DJ126" s="224"/>
      <c r="DK126" s="224"/>
      <c r="DL126" s="224"/>
      <c r="DM126" s="224"/>
      <c r="DN126" s="224"/>
      <c r="DO126" s="224"/>
      <c r="DP126" s="224"/>
      <c r="DQ126" s="224"/>
      <c r="DR126" s="224"/>
      <c r="DS126" s="224"/>
      <c r="DT126" s="224"/>
      <c r="DU126" s="224"/>
      <c r="DV126" s="224"/>
      <c r="DW126" s="224"/>
      <c r="DX126" s="225"/>
      <c r="DY126" s="51"/>
    </row>
    <row r="127" spans="1:129" ht="26.25" customHeight="1" thickBot="1">
      <c r="A127" s="191"/>
      <c r="B127" s="215" t="s">
        <v>221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5"/>
      <c r="BE127" s="228" t="s">
        <v>222</v>
      </c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5">
        <v>16874</v>
      </c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3"/>
      <c r="CH127" s="213"/>
      <c r="CI127" s="214"/>
      <c r="CJ127" s="13"/>
      <c r="CK127" s="220">
        <v>5740</v>
      </c>
      <c r="CL127" s="221"/>
      <c r="CM127" s="221"/>
      <c r="CN127" s="221"/>
      <c r="CO127" s="221"/>
      <c r="CP127" s="221"/>
      <c r="CQ127" s="221"/>
      <c r="CR127" s="221"/>
      <c r="CS127" s="221"/>
      <c r="CT127" s="221"/>
      <c r="CU127" s="221"/>
      <c r="CV127" s="221"/>
      <c r="CW127" s="221"/>
      <c r="CX127" s="221"/>
      <c r="CY127" s="221"/>
      <c r="CZ127" s="221"/>
      <c r="DA127" s="221"/>
      <c r="DB127" s="221"/>
      <c r="DC127" s="221"/>
      <c r="DD127" s="222"/>
      <c r="DE127" s="220">
        <v>13233</v>
      </c>
      <c r="DF127" s="221"/>
      <c r="DG127" s="221"/>
      <c r="DH127" s="221"/>
      <c r="DI127" s="221"/>
      <c r="DJ127" s="221"/>
      <c r="DK127" s="221"/>
      <c r="DL127" s="221"/>
      <c r="DM127" s="221"/>
      <c r="DN127" s="221"/>
      <c r="DO127" s="221"/>
      <c r="DP127" s="221"/>
      <c r="DQ127" s="221"/>
      <c r="DR127" s="221"/>
      <c r="DS127" s="221"/>
      <c r="DT127" s="221"/>
      <c r="DU127" s="221"/>
      <c r="DV127" s="221"/>
      <c r="DW127" s="221"/>
      <c r="DX127" s="222"/>
      <c r="DY127" s="51"/>
    </row>
    <row r="128" spans="1:129" ht="14.25" customHeight="1" thickBot="1">
      <c r="A128" s="193"/>
      <c r="B128" s="215" t="s">
        <v>223</v>
      </c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8"/>
      <c r="BE128" s="217" t="s">
        <v>224</v>
      </c>
      <c r="BF128" s="218"/>
      <c r="BG128" s="218"/>
      <c r="BH128" s="218"/>
      <c r="BI128" s="218"/>
      <c r="BJ128" s="218"/>
      <c r="BK128" s="218"/>
      <c r="BL128" s="218"/>
      <c r="BM128" s="218"/>
      <c r="BN128" s="218"/>
      <c r="BO128" s="218"/>
      <c r="BP128" s="219">
        <v>56</v>
      </c>
      <c r="BQ128" s="199"/>
      <c r="BR128" s="199"/>
      <c r="BS128" s="199"/>
      <c r="BT128" s="199"/>
      <c r="BU128" s="199"/>
      <c r="BV128" s="199"/>
      <c r="BW128" s="199"/>
      <c r="BX128" s="199"/>
      <c r="BY128" s="199"/>
      <c r="BZ128" s="199"/>
      <c r="CA128" s="199"/>
      <c r="CB128" s="199"/>
      <c r="CC128" s="199"/>
      <c r="CD128" s="199"/>
      <c r="CE128" s="199"/>
      <c r="CF128" s="199"/>
      <c r="CG128" s="199"/>
      <c r="CH128" s="199"/>
      <c r="CI128" s="200"/>
      <c r="CJ128" s="52"/>
      <c r="CK128" s="203" t="s">
        <v>84</v>
      </c>
      <c r="CL128" s="204"/>
      <c r="CM128" s="204"/>
      <c r="CN128" s="204"/>
      <c r="CO128" s="204"/>
      <c r="CP128" s="204"/>
      <c r="CQ128" s="204"/>
      <c r="CR128" s="204"/>
      <c r="CS128" s="204"/>
      <c r="CT128" s="204"/>
      <c r="CU128" s="204"/>
      <c r="CV128" s="204"/>
      <c r="CW128" s="204"/>
      <c r="CX128" s="204"/>
      <c r="CY128" s="204"/>
      <c r="CZ128" s="204"/>
      <c r="DA128" s="204"/>
      <c r="DB128" s="204"/>
      <c r="DC128" s="204"/>
      <c r="DD128" s="205"/>
      <c r="DE128" s="199" t="s">
        <v>84</v>
      </c>
      <c r="DF128" s="199"/>
      <c r="DG128" s="199"/>
      <c r="DH128" s="199"/>
      <c r="DI128" s="199"/>
      <c r="DJ128" s="199"/>
      <c r="DK128" s="199"/>
      <c r="DL128" s="199"/>
      <c r="DM128" s="199"/>
      <c r="DN128" s="199"/>
      <c r="DO128" s="199"/>
      <c r="DP128" s="199"/>
      <c r="DQ128" s="199"/>
      <c r="DR128" s="199"/>
      <c r="DS128" s="199"/>
      <c r="DT128" s="199"/>
      <c r="DU128" s="199"/>
      <c r="DV128" s="199"/>
      <c r="DW128" s="199"/>
      <c r="DX128" s="200"/>
      <c r="DY128" s="53"/>
    </row>
    <row r="129" spans="2:129" ht="12.75" customHeight="1" hidden="1">
      <c r="B129" s="177" t="s">
        <v>225</v>
      </c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24"/>
      <c r="BE129" s="183" t="s">
        <v>226</v>
      </c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2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11"/>
      <c r="CJ129" s="212"/>
      <c r="CK129" s="208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10"/>
      <c r="DE129" s="211"/>
      <c r="DF129" s="211"/>
      <c r="DG129" s="211"/>
      <c r="DH129" s="211"/>
      <c r="DI129" s="211"/>
      <c r="DJ129" s="211"/>
      <c r="DK129" s="211"/>
      <c r="DL129" s="211"/>
      <c r="DM129" s="211"/>
      <c r="DN129" s="211"/>
      <c r="DO129" s="211"/>
      <c r="DP129" s="211"/>
      <c r="DQ129" s="211"/>
      <c r="DR129" s="211"/>
      <c r="DS129" s="211"/>
      <c r="DT129" s="211"/>
      <c r="DU129" s="211"/>
      <c r="DV129" s="211"/>
      <c r="DW129" s="211"/>
      <c r="DX129" s="212"/>
      <c r="DY129" s="53"/>
    </row>
    <row r="130" spans="2:129" ht="12.75" hidden="1">
      <c r="B130" s="180" t="s">
        <v>227</v>
      </c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6"/>
      <c r="BE130" s="228" t="s">
        <v>228</v>
      </c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5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4"/>
      <c r="CJ130" s="50"/>
      <c r="CK130" s="220"/>
      <c r="CL130" s="221"/>
      <c r="CM130" s="221"/>
      <c r="CN130" s="221"/>
      <c r="CO130" s="221"/>
      <c r="CP130" s="221"/>
      <c r="CQ130" s="221"/>
      <c r="CR130" s="221"/>
      <c r="CS130" s="221"/>
      <c r="CT130" s="221"/>
      <c r="CU130" s="221"/>
      <c r="CV130" s="221"/>
      <c r="CW130" s="221"/>
      <c r="CX130" s="221"/>
      <c r="CY130" s="221"/>
      <c r="CZ130" s="221"/>
      <c r="DA130" s="221"/>
      <c r="DB130" s="221"/>
      <c r="DC130" s="221"/>
      <c r="DD130" s="222"/>
      <c r="DE130" s="213"/>
      <c r="DF130" s="213"/>
      <c r="DG130" s="213"/>
      <c r="DH130" s="213"/>
      <c r="DI130" s="213"/>
      <c r="DJ130" s="213"/>
      <c r="DK130" s="213"/>
      <c r="DL130" s="213"/>
      <c r="DM130" s="213"/>
      <c r="DN130" s="213"/>
      <c r="DO130" s="213"/>
      <c r="DP130" s="213"/>
      <c r="DQ130" s="213"/>
      <c r="DR130" s="213"/>
      <c r="DS130" s="213"/>
      <c r="DT130" s="213"/>
      <c r="DU130" s="213"/>
      <c r="DV130" s="213"/>
      <c r="DW130" s="213"/>
      <c r="DX130" s="214"/>
      <c r="DY130" s="53"/>
    </row>
    <row r="131" spans="2:129" ht="13.5" hidden="1" thickBot="1">
      <c r="B131" s="181" t="s">
        <v>207</v>
      </c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6"/>
      <c r="BE131" s="217" t="s">
        <v>208</v>
      </c>
      <c r="BF131" s="218"/>
      <c r="BG131" s="218"/>
      <c r="BH131" s="218"/>
      <c r="BI131" s="218"/>
      <c r="BJ131" s="218"/>
      <c r="BK131" s="218"/>
      <c r="BL131" s="218"/>
      <c r="BM131" s="218"/>
      <c r="BN131" s="218"/>
      <c r="BO131" s="218"/>
      <c r="BP131" s="178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7"/>
      <c r="CJ131" s="52"/>
      <c r="CK131" s="203"/>
      <c r="CL131" s="204"/>
      <c r="CM131" s="204"/>
      <c r="CN131" s="204"/>
      <c r="CO131" s="204"/>
      <c r="CP131" s="204"/>
      <c r="CQ131" s="204"/>
      <c r="CR131" s="204"/>
      <c r="CS131" s="204"/>
      <c r="CT131" s="204"/>
      <c r="CU131" s="204"/>
      <c r="CV131" s="204"/>
      <c r="CW131" s="204"/>
      <c r="CX131" s="204"/>
      <c r="CY131" s="204"/>
      <c r="CZ131" s="204"/>
      <c r="DA131" s="204"/>
      <c r="DB131" s="204"/>
      <c r="DC131" s="204"/>
      <c r="DD131" s="205"/>
      <c r="DE131" s="206"/>
      <c r="DF131" s="206"/>
      <c r="DG131" s="206"/>
      <c r="DH131" s="206"/>
      <c r="DI131" s="206"/>
      <c r="DJ131" s="206"/>
      <c r="DK131" s="206"/>
      <c r="DL131" s="206"/>
      <c r="DM131" s="206"/>
      <c r="DN131" s="206"/>
      <c r="DO131" s="206"/>
      <c r="DP131" s="206"/>
      <c r="DQ131" s="206"/>
      <c r="DR131" s="206"/>
      <c r="DS131" s="206"/>
      <c r="DT131" s="206"/>
      <c r="DU131" s="206"/>
      <c r="DV131" s="206"/>
      <c r="DW131" s="206"/>
      <c r="DX131" s="207"/>
      <c r="DY131" s="54"/>
    </row>
    <row r="132" spans="2:129" ht="28.5" customHeight="1">
      <c r="B132" s="1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4"/>
    </row>
    <row r="133" spans="2:129" ht="12.75">
      <c r="B133" s="15" t="s">
        <v>229</v>
      </c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176" t="s">
        <v>230</v>
      </c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7"/>
      <c r="BE133" s="2" t="s">
        <v>231</v>
      </c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1"/>
      <c r="CH133" s="201"/>
      <c r="CI133" s="56"/>
      <c r="CJ133" s="202" t="s">
        <v>232</v>
      </c>
      <c r="CK133" s="202"/>
      <c r="CL133" s="202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2"/>
      <c r="DD133" s="202"/>
      <c r="DE133" s="202"/>
      <c r="DF133" s="202"/>
      <c r="DG133" s="202"/>
      <c r="DH133" s="202"/>
      <c r="DI133" s="202"/>
      <c r="DJ133" s="202"/>
      <c r="DK133" s="202"/>
      <c r="DL133" s="202"/>
      <c r="DM133" s="202"/>
      <c r="DN133" s="202"/>
      <c r="DO133" s="202"/>
      <c r="DP133" s="202"/>
      <c r="DQ133" s="202"/>
      <c r="DR133" s="202"/>
      <c r="DS133" s="202"/>
      <c r="DT133" s="202"/>
      <c r="DU133" s="202"/>
      <c r="DV133" s="202"/>
      <c r="DW133" s="202"/>
      <c r="DX133" s="202"/>
      <c r="DY133" s="54"/>
    </row>
    <row r="134" spans="2:129" ht="12.75">
      <c r="B134" s="15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198" t="s">
        <v>233</v>
      </c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58"/>
      <c r="AB134" s="198" t="s">
        <v>234</v>
      </c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58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197" t="s">
        <v>233</v>
      </c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58"/>
      <c r="CJ134" s="198" t="s">
        <v>234</v>
      </c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/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198"/>
      <c r="DT134" s="198"/>
      <c r="DU134" s="198"/>
      <c r="DV134" s="198"/>
      <c r="DW134" s="198"/>
      <c r="DX134" s="198"/>
      <c r="DY134" s="59"/>
    </row>
    <row r="135" spans="2:129" ht="12.75">
      <c r="B135" s="2" t="s">
        <v>235</v>
      </c>
      <c r="DY135" s="59"/>
    </row>
    <row r="136" spans="2:129" ht="13.5" thickBot="1">
      <c r="B136" s="15"/>
      <c r="C136" s="7" t="s">
        <v>236</v>
      </c>
      <c r="D136" s="184" t="s">
        <v>11</v>
      </c>
      <c r="E136" s="184"/>
      <c r="F136" s="184"/>
      <c r="G136" s="184"/>
      <c r="H136" s="2" t="s">
        <v>236</v>
      </c>
      <c r="K136" s="201" t="s">
        <v>237</v>
      </c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179">
        <v>20</v>
      </c>
      <c r="AE136" s="179"/>
      <c r="AF136" s="179"/>
      <c r="AG136" s="179"/>
      <c r="AH136" s="179"/>
      <c r="AI136" s="184" t="s">
        <v>238</v>
      </c>
      <c r="AJ136" s="184"/>
      <c r="AK136" s="184"/>
      <c r="AL136" s="2" t="s">
        <v>4</v>
      </c>
      <c r="DY136" s="60"/>
    </row>
    <row r="137" ht="12.75">
      <c r="DY137" s="55"/>
    </row>
    <row r="139" spans="1:128" s="57" customFormat="1" ht="12.75">
      <c r="A139" s="18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</row>
    <row r="140" spans="109:128" ht="12.75">
      <c r="DE140" s="417"/>
      <c r="DF140" s="417"/>
      <c r="DG140" s="417"/>
      <c r="DH140" s="417"/>
      <c r="DI140" s="417"/>
      <c r="DJ140" s="417"/>
      <c r="DK140" s="417"/>
      <c r="DL140" s="417"/>
      <c r="DM140" s="417"/>
      <c r="DN140" s="417"/>
      <c r="DO140" s="417"/>
      <c r="DP140" s="417"/>
      <c r="DQ140" s="417"/>
      <c r="DR140" s="417"/>
      <c r="DS140" s="417"/>
      <c r="DT140" s="417"/>
      <c r="DU140" s="417"/>
      <c r="DV140" s="417"/>
      <c r="DW140" s="417"/>
      <c r="DX140" s="417"/>
    </row>
  </sheetData>
  <sheetProtection/>
  <mergeCells count="566">
    <mergeCell ref="A56:A58"/>
    <mergeCell ref="A27:A30"/>
    <mergeCell ref="A23:A24"/>
    <mergeCell ref="A34:A38"/>
    <mergeCell ref="A44:A50"/>
    <mergeCell ref="DE140:DX140"/>
    <mergeCell ref="DG80:DV80"/>
    <mergeCell ref="DW80:DX80"/>
    <mergeCell ref="B81:BC81"/>
    <mergeCell ref="BE81:BO81"/>
    <mergeCell ref="BP81:CI81"/>
    <mergeCell ref="CK81:DD81"/>
    <mergeCell ref="DE81:DX81"/>
    <mergeCell ref="B82:BC82"/>
    <mergeCell ref="BE82:BO82"/>
    <mergeCell ref="BP82:CI82"/>
    <mergeCell ref="CK82:DD82"/>
    <mergeCell ref="DE82:DX82"/>
    <mergeCell ref="B83:BC83"/>
    <mergeCell ref="BE83:BO83"/>
    <mergeCell ref="BP83:CI83"/>
    <mergeCell ref="CK83:DD83"/>
    <mergeCell ref="DE83:DX83"/>
    <mergeCell ref="B84:BC84"/>
    <mergeCell ref="BE84:BO84"/>
    <mergeCell ref="BP84:CI84"/>
    <mergeCell ref="CK84:DD84"/>
    <mergeCell ref="DE84:DX84"/>
    <mergeCell ref="B24:BC24"/>
    <mergeCell ref="BE24:BO24"/>
    <mergeCell ref="BP24:CI24"/>
    <mergeCell ref="CK24:DD24"/>
    <mergeCell ref="DE24:DX24"/>
    <mergeCell ref="B25:BC25"/>
    <mergeCell ref="BE25:BO25"/>
    <mergeCell ref="BP25:CI25"/>
    <mergeCell ref="CK25:DD25"/>
    <mergeCell ref="DE25:DX25"/>
    <mergeCell ref="BL2:DK2"/>
    <mergeCell ref="B4:DX4"/>
    <mergeCell ref="AQ5:BG5"/>
    <mergeCell ref="BH5:BL5"/>
    <mergeCell ref="BM5:BO5"/>
    <mergeCell ref="DG6:DX6"/>
    <mergeCell ref="DG7:DX7"/>
    <mergeCell ref="DG8:DL8"/>
    <mergeCell ref="DM8:DR8"/>
    <mergeCell ref="DS8:DX8"/>
    <mergeCell ref="O9:BV9"/>
    <mergeCell ref="DG9:DX9"/>
    <mergeCell ref="DG10:DX10"/>
    <mergeCell ref="AA11:BV11"/>
    <mergeCell ref="DG11:DX11"/>
    <mergeCell ref="BB12:BV12"/>
    <mergeCell ref="DG12:DO13"/>
    <mergeCell ref="DP12:DX13"/>
    <mergeCell ref="B13:BN13"/>
    <mergeCell ref="CK20:DD20"/>
    <mergeCell ref="DG14:DX14"/>
    <mergeCell ref="AA15:DX15"/>
    <mergeCell ref="DG17:DX17"/>
    <mergeCell ref="DG18:DX18"/>
    <mergeCell ref="CK22:DD23"/>
    <mergeCell ref="DE20:DX20"/>
    <mergeCell ref="B21:BD21"/>
    <mergeCell ref="BE21:BO21"/>
    <mergeCell ref="BP21:CJ21"/>
    <mergeCell ref="CK21:DD21"/>
    <mergeCell ref="DE21:DX21"/>
    <mergeCell ref="B20:BD20"/>
    <mergeCell ref="BE20:BO20"/>
    <mergeCell ref="BP20:CJ20"/>
    <mergeCell ref="DE22:DX23"/>
    <mergeCell ref="B23:BC23"/>
    <mergeCell ref="C26:BC26"/>
    <mergeCell ref="BE26:BO26"/>
    <mergeCell ref="BP26:CI26"/>
    <mergeCell ref="CK26:DD26"/>
    <mergeCell ref="DE26:DX26"/>
    <mergeCell ref="B22:BD22"/>
    <mergeCell ref="BE22:BO23"/>
    <mergeCell ref="BP22:CI23"/>
    <mergeCell ref="DE27:DX27"/>
    <mergeCell ref="B28:BC28"/>
    <mergeCell ref="BE28:BO28"/>
    <mergeCell ref="BP28:CI28"/>
    <mergeCell ref="CK28:DD28"/>
    <mergeCell ref="DE28:DX28"/>
    <mergeCell ref="B27:BC27"/>
    <mergeCell ref="BE27:BO27"/>
    <mergeCell ref="BP27:CI27"/>
    <mergeCell ref="CK27:DD27"/>
    <mergeCell ref="DE29:DX29"/>
    <mergeCell ref="B30:BC30"/>
    <mergeCell ref="BE30:BO30"/>
    <mergeCell ref="BP30:CI30"/>
    <mergeCell ref="CK30:DD30"/>
    <mergeCell ref="DE30:DX30"/>
    <mergeCell ref="B29:BC29"/>
    <mergeCell ref="BE29:BO29"/>
    <mergeCell ref="BP29:CI29"/>
    <mergeCell ref="CK29:DD29"/>
    <mergeCell ref="DE31:DX31"/>
    <mergeCell ref="B32:BC32"/>
    <mergeCell ref="BE32:BO32"/>
    <mergeCell ref="BP32:CI32"/>
    <mergeCell ref="CK32:DD32"/>
    <mergeCell ref="DE32:DX32"/>
    <mergeCell ref="B31:BC31"/>
    <mergeCell ref="BE31:BO31"/>
    <mergeCell ref="BP31:CI31"/>
    <mergeCell ref="CK31:DD31"/>
    <mergeCell ref="DE33:DX33"/>
    <mergeCell ref="B34:BC34"/>
    <mergeCell ref="BE34:BO34"/>
    <mergeCell ref="BP34:CI34"/>
    <mergeCell ref="CK34:DD34"/>
    <mergeCell ref="DE34:DX34"/>
    <mergeCell ref="B33:BC33"/>
    <mergeCell ref="BE33:BO33"/>
    <mergeCell ref="BP33:CI33"/>
    <mergeCell ref="CK33:DD33"/>
    <mergeCell ref="DE35:DX35"/>
    <mergeCell ref="B36:BC36"/>
    <mergeCell ref="BE36:BO36"/>
    <mergeCell ref="BP36:CI36"/>
    <mergeCell ref="CK36:DD36"/>
    <mergeCell ref="DE36:DX36"/>
    <mergeCell ref="B35:BC35"/>
    <mergeCell ref="BE35:BO35"/>
    <mergeCell ref="BP35:CI35"/>
    <mergeCell ref="CK35:DD35"/>
    <mergeCell ref="DE37:DX37"/>
    <mergeCell ref="B38:BC38"/>
    <mergeCell ref="BE38:BO38"/>
    <mergeCell ref="BP38:CI38"/>
    <mergeCell ref="CK38:DD38"/>
    <mergeCell ref="DE38:DX38"/>
    <mergeCell ref="B37:BC37"/>
    <mergeCell ref="BE37:BO37"/>
    <mergeCell ref="BP37:CI37"/>
    <mergeCell ref="CK37:DD37"/>
    <mergeCell ref="DE39:DX39"/>
    <mergeCell ref="B40:BC40"/>
    <mergeCell ref="BE40:BO40"/>
    <mergeCell ref="BP40:CF40"/>
    <mergeCell ref="CK40:DD40"/>
    <mergeCell ref="DE40:DX40"/>
    <mergeCell ref="B39:BC39"/>
    <mergeCell ref="BE39:BO39"/>
    <mergeCell ref="BP39:CI39"/>
    <mergeCell ref="CK39:DD39"/>
    <mergeCell ref="DE41:DX41"/>
    <mergeCell ref="B42:BC42"/>
    <mergeCell ref="BE42:BO42"/>
    <mergeCell ref="BP42:CI42"/>
    <mergeCell ref="CK42:DD42"/>
    <mergeCell ref="DE42:DX42"/>
    <mergeCell ref="B41:BC41"/>
    <mergeCell ref="BE41:BO41"/>
    <mergeCell ref="BP41:CI41"/>
    <mergeCell ref="CK41:DD41"/>
    <mergeCell ref="B43:BD43"/>
    <mergeCell ref="BE43:BO44"/>
    <mergeCell ref="BP43:CI44"/>
    <mergeCell ref="CK43:DD44"/>
    <mergeCell ref="BP47:CI47"/>
    <mergeCell ref="CK47:DD47"/>
    <mergeCell ref="DE43:DX44"/>
    <mergeCell ref="B44:BC44"/>
    <mergeCell ref="B45:BC45"/>
    <mergeCell ref="BE45:BO46"/>
    <mergeCell ref="BP45:CI46"/>
    <mergeCell ref="CK45:DD46"/>
    <mergeCell ref="DE45:DX46"/>
    <mergeCell ref="B46:BC46"/>
    <mergeCell ref="BP49:CI49"/>
    <mergeCell ref="CK49:DD49"/>
    <mergeCell ref="DE47:DX47"/>
    <mergeCell ref="B48:BC48"/>
    <mergeCell ref="BE48:BO48"/>
    <mergeCell ref="BP48:CI48"/>
    <mergeCell ref="CK48:DD48"/>
    <mergeCell ref="DE48:DX48"/>
    <mergeCell ref="B47:BC47"/>
    <mergeCell ref="BE47:BO47"/>
    <mergeCell ref="BP51:CI51"/>
    <mergeCell ref="CK51:DD51"/>
    <mergeCell ref="DE49:DX49"/>
    <mergeCell ref="B50:BC50"/>
    <mergeCell ref="BE50:BO50"/>
    <mergeCell ref="BP50:CI50"/>
    <mergeCell ref="CK50:DD50"/>
    <mergeCell ref="DE50:DX50"/>
    <mergeCell ref="B49:BC49"/>
    <mergeCell ref="BE49:BO49"/>
    <mergeCell ref="BP53:CI53"/>
    <mergeCell ref="CK53:DD53"/>
    <mergeCell ref="DE51:DX51"/>
    <mergeCell ref="E52:BC52"/>
    <mergeCell ref="BE52:BO52"/>
    <mergeCell ref="BP52:CI52"/>
    <mergeCell ref="CK52:DD52"/>
    <mergeCell ref="DE52:DX52"/>
    <mergeCell ref="B51:BC51"/>
    <mergeCell ref="BE51:BO51"/>
    <mergeCell ref="BP55:CI55"/>
    <mergeCell ref="CK55:DD55"/>
    <mergeCell ref="DE53:DX53"/>
    <mergeCell ref="B54:BC54"/>
    <mergeCell ref="BE54:BO54"/>
    <mergeCell ref="BP54:CI54"/>
    <mergeCell ref="CK54:DD54"/>
    <mergeCell ref="DE54:DX54"/>
    <mergeCell ref="B53:BC53"/>
    <mergeCell ref="BE53:BO53"/>
    <mergeCell ref="BP57:CI57"/>
    <mergeCell ref="CK57:DD57"/>
    <mergeCell ref="DE55:DX55"/>
    <mergeCell ref="B56:BC56"/>
    <mergeCell ref="BE56:BO56"/>
    <mergeCell ref="BP56:CI56"/>
    <mergeCell ref="CK56:DD56"/>
    <mergeCell ref="DE56:DX56"/>
    <mergeCell ref="B55:BC55"/>
    <mergeCell ref="BE55:BO55"/>
    <mergeCell ref="BP59:CI59"/>
    <mergeCell ref="CK59:DD59"/>
    <mergeCell ref="DE57:DX57"/>
    <mergeCell ref="B58:BC58"/>
    <mergeCell ref="BE58:BO58"/>
    <mergeCell ref="BP58:CI58"/>
    <mergeCell ref="CK58:DD58"/>
    <mergeCell ref="DE58:DX58"/>
    <mergeCell ref="B57:BC57"/>
    <mergeCell ref="BE57:BO57"/>
    <mergeCell ref="BP61:CI61"/>
    <mergeCell ref="CK61:DD61"/>
    <mergeCell ref="DE59:DX59"/>
    <mergeCell ref="B60:BC60"/>
    <mergeCell ref="BE60:BO60"/>
    <mergeCell ref="BP60:CI60"/>
    <mergeCell ref="CK60:DD60"/>
    <mergeCell ref="DE60:DX60"/>
    <mergeCell ref="B59:BC59"/>
    <mergeCell ref="BE59:BO59"/>
    <mergeCell ref="BP63:CI63"/>
    <mergeCell ref="CK63:DD63"/>
    <mergeCell ref="DE61:DX61"/>
    <mergeCell ref="B62:BC62"/>
    <mergeCell ref="BE62:BO62"/>
    <mergeCell ref="BP62:CI62"/>
    <mergeCell ref="CK62:DD62"/>
    <mergeCell ref="DE62:DX62"/>
    <mergeCell ref="B61:BC61"/>
    <mergeCell ref="BE61:BO61"/>
    <mergeCell ref="BP65:CI65"/>
    <mergeCell ref="CK65:DD65"/>
    <mergeCell ref="DE63:DX63"/>
    <mergeCell ref="E64:BC64"/>
    <mergeCell ref="BE64:BO64"/>
    <mergeCell ref="BP64:CI64"/>
    <mergeCell ref="CK64:DD64"/>
    <mergeCell ref="DE64:DX64"/>
    <mergeCell ref="B63:BC63"/>
    <mergeCell ref="BE63:BO63"/>
    <mergeCell ref="BP67:CI67"/>
    <mergeCell ref="CK67:DD67"/>
    <mergeCell ref="DE65:DX65"/>
    <mergeCell ref="B66:BC66"/>
    <mergeCell ref="BE66:BO66"/>
    <mergeCell ref="BP66:CI66"/>
    <mergeCell ref="CK66:DD66"/>
    <mergeCell ref="DE66:DX66"/>
    <mergeCell ref="B65:BC65"/>
    <mergeCell ref="BE65:BO65"/>
    <mergeCell ref="BP69:CI69"/>
    <mergeCell ref="CK69:DD69"/>
    <mergeCell ref="DE67:DX67"/>
    <mergeCell ref="B68:BC68"/>
    <mergeCell ref="BE68:BO68"/>
    <mergeCell ref="BP68:CI68"/>
    <mergeCell ref="CK68:DD68"/>
    <mergeCell ref="DE68:DX68"/>
    <mergeCell ref="B67:BC67"/>
    <mergeCell ref="BE67:BO67"/>
    <mergeCell ref="BP71:CI71"/>
    <mergeCell ref="CK71:DD71"/>
    <mergeCell ref="DE69:DX69"/>
    <mergeCell ref="B70:BC70"/>
    <mergeCell ref="BE70:BO70"/>
    <mergeCell ref="BP70:CI70"/>
    <mergeCell ref="CK70:DD70"/>
    <mergeCell ref="DE70:DX70"/>
    <mergeCell ref="B69:BC69"/>
    <mergeCell ref="BE69:BO69"/>
    <mergeCell ref="BP73:CI73"/>
    <mergeCell ref="CK73:DD73"/>
    <mergeCell ref="DE71:DX71"/>
    <mergeCell ref="B72:BC72"/>
    <mergeCell ref="BE72:BO72"/>
    <mergeCell ref="BP72:CI72"/>
    <mergeCell ref="CK72:DD72"/>
    <mergeCell ref="DE72:DX72"/>
    <mergeCell ref="B71:BC71"/>
    <mergeCell ref="BE71:BO71"/>
    <mergeCell ref="BP77:CI77"/>
    <mergeCell ref="CK77:DD77"/>
    <mergeCell ref="DE73:DX73"/>
    <mergeCell ref="B76:BC76"/>
    <mergeCell ref="BE76:BO76"/>
    <mergeCell ref="BP76:CI76"/>
    <mergeCell ref="CK76:DD76"/>
    <mergeCell ref="DE76:DX76"/>
    <mergeCell ref="B73:BD73"/>
    <mergeCell ref="BE73:BO73"/>
    <mergeCell ref="CH80:CI80"/>
    <mergeCell ref="DE77:DX77"/>
    <mergeCell ref="B78:BD78"/>
    <mergeCell ref="BE78:BO79"/>
    <mergeCell ref="BP78:CI79"/>
    <mergeCell ref="CK78:DD79"/>
    <mergeCell ref="DE78:DX79"/>
    <mergeCell ref="B79:BC79"/>
    <mergeCell ref="B77:BC77"/>
    <mergeCell ref="BE77:BO77"/>
    <mergeCell ref="CN80:DC80"/>
    <mergeCell ref="DE80:DF80"/>
    <mergeCell ref="B85:BC85"/>
    <mergeCell ref="BE85:BO85"/>
    <mergeCell ref="BP85:CI85"/>
    <mergeCell ref="CK85:DD85"/>
    <mergeCell ref="DE85:DX85"/>
    <mergeCell ref="B80:BC80"/>
    <mergeCell ref="BE80:BO80"/>
    <mergeCell ref="BR80:CE80"/>
    <mergeCell ref="DE86:DX86"/>
    <mergeCell ref="B87:BC87"/>
    <mergeCell ref="BE87:BO87"/>
    <mergeCell ref="BP87:CI87"/>
    <mergeCell ref="CK87:DD87"/>
    <mergeCell ref="DE87:DX87"/>
    <mergeCell ref="B86:BC86"/>
    <mergeCell ref="BE86:BO86"/>
    <mergeCell ref="BP86:CI86"/>
    <mergeCell ref="CK86:DD86"/>
    <mergeCell ref="B88:BC88"/>
    <mergeCell ref="BE88:BO88"/>
    <mergeCell ref="BP88:CI88"/>
    <mergeCell ref="CK88:DD88"/>
    <mergeCell ref="B89:BC89"/>
    <mergeCell ref="BE89:BO89"/>
    <mergeCell ref="BP89:CI89"/>
    <mergeCell ref="CK89:DD89"/>
    <mergeCell ref="BE90:BO91"/>
    <mergeCell ref="BP90:CI91"/>
    <mergeCell ref="CK90:DD91"/>
    <mergeCell ref="DE88:DX88"/>
    <mergeCell ref="DE89:DX89"/>
    <mergeCell ref="BP93:CI93"/>
    <mergeCell ref="CK93:DD93"/>
    <mergeCell ref="DE90:DX91"/>
    <mergeCell ref="B91:BC91"/>
    <mergeCell ref="B92:BC92"/>
    <mergeCell ref="BE92:BO92"/>
    <mergeCell ref="BP92:CI92"/>
    <mergeCell ref="CK92:DD92"/>
    <mergeCell ref="DE92:DX92"/>
    <mergeCell ref="B90:BD90"/>
    <mergeCell ref="BP95:CI95"/>
    <mergeCell ref="CK95:DD95"/>
    <mergeCell ref="DE93:DX93"/>
    <mergeCell ref="B94:BC94"/>
    <mergeCell ref="BE94:BO94"/>
    <mergeCell ref="BP94:CI94"/>
    <mergeCell ref="CK94:DD94"/>
    <mergeCell ref="DE94:DX94"/>
    <mergeCell ref="B93:BC93"/>
    <mergeCell ref="BE93:BO93"/>
    <mergeCell ref="BP97:CI97"/>
    <mergeCell ref="CK97:DD97"/>
    <mergeCell ref="DE95:DX95"/>
    <mergeCell ref="B96:BC96"/>
    <mergeCell ref="BE96:BO96"/>
    <mergeCell ref="BP96:CI96"/>
    <mergeCell ref="CK96:DD96"/>
    <mergeCell ref="DE96:DX96"/>
    <mergeCell ref="B95:BC95"/>
    <mergeCell ref="BE95:BO95"/>
    <mergeCell ref="CK100:DD100"/>
    <mergeCell ref="DE97:DX97"/>
    <mergeCell ref="B98:BD98"/>
    <mergeCell ref="BE98:BO99"/>
    <mergeCell ref="BP98:CI99"/>
    <mergeCell ref="CK98:DD99"/>
    <mergeCell ref="DE98:DX99"/>
    <mergeCell ref="B99:BC99"/>
    <mergeCell ref="B97:BC97"/>
    <mergeCell ref="BE97:BO97"/>
    <mergeCell ref="CK102:DD102"/>
    <mergeCell ref="DE100:DX100"/>
    <mergeCell ref="B101:BC101"/>
    <mergeCell ref="BE101:BO101"/>
    <mergeCell ref="BP101:CI101"/>
    <mergeCell ref="CK101:DD101"/>
    <mergeCell ref="DE101:DX101"/>
    <mergeCell ref="B100:BC100"/>
    <mergeCell ref="BE100:BO100"/>
    <mergeCell ref="BP100:CI100"/>
    <mergeCell ref="CK104:DD104"/>
    <mergeCell ref="DE102:DX102"/>
    <mergeCell ref="B103:BC103"/>
    <mergeCell ref="BE103:BO103"/>
    <mergeCell ref="BP103:CI103"/>
    <mergeCell ref="CK103:DD103"/>
    <mergeCell ref="DE103:DX103"/>
    <mergeCell ref="B102:BC102"/>
    <mergeCell ref="BE102:BO102"/>
    <mergeCell ref="BP102:CI102"/>
    <mergeCell ref="CK106:DD106"/>
    <mergeCell ref="DE104:DX104"/>
    <mergeCell ref="B105:BC105"/>
    <mergeCell ref="BE105:BO105"/>
    <mergeCell ref="BP105:CI105"/>
    <mergeCell ref="CK105:DD105"/>
    <mergeCell ref="DE105:DX105"/>
    <mergeCell ref="B104:BC104"/>
    <mergeCell ref="BE104:BO104"/>
    <mergeCell ref="BP104:CI104"/>
    <mergeCell ref="CK108:DD108"/>
    <mergeCell ref="DE106:DX106"/>
    <mergeCell ref="B107:BC107"/>
    <mergeCell ref="BE107:BO107"/>
    <mergeCell ref="BP107:CI107"/>
    <mergeCell ref="CK107:DD107"/>
    <mergeCell ref="DE107:DX107"/>
    <mergeCell ref="B106:BC106"/>
    <mergeCell ref="BE106:BO106"/>
    <mergeCell ref="BP106:CI106"/>
    <mergeCell ref="CK110:DD110"/>
    <mergeCell ref="DE108:DX108"/>
    <mergeCell ref="B109:BC109"/>
    <mergeCell ref="BE109:BO109"/>
    <mergeCell ref="BP109:CI109"/>
    <mergeCell ref="CK109:DD109"/>
    <mergeCell ref="DE109:DX109"/>
    <mergeCell ref="B108:BC108"/>
    <mergeCell ref="BE108:BO108"/>
    <mergeCell ref="BP108:CI108"/>
    <mergeCell ref="CK112:DD112"/>
    <mergeCell ref="DE110:DX110"/>
    <mergeCell ref="B111:BC111"/>
    <mergeCell ref="BE111:BO111"/>
    <mergeCell ref="BP111:CI111"/>
    <mergeCell ref="CK111:DD111"/>
    <mergeCell ref="DE111:DX111"/>
    <mergeCell ref="B110:BC110"/>
    <mergeCell ref="BE110:BO110"/>
    <mergeCell ref="BP110:CI110"/>
    <mergeCell ref="CK114:DD114"/>
    <mergeCell ref="DE112:DX112"/>
    <mergeCell ref="B113:BC113"/>
    <mergeCell ref="BE113:BO113"/>
    <mergeCell ref="BP113:CI113"/>
    <mergeCell ref="CK113:DD113"/>
    <mergeCell ref="DE113:DX113"/>
    <mergeCell ref="B112:BC112"/>
    <mergeCell ref="BE112:BO112"/>
    <mergeCell ref="BP112:CI112"/>
    <mergeCell ref="CK116:DD117"/>
    <mergeCell ref="DE114:DX114"/>
    <mergeCell ref="B115:BC115"/>
    <mergeCell ref="BE115:BO115"/>
    <mergeCell ref="BP115:CI115"/>
    <mergeCell ref="CK115:DD115"/>
    <mergeCell ref="DE115:DX115"/>
    <mergeCell ref="B114:BC114"/>
    <mergeCell ref="BE114:BO114"/>
    <mergeCell ref="BP114:CI114"/>
    <mergeCell ref="DE116:DX117"/>
    <mergeCell ref="B117:BC117"/>
    <mergeCell ref="B118:BC118"/>
    <mergeCell ref="BE118:BO118"/>
    <mergeCell ref="BP118:CI118"/>
    <mergeCell ref="CK118:DD118"/>
    <mergeCell ref="DE118:DX118"/>
    <mergeCell ref="B116:BC116"/>
    <mergeCell ref="BE116:BO117"/>
    <mergeCell ref="BP116:CI117"/>
    <mergeCell ref="DE119:DX119"/>
    <mergeCell ref="B120:BC120"/>
    <mergeCell ref="BE120:BO120"/>
    <mergeCell ref="BP120:CI120"/>
    <mergeCell ref="CK120:DD120"/>
    <mergeCell ref="DE120:DX120"/>
    <mergeCell ref="B119:BC119"/>
    <mergeCell ref="BE119:BO119"/>
    <mergeCell ref="BP119:CI119"/>
    <mergeCell ref="CK119:DD119"/>
    <mergeCell ref="DE121:DX121"/>
    <mergeCell ref="B122:BC122"/>
    <mergeCell ref="BE122:BO122"/>
    <mergeCell ref="BP122:CI122"/>
    <mergeCell ref="CK122:DD122"/>
    <mergeCell ref="DE122:DX122"/>
    <mergeCell ref="B121:BC121"/>
    <mergeCell ref="BE121:BO121"/>
    <mergeCell ref="BP121:CI121"/>
    <mergeCell ref="CK121:DD121"/>
    <mergeCell ref="B123:BC123"/>
    <mergeCell ref="BE123:BO123"/>
    <mergeCell ref="BP123:CI123"/>
    <mergeCell ref="CK123:DD123"/>
    <mergeCell ref="BP127:CI127"/>
    <mergeCell ref="CK127:DD127"/>
    <mergeCell ref="DE127:DX127"/>
    <mergeCell ref="B124:BC124"/>
    <mergeCell ref="BE124:BO124"/>
    <mergeCell ref="BP124:CI124"/>
    <mergeCell ref="CK124:DD124"/>
    <mergeCell ref="BP125:CI125"/>
    <mergeCell ref="CK125:DD125"/>
    <mergeCell ref="DE125:DX125"/>
    <mergeCell ref="DE123:DX123"/>
    <mergeCell ref="P133:Z133"/>
    <mergeCell ref="AA133:BB133"/>
    <mergeCell ref="B125:BC125"/>
    <mergeCell ref="BE125:BO125"/>
    <mergeCell ref="B127:BC127"/>
    <mergeCell ref="BE127:BO127"/>
    <mergeCell ref="CK130:DD130"/>
    <mergeCell ref="DE130:DX130"/>
    <mergeCell ref="B129:BC129"/>
    <mergeCell ref="D136:G136"/>
    <mergeCell ref="K136:AC136"/>
    <mergeCell ref="AD136:AH136"/>
    <mergeCell ref="B130:BC130"/>
    <mergeCell ref="B131:BC131"/>
    <mergeCell ref="AI136:AK136"/>
    <mergeCell ref="P134:Z134"/>
    <mergeCell ref="AB134:AV134"/>
    <mergeCell ref="BE129:BO129"/>
    <mergeCell ref="BP129:CJ129"/>
    <mergeCell ref="BE131:BO131"/>
    <mergeCell ref="BP131:CI131"/>
    <mergeCell ref="BE130:BO130"/>
    <mergeCell ref="BP130:CI130"/>
    <mergeCell ref="DE124:DX124"/>
    <mergeCell ref="B128:BC128"/>
    <mergeCell ref="BE128:BO128"/>
    <mergeCell ref="BP128:CI128"/>
    <mergeCell ref="CK128:DD128"/>
    <mergeCell ref="CK126:DD126"/>
    <mergeCell ref="DE126:DX126"/>
    <mergeCell ref="B126:BC126"/>
    <mergeCell ref="BE126:BO126"/>
    <mergeCell ref="BP126:CI126"/>
    <mergeCell ref="BV134:CH134"/>
    <mergeCell ref="CJ134:DX134"/>
    <mergeCell ref="DE128:DX128"/>
    <mergeCell ref="BX133:CH133"/>
    <mergeCell ref="CJ133:DX133"/>
    <mergeCell ref="CK131:DD131"/>
    <mergeCell ref="DE131:DX131"/>
    <mergeCell ref="CK129:DD129"/>
    <mergeCell ref="DE129:DX129"/>
  </mergeCells>
  <printOptions/>
  <pageMargins left="0.7" right="0.14" top="0.61" bottom="0.52" header="0.44" footer="0.3"/>
  <pageSetup fitToHeight="2" horizontalDpi="180" verticalDpi="180" orientation="portrait" paperSize="9" scale="63" r:id="rId1"/>
  <rowBreaks count="1" manualBreakCount="1">
    <brk id="74" max="1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BJ251"/>
  <sheetViews>
    <sheetView zoomScale="50" zoomScaleNormal="50" zoomScaleSheetLayoutView="50" workbookViewId="0" topLeftCell="A1">
      <selection activeCell="C12" sqref="C12:F12"/>
    </sheetView>
  </sheetViews>
  <sheetFormatPr defaultColWidth="8.00390625" defaultRowHeight="12.75"/>
  <cols>
    <col min="1" max="1" width="3.25390625" style="61" customWidth="1"/>
    <col min="2" max="2" width="20.625" style="161" customWidth="1"/>
    <col min="3" max="3" width="17.25390625" style="61" customWidth="1"/>
    <col min="4" max="4" width="34.75390625" style="61" customWidth="1"/>
    <col min="5" max="5" width="18.125" style="61" customWidth="1"/>
    <col min="6" max="6" width="16.75390625" style="61" customWidth="1"/>
    <col min="7" max="7" width="17.875" style="61" customWidth="1"/>
    <col min="8" max="8" width="12.75390625" style="61" customWidth="1"/>
    <col min="9" max="9" width="34.00390625" style="61" customWidth="1"/>
    <col min="10" max="10" width="35.375" style="61" customWidth="1"/>
    <col min="11" max="11" width="8.00390625" style="61" customWidth="1"/>
    <col min="12" max="12" width="31.875" style="61" customWidth="1"/>
    <col min="13" max="16384" width="8.00390625" style="61" customWidth="1"/>
  </cols>
  <sheetData>
    <row r="1" ht="18.75">
      <c r="J1" s="62"/>
    </row>
    <row r="2" ht="18.75">
      <c r="J2" s="62"/>
    </row>
    <row r="3" spans="3:10" ht="75" customHeight="1">
      <c r="C3" s="461" t="s">
        <v>239</v>
      </c>
      <c r="D3" s="461"/>
      <c r="E3" s="461"/>
      <c r="F3" s="461"/>
      <c r="G3" s="461"/>
      <c r="H3" s="461"/>
      <c r="I3" s="461"/>
      <c r="J3" s="461"/>
    </row>
    <row r="4" spans="3:10" ht="25.5">
      <c r="C4" s="461" t="s">
        <v>240</v>
      </c>
      <c r="D4" s="461"/>
      <c r="E4" s="461"/>
      <c r="F4" s="461"/>
      <c r="G4" s="461"/>
      <c r="H4" s="461"/>
      <c r="I4" s="461"/>
      <c r="J4" s="461"/>
    </row>
    <row r="5" spans="3:10" ht="18.75">
      <c r="C5" s="63" t="s">
        <v>241</v>
      </c>
      <c r="D5" s="64"/>
      <c r="E5" s="65"/>
      <c r="F5" s="65"/>
      <c r="G5" s="66"/>
      <c r="H5" s="63"/>
      <c r="I5" s="67"/>
      <c r="J5" s="68" t="s">
        <v>242</v>
      </c>
    </row>
    <row r="6" spans="3:62" ht="20.25">
      <c r="C6" s="63"/>
      <c r="D6" s="63"/>
      <c r="E6" s="63"/>
      <c r="F6" s="69"/>
      <c r="G6" s="63"/>
      <c r="H6" s="63"/>
      <c r="I6" s="70" t="s">
        <v>304</v>
      </c>
      <c r="J6" s="71" t="s">
        <v>243</v>
      </c>
      <c r="BJ6" s="72" t="s">
        <v>244</v>
      </c>
    </row>
    <row r="7" spans="3:10" ht="20.25">
      <c r="C7" s="63"/>
      <c r="D7" s="63"/>
      <c r="E7" s="63"/>
      <c r="F7" s="63"/>
      <c r="G7" s="63"/>
      <c r="H7" s="63"/>
      <c r="I7" s="70" t="s">
        <v>245</v>
      </c>
      <c r="J7" s="73" t="s">
        <v>246</v>
      </c>
    </row>
    <row r="8" spans="3:10" ht="23.25">
      <c r="C8" s="74" t="s">
        <v>305</v>
      </c>
      <c r="D8" s="74"/>
      <c r="E8" s="74"/>
      <c r="F8" s="74"/>
      <c r="G8" s="63"/>
      <c r="H8" s="63"/>
      <c r="I8" s="70" t="s">
        <v>16</v>
      </c>
      <c r="J8" s="75" t="s">
        <v>17</v>
      </c>
    </row>
    <row r="9" spans="3:10" ht="23.25">
      <c r="C9" s="74" t="s">
        <v>18</v>
      </c>
      <c r="D9" s="74"/>
      <c r="E9" s="74"/>
      <c r="F9" s="74"/>
      <c r="G9" s="63"/>
      <c r="H9" s="63"/>
      <c r="I9" s="70" t="s">
        <v>19</v>
      </c>
      <c r="J9" s="75" t="s">
        <v>20</v>
      </c>
    </row>
    <row r="10" spans="3:10" ht="23.25">
      <c r="C10" s="74" t="s">
        <v>306</v>
      </c>
      <c r="D10" s="74"/>
      <c r="E10" s="74"/>
      <c r="F10" s="74"/>
      <c r="G10" s="63"/>
      <c r="H10" s="63"/>
      <c r="I10" s="70" t="s">
        <v>23</v>
      </c>
      <c r="J10" s="76" t="s">
        <v>24</v>
      </c>
    </row>
    <row r="11" spans="3:10" ht="23.25">
      <c r="C11" s="74" t="s">
        <v>247</v>
      </c>
      <c r="D11" s="74"/>
      <c r="E11" s="74"/>
      <c r="F11" s="77"/>
      <c r="G11" s="63"/>
      <c r="H11" s="63"/>
      <c r="I11" s="78"/>
      <c r="J11" s="462" t="s">
        <v>248</v>
      </c>
    </row>
    <row r="12" spans="3:10" ht="43.5" customHeight="1">
      <c r="C12" s="464" t="s">
        <v>29</v>
      </c>
      <c r="D12" s="464"/>
      <c r="E12" s="464"/>
      <c r="F12" s="464"/>
      <c r="G12" s="63"/>
      <c r="H12" s="63"/>
      <c r="I12" s="70" t="s">
        <v>26</v>
      </c>
      <c r="J12" s="463"/>
    </row>
    <row r="13" spans="3:10" ht="23.25">
      <c r="C13" s="74" t="s">
        <v>307</v>
      </c>
      <c r="D13" s="74"/>
      <c r="E13" s="74"/>
      <c r="F13" s="80"/>
      <c r="G13" s="63"/>
      <c r="H13" s="63"/>
      <c r="I13" s="70" t="s">
        <v>31</v>
      </c>
      <c r="J13" s="79" t="s">
        <v>32</v>
      </c>
    </row>
    <row r="14" spans="3:10" ht="18.75">
      <c r="C14" s="81"/>
      <c r="D14" s="81"/>
      <c r="E14" s="81"/>
      <c r="F14" s="81"/>
      <c r="G14" s="81"/>
      <c r="H14" s="81"/>
      <c r="I14" s="81"/>
      <c r="J14" s="81"/>
    </row>
    <row r="15" spans="3:10" ht="18.75">
      <c r="C15" s="82"/>
      <c r="D15" s="83"/>
      <c r="E15" s="82"/>
      <c r="F15" s="82"/>
      <c r="G15" s="82"/>
      <c r="H15" s="82"/>
      <c r="I15" s="84"/>
      <c r="J15" s="85"/>
    </row>
    <row r="16" spans="2:12" ht="69" customHeight="1">
      <c r="B16" s="86" t="s">
        <v>249</v>
      </c>
      <c r="C16" s="87" t="s">
        <v>250</v>
      </c>
      <c r="D16" s="88"/>
      <c r="E16" s="88"/>
      <c r="F16" s="88"/>
      <c r="G16" s="89"/>
      <c r="H16" s="90" t="s">
        <v>251</v>
      </c>
      <c r="I16" s="91" t="s">
        <v>252</v>
      </c>
      <c r="J16" s="91" t="s">
        <v>253</v>
      </c>
      <c r="K16" s="92"/>
      <c r="L16" s="93"/>
    </row>
    <row r="17" spans="2:12" ht="30" customHeight="1">
      <c r="B17" s="451" t="s">
        <v>308</v>
      </c>
      <c r="C17" s="453" t="s">
        <v>254</v>
      </c>
      <c r="D17" s="454"/>
      <c r="E17" s="454"/>
      <c r="F17" s="454"/>
      <c r="G17" s="454"/>
      <c r="H17" s="94"/>
      <c r="I17" s="95"/>
      <c r="J17" s="95"/>
      <c r="K17" s="92"/>
      <c r="L17" s="92"/>
    </row>
    <row r="18" spans="2:12" ht="84" customHeight="1">
      <c r="B18" s="452"/>
      <c r="C18" s="455" t="s">
        <v>255</v>
      </c>
      <c r="D18" s="456"/>
      <c r="E18" s="456"/>
      <c r="F18" s="456"/>
      <c r="G18" s="456"/>
      <c r="H18" s="96">
        <v>2110</v>
      </c>
      <c r="I18" s="97">
        <f>SUM(I20:I22)</f>
        <v>9446299</v>
      </c>
      <c r="J18" s="97">
        <f>SUM(J20:J22)</f>
        <v>10058628</v>
      </c>
      <c r="K18" s="92"/>
      <c r="L18" s="98"/>
    </row>
    <row r="19" spans="2:12" ht="23.25" customHeight="1">
      <c r="B19" s="162"/>
      <c r="C19" s="446" t="s">
        <v>256</v>
      </c>
      <c r="D19" s="447"/>
      <c r="E19" s="447"/>
      <c r="F19" s="447"/>
      <c r="G19" s="448"/>
      <c r="H19" s="99"/>
      <c r="I19" s="100"/>
      <c r="J19" s="100"/>
      <c r="K19" s="92"/>
      <c r="L19" s="101"/>
    </row>
    <row r="20" spans="2:12" ht="27.75" customHeight="1">
      <c r="B20" s="163"/>
      <c r="C20" s="449" t="s">
        <v>257</v>
      </c>
      <c r="D20" s="449"/>
      <c r="E20" s="449"/>
      <c r="F20" s="449"/>
      <c r="G20" s="449"/>
      <c r="H20" s="102">
        <v>2111</v>
      </c>
      <c r="I20" s="103">
        <v>9337396</v>
      </c>
      <c r="J20" s="103">
        <v>9824935</v>
      </c>
      <c r="K20" s="92"/>
      <c r="L20" s="101"/>
    </row>
    <row r="21" spans="2:12" ht="27.75" customHeight="1">
      <c r="B21" s="164"/>
      <c r="C21" s="450" t="s">
        <v>258</v>
      </c>
      <c r="D21" s="449"/>
      <c r="E21" s="449"/>
      <c r="F21" s="449"/>
      <c r="G21" s="449"/>
      <c r="H21" s="104">
        <v>2112</v>
      </c>
      <c r="I21" s="103">
        <v>19708</v>
      </c>
      <c r="J21" s="105">
        <v>110470</v>
      </c>
      <c r="K21" s="92"/>
      <c r="L21" s="101"/>
    </row>
    <row r="22" spans="2:12" ht="27.75" customHeight="1">
      <c r="B22" s="162"/>
      <c r="C22" s="457" t="s">
        <v>259</v>
      </c>
      <c r="D22" s="458"/>
      <c r="E22" s="458"/>
      <c r="F22" s="458"/>
      <c r="G22" s="458"/>
      <c r="H22" s="102">
        <v>2113</v>
      </c>
      <c r="I22" s="103">
        <v>89195</v>
      </c>
      <c r="J22" s="103">
        <v>123223</v>
      </c>
      <c r="K22" s="92"/>
      <c r="L22" s="101"/>
    </row>
    <row r="23" spans="2:12" ht="34.5" customHeight="1">
      <c r="B23" s="451" t="s">
        <v>308</v>
      </c>
      <c r="C23" s="459" t="s">
        <v>260</v>
      </c>
      <c r="D23" s="459"/>
      <c r="E23" s="459"/>
      <c r="F23" s="459"/>
      <c r="G23" s="459"/>
      <c r="H23" s="106">
        <v>2120</v>
      </c>
      <c r="I23" s="97">
        <f>SUM(I25:I27)</f>
        <v>-8457870</v>
      </c>
      <c r="J23" s="97">
        <f>SUM(J25:J27)</f>
        <v>-8980831</v>
      </c>
      <c r="K23" s="92"/>
      <c r="L23" s="98"/>
    </row>
    <row r="24" spans="2:12" ht="23.25">
      <c r="B24" s="452"/>
      <c r="C24" s="460" t="s">
        <v>256</v>
      </c>
      <c r="D24" s="460"/>
      <c r="E24" s="460"/>
      <c r="F24" s="460"/>
      <c r="G24" s="460"/>
      <c r="H24" s="99"/>
      <c r="I24" s="100"/>
      <c r="J24" s="100"/>
      <c r="K24" s="92"/>
      <c r="L24" s="101"/>
    </row>
    <row r="25" spans="2:12" ht="27.75" customHeight="1">
      <c r="B25" s="163"/>
      <c r="C25" s="449" t="s">
        <v>257</v>
      </c>
      <c r="D25" s="449"/>
      <c r="E25" s="449"/>
      <c r="F25" s="449"/>
      <c r="G25" s="449"/>
      <c r="H25" s="102">
        <v>2121</v>
      </c>
      <c r="I25" s="103">
        <v>-8365572</v>
      </c>
      <c r="J25" s="103">
        <v>-8766609</v>
      </c>
      <c r="K25" s="92"/>
      <c r="L25" s="101"/>
    </row>
    <row r="26" spans="2:12" ht="27.75" customHeight="1">
      <c r="B26" s="163"/>
      <c r="C26" s="450" t="s">
        <v>258</v>
      </c>
      <c r="D26" s="449"/>
      <c r="E26" s="449"/>
      <c r="F26" s="449"/>
      <c r="G26" s="449"/>
      <c r="H26" s="104">
        <v>2122</v>
      </c>
      <c r="I26" s="103">
        <v>-17493</v>
      </c>
      <c r="J26" s="105">
        <v>-107733</v>
      </c>
      <c r="K26" s="92"/>
      <c r="L26" s="101"/>
    </row>
    <row r="27" spans="2:12" ht="27.75" customHeight="1">
      <c r="B27" s="164"/>
      <c r="C27" s="457" t="s">
        <v>259</v>
      </c>
      <c r="D27" s="458"/>
      <c r="E27" s="458"/>
      <c r="F27" s="458"/>
      <c r="G27" s="458"/>
      <c r="H27" s="104">
        <v>2123</v>
      </c>
      <c r="I27" s="103">
        <v>-74805</v>
      </c>
      <c r="J27" s="103">
        <v>-106489</v>
      </c>
      <c r="K27" s="92"/>
      <c r="L27" s="101"/>
    </row>
    <row r="28" spans="2:12" ht="33" customHeight="1">
      <c r="B28" s="164"/>
      <c r="C28" s="442" t="s">
        <v>261</v>
      </c>
      <c r="D28" s="443"/>
      <c r="E28" s="443"/>
      <c r="F28" s="443"/>
      <c r="G28" s="443"/>
      <c r="H28" s="106">
        <v>2100</v>
      </c>
      <c r="I28" s="107">
        <f>+I18+I23</f>
        <v>988429</v>
      </c>
      <c r="J28" s="107">
        <f>+J18+J23</f>
        <v>1077797</v>
      </c>
      <c r="K28" s="92"/>
      <c r="L28" s="98"/>
    </row>
    <row r="29" spans="2:12" ht="34.5" customHeight="1">
      <c r="B29" s="162"/>
      <c r="C29" s="442" t="s">
        <v>262</v>
      </c>
      <c r="D29" s="443"/>
      <c r="E29" s="443"/>
      <c r="F29" s="443"/>
      <c r="G29" s="443"/>
      <c r="H29" s="106">
        <v>2210</v>
      </c>
      <c r="I29" s="97">
        <f>SUM(I31:I33)</f>
        <v>-124384</v>
      </c>
      <c r="J29" s="97">
        <f>SUM(J31:J33)</f>
        <v>-130602</v>
      </c>
      <c r="K29" s="92"/>
      <c r="L29" s="98"/>
    </row>
    <row r="30" spans="2:12" ht="23.25" hidden="1">
      <c r="B30" s="163"/>
      <c r="C30" s="444" t="s">
        <v>263</v>
      </c>
      <c r="D30" s="445"/>
      <c r="E30" s="445"/>
      <c r="F30" s="445"/>
      <c r="G30" s="445"/>
      <c r="H30" s="108"/>
      <c r="I30" s="100"/>
      <c r="J30" s="100"/>
      <c r="K30" s="92"/>
      <c r="L30" s="101"/>
    </row>
    <row r="31" spans="2:12" ht="23.25" hidden="1">
      <c r="B31" s="164"/>
      <c r="C31" s="466" t="s">
        <v>257</v>
      </c>
      <c r="D31" s="467"/>
      <c r="E31" s="467"/>
      <c r="F31" s="467"/>
      <c r="G31" s="467"/>
      <c r="H31" s="109">
        <v>2211</v>
      </c>
      <c r="I31" s="110">
        <v>-113849</v>
      </c>
      <c r="J31" s="111">
        <f>-113217-6795</f>
        <v>-120012</v>
      </c>
      <c r="K31" s="92"/>
      <c r="L31" s="101"/>
    </row>
    <row r="32" spans="2:12" ht="23.25" hidden="1">
      <c r="B32" s="164"/>
      <c r="C32" s="466" t="s">
        <v>258</v>
      </c>
      <c r="D32" s="467"/>
      <c r="E32" s="467"/>
      <c r="F32" s="467"/>
      <c r="G32" s="467"/>
      <c r="H32" s="112">
        <v>2212</v>
      </c>
      <c r="I32" s="110">
        <v>-2215</v>
      </c>
      <c r="J32" s="113">
        <f>-2331-251</f>
        <v>-2582</v>
      </c>
      <c r="K32" s="92"/>
      <c r="L32" s="101"/>
    </row>
    <row r="33" spans="2:12" ht="23.25" hidden="1">
      <c r="B33" s="164"/>
      <c r="C33" s="468" t="s">
        <v>259</v>
      </c>
      <c r="D33" s="469"/>
      <c r="E33" s="469"/>
      <c r="F33" s="469"/>
      <c r="G33" s="469"/>
      <c r="H33" s="109">
        <v>2213</v>
      </c>
      <c r="I33" s="110">
        <v>-8320</v>
      </c>
      <c r="J33" s="111">
        <f>-7352-656</f>
        <v>-8008</v>
      </c>
      <c r="K33" s="92"/>
      <c r="L33" s="101"/>
    </row>
    <row r="34" spans="2:12" ht="32.25" customHeight="1">
      <c r="B34" s="162"/>
      <c r="C34" s="442" t="s">
        <v>264</v>
      </c>
      <c r="D34" s="443"/>
      <c r="E34" s="443"/>
      <c r="F34" s="443"/>
      <c r="G34" s="443"/>
      <c r="H34" s="106">
        <v>2220</v>
      </c>
      <c r="I34" s="97">
        <f>SUM(I36:I38)</f>
        <v>-463347</v>
      </c>
      <c r="J34" s="97">
        <f>SUM(J36:J38)</f>
        <v>-437705</v>
      </c>
      <c r="K34" s="92"/>
      <c r="L34" s="98"/>
    </row>
    <row r="35" spans="2:12" ht="23.25" hidden="1">
      <c r="B35" s="163"/>
      <c r="C35" s="465" t="s">
        <v>263</v>
      </c>
      <c r="D35" s="460"/>
      <c r="E35" s="460"/>
      <c r="F35" s="460"/>
      <c r="G35" s="460"/>
      <c r="H35" s="99"/>
      <c r="I35" s="100"/>
      <c r="J35" s="100"/>
      <c r="K35" s="92"/>
      <c r="L35" s="101"/>
    </row>
    <row r="36" spans="2:12" ht="23.25" hidden="1">
      <c r="B36" s="164"/>
      <c r="C36" s="466" t="s">
        <v>257</v>
      </c>
      <c r="D36" s="467"/>
      <c r="E36" s="467"/>
      <c r="F36" s="467"/>
      <c r="G36" s="467"/>
      <c r="H36" s="109">
        <v>2221</v>
      </c>
      <c r="I36" s="114">
        <v>-462840</v>
      </c>
      <c r="J36" s="115">
        <f>-410563-26275</f>
        <v>-436838</v>
      </c>
      <c r="K36" s="92"/>
      <c r="L36" s="101"/>
    </row>
    <row r="37" spans="2:12" ht="23.25" hidden="1">
      <c r="B37" s="164"/>
      <c r="C37" s="466" t="s">
        <v>258</v>
      </c>
      <c r="D37" s="467"/>
      <c r="E37" s="467"/>
      <c r="F37" s="467"/>
      <c r="G37" s="467"/>
      <c r="H37" s="112">
        <v>2222</v>
      </c>
      <c r="I37" s="114"/>
      <c r="J37" s="113"/>
      <c r="K37" s="92"/>
      <c r="L37" s="101"/>
    </row>
    <row r="38" spans="2:12" ht="23.25" hidden="1">
      <c r="B38" s="162"/>
      <c r="C38" s="468" t="s">
        <v>259</v>
      </c>
      <c r="D38" s="469"/>
      <c r="E38" s="469"/>
      <c r="F38" s="469"/>
      <c r="G38" s="469"/>
      <c r="H38" s="109">
        <v>2223</v>
      </c>
      <c r="I38" s="114">
        <v>-507</v>
      </c>
      <c r="J38" s="111">
        <f>-813-54</f>
        <v>-867</v>
      </c>
      <c r="K38" s="92"/>
      <c r="L38" s="101"/>
    </row>
    <row r="39" spans="2:12" ht="36" customHeight="1">
      <c r="B39" s="162"/>
      <c r="C39" s="443" t="s">
        <v>265</v>
      </c>
      <c r="D39" s="443"/>
      <c r="E39" s="443"/>
      <c r="F39" s="443"/>
      <c r="G39" s="443"/>
      <c r="H39" s="106">
        <v>2200</v>
      </c>
      <c r="I39" s="97">
        <f>SUM(I41:I43)</f>
        <v>400698</v>
      </c>
      <c r="J39" s="97">
        <f>J18+J23+J29+J34</f>
        <v>509490</v>
      </c>
      <c r="K39" s="92"/>
      <c r="L39" s="98"/>
    </row>
    <row r="40" spans="2:12" ht="23.25" hidden="1">
      <c r="B40" s="165"/>
      <c r="C40" s="447" t="s">
        <v>266</v>
      </c>
      <c r="D40" s="447"/>
      <c r="E40" s="447"/>
      <c r="F40" s="447"/>
      <c r="G40" s="447"/>
      <c r="H40" s="94"/>
      <c r="I40" s="116"/>
      <c r="J40" s="116"/>
      <c r="K40" s="92"/>
      <c r="L40" s="101"/>
    </row>
    <row r="41" spans="2:12" ht="23.25" hidden="1">
      <c r="B41" s="163"/>
      <c r="C41" s="466" t="s">
        <v>257</v>
      </c>
      <c r="D41" s="467"/>
      <c r="E41" s="467"/>
      <c r="F41" s="467"/>
      <c r="G41" s="467"/>
      <c r="H41" s="109"/>
      <c r="I41" s="114">
        <f aca="true" t="shared" si="0" ref="I41:J43">I20+I25+I31+I36</f>
        <v>395135</v>
      </c>
      <c r="J41" s="114">
        <f t="shared" si="0"/>
        <v>501476</v>
      </c>
      <c r="K41" s="92"/>
      <c r="L41" s="101"/>
    </row>
    <row r="42" spans="2:12" ht="23.25" hidden="1">
      <c r="B42" s="164"/>
      <c r="C42" s="466" t="s">
        <v>258</v>
      </c>
      <c r="D42" s="467"/>
      <c r="E42" s="467"/>
      <c r="F42" s="467"/>
      <c r="G42" s="467"/>
      <c r="H42" s="112"/>
      <c r="I42" s="117">
        <f t="shared" si="0"/>
        <v>0</v>
      </c>
      <c r="J42" s="117">
        <f t="shared" si="0"/>
        <v>155</v>
      </c>
      <c r="K42" s="92"/>
      <c r="L42" s="101"/>
    </row>
    <row r="43" spans="2:12" ht="23.25" hidden="1">
      <c r="B43" s="164"/>
      <c r="C43" s="468" t="s">
        <v>259</v>
      </c>
      <c r="D43" s="469"/>
      <c r="E43" s="469"/>
      <c r="F43" s="469"/>
      <c r="G43" s="469"/>
      <c r="H43" s="109"/>
      <c r="I43" s="117">
        <f t="shared" si="0"/>
        <v>5563</v>
      </c>
      <c r="J43" s="117">
        <f t="shared" si="0"/>
        <v>7859</v>
      </c>
      <c r="K43" s="92"/>
      <c r="L43" s="101"/>
    </row>
    <row r="44" spans="2:12" ht="30" customHeight="1">
      <c r="B44" s="166"/>
      <c r="C44" s="453" t="s">
        <v>267</v>
      </c>
      <c r="D44" s="454"/>
      <c r="E44" s="454"/>
      <c r="F44" s="454"/>
      <c r="G44" s="479"/>
      <c r="H44" s="118"/>
      <c r="I44" s="116"/>
      <c r="J44" s="116"/>
      <c r="K44" s="92"/>
      <c r="L44" s="101"/>
    </row>
    <row r="45" spans="2:12" ht="27.75" customHeight="1">
      <c r="B45" s="167"/>
      <c r="C45" s="480" t="s">
        <v>268</v>
      </c>
      <c r="D45" s="481"/>
      <c r="E45" s="481"/>
      <c r="F45" s="481"/>
      <c r="G45" s="482"/>
      <c r="H45" s="119">
        <v>2310</v>
      </c>
      <c r="I45" s="103">
        <v>10</v>
      </c>
      <c r="J45" s="120">
        <v>8</v>
      </c>
      <c r="K45" s="92"/>
      <c r="L45" s="101"/>
    </row>
    <row r="46" spans="2:12" ht="27.75" customHeight="1">
      <c r="B46" s="164"/>
      <c r="C46" s="480" t="s">
        <v>269</v>
      </c>
      <c r="D46" s="481"/>
      <c r="E46" s="481"/>
      <c r="F46" s="481"/>
      <c r="G46" s="482"/>
      <c r="H46" s="104">
        <v>2320</v>
      </c>
      <c r="I46" s="105">
        <v>1654</v>
      </c>
      <c r="J46" s="121">
        <v>2140</v>
      </c>
      <c r="K46" s="92"/>
      <c r="L46" s="101"/>
    </row>
    <row r="47" spans="2:12" ht="27.75" customHeight="1">
      <c r="B47" s="164"/>
      <c r="C47" s="476" t="s">
        <v>270</v>
      </c>
      <c r="D47" s="477"/>
      <c r="E47" s="477"/>
      <c r="F47" s="477"/>
      <c r="G47" s="478"/>
      <c r="H47" s="104">
        <v>2330</v>
      </c>
      <c r="I47" s="105">
        <v>-169888</v>
      </c>
      <c r="J47" s="121">
        <v>-176477</v>
      </c>
      <c r="K47" s="92"/>
      <c r="L47" s="101"/>
    </row>
    <row r="48" spans="2:12" ht="27.75" customHeight="1">
      <c r="B48" s="451" t="s">
        <v>312</v>
      </c>
      <c r="C48" s="470" t="s">
        <v>271</v>
      </c>
      <c r="D48" s="471"/>
      <c r="E48" s="471"/>
      <c r="F48" s="471"/>
      <c r="G48" s="471"/>
      <c r="H48" s="104">
        <v>2340</v>
      </c>
      <c r="I48" s="122">
        <v>193046</v>
      </c>
      <c r="J48" s="121">
        <v>175436</v>
      </c>
      <c r="K48" s="92"/>
      <c r="L48" s="101"/>
    </row>
    <row r="49" spans="2:12" ht="27.75" customHeight="1">
      <c r="B49" s="452"/>
      <c r="C49" s="470" t="s">
        <v>272</v>
      </c>
      <c r="D49" s="471"/>
      <c r="E49" s="471"/>
      <c r="F49" s="471"/>
      <c r="G49" s="471"/>
      <c r="H49" s="104">
        <v>2350</v>
      </c>
      <c r="I49" s="105">
        <v>-404673</v>
      </c>
      <c r="J49" s="121">
        <v>-389232</v>
      </c>
      <c r="K49" s="92"/>
      <c r="L49" s="101"/>
    </row>
    <row r="50" spans="2:12" ht="22.5">
      <c r="B50" s="162"/>
      <c r="C50" s="472" t="s">
        <v>273</v>
      </c>
      <c r="D50" s="473"/>
      <c r="E50" s="473"/>
      <c r="F50" s="473"/>
      <c r="G50" s="473"/>
      <c r="H50" s="123"/>
      <c r="I50" s="124"/>
      <c r="J50" s="124"/>
      <c r="K50" s="92"/>
      <c r="L50" s="98"/>
    </row>
    <row r="51" spans="2:12" ht="27.75" customHeight="1">
      <c r="B51" s="163"/>
      <c r="C51" s="474" t="s">
        <v>274</v>
      </c>
      <c r="D51" s="475"/>
      <c r="E51" s="475"/>
      <c r="F51" s="475"/>
      <c r="G51" s="475"/>
      <c r="H51" s="102">
        <v>2300</v>
      </c>
      <c r="I51" s="97">
        <f>+I39+I45+I46+I47+I48+I49</f>
        <v>20847</v>
      </c>
      <c r="J51" s="97">
        <f>+J39+J45+J46+J47+J48+J49</f>
        <v>121365</v>
      </c>
      <c r="K51" s="92"/>
      <c r="L51" s="98"/>
    </row>
    <row r="52" spans="2:12" ht="27.75" customHeight="1">
      <c r="B52" s="492" t="s">
        <v>313</v>
      </c>
      <c r="C52" s="470" t="s">
        <v>275</v>
      </c>
      <c r="D52" s="495"/>
      <c r="E52" s="495"/>
      <c r="F52" s="495"/>
      <c r="G52" s="496"/>
      <c r="H52" s="102">
        <v>2410</v>
      </c>
      <c r="I52" s="103">
        <v>-28641</v>
      </c>
      <c r="J52" s="120">
        <v>-40201</v>
      </c>
      <c r="K52" s="92"/>
      <c r="L52" s="101"/>
    </row>
    <row r="53" spans="2:12" ht="27.75" customHeight="1">
      <c r="B53" s="493"/>
      <c r="C53" s="457" t="s">
        <v>276</v>
      </c>
      <c r="D53" s="458"/>
      <c r="E53" s="458"/>
      <c r="F53" s="458"/>
      <c r="G53" s="497"/>
      <c r="H53" s="102">
        <v>2421</v>
      </c>
      <c r="I53" s="103">
        <v>15466</v>
      </c>
      <c r="J53" s="120">
        <v>43466</v>
      </c>
      <c r="K53" s="92"/>
      <c r="L53" s="101"/>
    </row>
    <row r="54" spans="2:12" ht="27.75" customHeight="1">
      <c r="B54" s="493"/>
      <c r="C54" s="470" t="s">
        <v>277</v>
      </c>
      <c r="D54" s="495"/>
      <c r="E54" s="495"/>
      <c r="F54" s="495"/>
      <c r="G54" s="496"/>
      <c r="H54" s="102">
        <v>2430</v>
      </c>
      <c r="I54" s="103">
        <v>8012</v>
      </c>
      <c r="J54" s="120">
        <v>-26095</v>
      </c>
      <c r="K54" s="92"/>
      <c r="L54" s="101"/>
    </row>
    <row r="55" spans="2:12" ht="27.75" customHeight="1">
      <c r="B55" s="494"/>
      <c r="C55" s="470" t="s">
        <v>278</v>
      </c>
      <c r="D55" s="495"/>
      <c r="E55" s="495"/>
      <c r="F55" s="495"/>
      <c r="G55" s="496"/>
      <c r="H55" s="102">
        <v>2450</v>
      </c>
      <c r="I55" s="125">
        <v>994</v>
      </c>
      <c r="J55" s="126">
        <v>-1443</v>
      </c>
      <c r="K55" s="92"/>
      <c r="L55" s="101"/>
    </row>
    <row r="56" spans="2:12" ht="27.75" customHeight="1">
      <c r="B56" s="164"/>
      <c r="C56" s="470" t="s">
        <v>279</v>
      </c>
      <c r="D56" s="471"/>
      <c r="E56" s="471"/>
      <c r="F56" s="471"/>
      <c r="G56" s="471"/>
      <c r="H56" s="102">
        <v>2460</v>
      </c>
      <c r="I56" s="105">
        <v>-11</v>
      </c>
      <c r="J56" s="121">
        <v>-1124</v>
      </c>
      <c r="K56" s="92"/>
      <c r="L56" s="101"/>
    </row>
    <row r="57" spans="2:12" ht="54" customHeight="1">
      <c r="B57" s="164"/>
      <c r="C57" s="489" t="s">
        <v>280</v>
      </c>
      <c r="D57" s="490"/>
      <c r="E57" s="490"/>
      <c r="F57" s="490"/>
      <c r="G57" s="490"/>
      <c r="H57" s="106">
        <v>2400</v>
      </c>
      <c r="I57" s="107">
        <f>I51+I52+I54+I55+I56</f>
        <v>1201</v>
      </c>
      <c r="J57" s="107">
        <f>+J51+J56+J55+J52+J54</f>
        <v>52502</v>
      </c>
      <c r="K57" s="92"/>
      <c r="L57" s="98"/>
    </row>
    <row r="58" spans="3:10" ht="90.75" customHeight="1">
      <c r="C58" s="491"/>
      <c r="D58" s="491"/>
      <c r="E58" s="491"/>
      <c r="F58" s="491"/>
      <c r="G58" s="491"/>
      <c r="H58" s="127"/>
      <c r="I58" s="101"/>
      <c r="J58" s="101"/>
    </row>
    <row r="59" spans="3:10" ht="22.5">
      <c r="C59" s="128"/>
      <c r="D59" s="128"/>
      <c r="E59" s="128"/>
      <c r="F59" s="128"/>
      <c r="G59" s="128"/>
      <c r="H59" s="129"/>
      <c r="I59" s="98"/>
      <c r="J59" s="98"/>
    </row>
    <row r="60" spans="3:10" ht="22.5">
      <c r="C60" s="128"/>
      <c r="D60" s="128"/>
      <c r="E60" s="128"/>
      <c r="F60" s="128"/>
      <c r="G60" s="128"/>
      <c r="H60" s="129"/>
      <c r="I60" s="98"/>
      <c r="J60" s="130"/>
    </row>
    <row r="61" spans="3:10" ht="22.5">
      <c r="C61" s="128"/>
      <c r="D61" s="128"/>
      <c r="E61" s="128"/>
      <c r="F61" s="128"/>
      <c r="G61" s="128"/>
      <c r="H61" s="129"/>
      <c r="I61" s="98"/>
      <c r="J61" s="98"/>
    </row>
    <row r="62" spans="3:10" ht="22.5">
      <c r="C62" s="128"/>
      <c r="D62" s="128"/>
      <c r="E62" s="128"/>
      <c r="F62" s="128"/>
      <c r="G62" s="128"/>
      <c r="H62" s="129"/>
      <c r="I62" s="98"/>
      <c r="J62" s="98"/>
    </row>
    <row r="63" spans="3:10" ht="69" customHeight="1">
      <c r="C63" s="131" t="s">
        <v>250</v>
      </c>
      <c r="D63" s="132"/>
      <c r="E63" s="132"/>
      <c r="F63" s="132"/>
      <c r="G63" s="133"/>
      <c r="H63" s="90" t="s">
        <v>281</v>
      </c>
      <c r="I63" s="91" t="s">
        <v>252</v>
      </c>
      <c r="J63" s="91" t="s">
        <v>253</v>
      </c>
    </row>
    <row r="64" spans="3:10" ht="24" customHeight="1">
      <c r="C64" s="483" t="s">
        <v>282</v>
      </c>
      <c r="D64" s="441"/>
      <c r="E64" s="441"/>
      <c r="F64" s="441"/>
      <c r="G64" s="484"/>
      <c r="H64" s="134"/>
      <c r="I64" s="105"/>
      <c r="J64" s="116"/>
    </row>
    <row r="65" spans="3:10" ht="48.75" customHeight="1">
      <c r="C65" s="485" t="s">
        <v>283</v>
      </c>
      <c r="D65" s="486"/>
      <c r="E65" s="487"/>
      <c r="F65" s="487"/>
      <c r="G65" s="488"/>
      <c r="H65" s="104">
        <v>2510</v>
      </c>
      <c r="I65" s="105"/>
      <c r="J65" s="105"/>
    </row>
    <row r="66" spans="3:10" ht="31.5" customHeight="1">
      <c r="C66" s="430" t="s">
        <v>284</v>
      </c>
      <c r="D66" s="431"/>
      <c r="E66" s="432"/>
      <c r="F66" s="432"/>
      <c r="G66" s="433"/>
      <c r="H66" s="102">
        <v>2520</v>
      </c>
      <c r="I66" s="105"/>
      <c r="J66" s="105"/>
    </row>
    <row r="67" spans="3:10" ht="29.25" customHeight="1">
      <c r="C67" s="427" t="s">
        <v>285</v>
      </c>
      <c r="D67" s="428"/>
      <c r="E67" s="428"/>
      <c r="F67" s="428"/>
      <c r="G67" s="429"/>
      <c r="H67" s="102">
        <v>2500</v>
      </c>
      <c r="I67" s="105">
        <f>I57+I65+I66</f>
        <v>1201</v>
      </c>
      <c r="J67" s="105">
        <f>J57+J65+J66</f>
        <v>52502</v>
      </c>
    </row>
    <row r="68" spans="3:10" ht="30.75" customHeight="1">
      <c r="C68" s="430" t="s">
        <v>286</v>
      </c>
      <c r="D68" s="431"/>
      <c r="E68" s="432"/>
      <c r="F68" s="432"/>
      <c r="G68" s="433"/>
      <c r="H68" s="102">
        <v>2900</v>
      </c>
      <c r="I68" s="135"/>
      <c r="J68" s="136"/>
    </row>
    <row r="69" spans="3:10" ht="28.5" customHeight="1">
      <c r="C69" s="430" t="s">
        <v>287</v>
      </c>
      <c r="D69" s="431"/>
      <c r="E69" s="432"/>
      <c r="F69" s="432"/>
      <c r="G69" s="433"/>
      <c r="H69" s="104">
        <v>2910</v>
      </c>
      <c r="I69" s="105"/>
      <c r="J69" s="135"/>
    </row>
    <row r="70" spans="3:10" ht="28.5" customHeight="1">
      <c r="C70" s="434" t="s">
        <v>288</v>
      </c>
      <c r="D70" s="435"/>
      <c r="E70" s="436"/>
      <c r="F70" s="436"/>
      <c r="G70" s="437"/>
      <c r="H70" s="106">
        <v>2911</v>
      </c>
      <c r="I70" s="107">
        <v>4169</v>
      </c>
      <c r="J70" s="107">
        <v>24273</v>
      </c>
    </row>
    <row r="71" spans="3:10" ht="23.25">
      <c r="C71" s="137"/>
      <c r="D71" s="137"/>
      <c r="E71" s="137"/>
      <c r="F71" s="137"/>
      <c r="G71" s="137"/>
      <c r="H71" s="138"/>
      <c r="I71" s="139"/>
      <c r="J71" s="139"/>
    </row>
    <row r="72" spans="3:10" ht="45" customHeight="1">
      <c r="C72" s="440"/>
      <c r="D72" s="440"/>
      <c r="E72" s="440"/>
      <c r="F72" s="440"/>
      <c r="G72" s="440"/>
      <c r="H72" s="138"/>
      <c r="I72" s="139"/>
      <c r="J72" s="139"/>
    </row>
    <row r="73" spans="3:10" ht="23.25">
      <c r="C73" s="137"/>
      <c r="D73" s="137"/>
      <c r="E73" s="137"/>
      <c r="F73" s="137"/>
      <c r="G73" s="137"/>
      <c r="H73" s="138"/>
      <c r="I73" s="139"/>
      <c r="J73" s="139"/>
    </row>
    <row r="74" spans="3:10" ht="23.25">
      <c r="C74" s="140"/>
      <c r="D74" s="140"/>
      <c r="E74" s="141"/>
      <c r="F74" s="137"/>
      <c r="G74" s="140"/>
      <c r="H74" s="140"/>
      <c r="I74" s="139"/>
      <c r="J74" s="139"/>
    </row>
    <row r="75" spans="3:10" ht="18.75">
      <c r="C75" s="142"/>
      <c r="D75" s="142"/>
      <c r="E75" s="143"/>
      <c r="F75" s="144"/>
      <c r="G75" s="142"/>
      <c r="H75" s="142"/>
      <c r="I75" s="145"/>
      <c r="J75" s="145"/>
    </row>
    <row r="76" spans="3:10" ht="18.75">
      <c r="C76" s="142"/>
      <c r="D76" s="142"/>
      <c r="E76" s="143"/>
      <c r="F76" s="144"/>
      <c r="G76" s="142"/>
      <c r="H76" s="142"/>
      <c r="I76" s="145"/>
      <c r="J76" s="145"/>
    </row>
    <row r="77" spans="3:10" ht="18.75">
      <c r="C77" s="142"/>
      <c r="D77" s="142"/>
      <c r="E77" s="143"/>
      <c r="F77" s="144"/>
      <c r="G77" s="142"/>
      <c r="H77" s="142"/>
      <c r="I77" s="145"/>
      <c r="J77" s="145"/>
    </row>
    <row r="78" spans="3:10" ht="18.75">
      <c r="C78" s="142"/>
      <c r="D78" s="142"/>
      <c r="E78" s="143"/>
      <c r="F78" s="144"/>
      <c r="G78" s="142"/>
      <c r="H78" s="142"/>
      <c r="I78" s="145"/>
      <c r="J78" s="145"/>
    </row>
    <row r="79" spans="3:10" ht="18.75">
      <c r="C79" s="142"/>
      <c r="D79" s="142"/>
      <c r="E79" s="143"/>
      <c r="F79" s="144"/>
      <c r="G79" s="142"/>
      <c r="H79" s="142"/>
      <c r="I79" s="145"/>
      <c r="J79" s="145"/>
    </row>
    <row r="80" spans="2:10" s="148" customFormat="1" ht="23.25" customHeight="1">
      <c r="B80" s="161"/>
      <c r="C80" s="146"/>
      <c r="D80" s="146"/>
      <c r="E80" s="438" t="s">
        <v>230</v>
      </c>
      <c r="F80" s="438"/>
      <c r="G80" s="146"/>
      <c r="H80" s="146"/>
      <c r="I80" s="147"/>
      <c r="J80" s="438" t="s">
        <v>232</v>
      </c>
    </row>
    <row r="81" spans="2:10" s="148" customFormat="1" ht="18.75" customHeight="1">
      <c r="B81" s="168" t="s">
        <v>229</v>
      </c>
      <c r="D81" s="150"/>
      <c r="E81" s="439"/>
      <c r="F81" s="439"/>
      <c r="G81" s="149" t="s">
        <v>289</v>
      </c>
      <c r="H81" s="149"/>
      <c r="I81" s="150"/>
      <c r="J81" s="439"/>
    </row>
    <row r="82" spans="3:10" ht="15.75" customHeight="1">
      <c r="C82" s="151"/>
      <c r="D82" s="151" t="s">
        <v>290</v>
      </c>
      <c r="F82" s="152" t="s">
        <v>234</v>
      </c>
      <c r="G82" s="153"/>
      <c r="H82" s="151"/>
      <c r="I82" s="154" t="s">
        <v>233</v>
      </c>
      <c r="J82" s="154" t="s">
        <v>234</v>
      </c>
    </row>
    <row r="83" spans="2:10" s="148" customFormat="1" ht="20.25">
      <c r="B83" s="161"/>
      <c r="C83" s="155" t="s">
        <v>235</v>
      </c>
      <c r="D83" s="155"/>
      <c r="E83" s="149"/>
      <c r="F83" s="149"/>
      <c r="G83" s="149"/>
      <c r="H83" s="155"/>
      <c r="I83" s="155"/>
      <c r="J83" s="155"/>
    </row>
    <row r="84" spans="2:10" s="148" customFormat="1" ht="20.25">
      <c r="B84" s="161"/>
      <c r="C84" s="155"/>
      <c r="D84" s="155"/>
      <c r="E84" s="149"/>
      <c r="F84" s="149"/>
      <c r="G84" s="149"/>
      <c r="H84" s="155"/>
      <c r="I84" s="155"/>
      <c r="J84" s="155"/>
    </row>
    <row r="85" spans="2:10" s="148" customFormat="1" ht="20.25">
      <c r="B85" s="161"/>
      <c r="C85" s="156" t="s">
        <v>291</v>
      </c>
      <c r="D85" s="156"/>
      <c r="E85" s="149"/>
      <c r="F85" s="149"/>
      <c r="G85" s="149"/>
      <c r="H85" s="155"/>
      <c r="I85" s="155"/>
      <c r="J85" s="155"/>
    </row>
    <row r="86" spans="2:10" s="148" customFormat="1" ht="20.25">
      <c r="B86" s="161"/>
      <c r="C86" s="155"/>
      <c r="D86" s="155"/>
      <c r="E86" s="149"/>
      <c r="F86" s="149"/>
      <c r="G86" s="149"/>
      <c r="H86" s="155"/>
      <c r="I86" s="155"/>
      <c r="J86" s="155"/>
    </row>
    <row r="87" spans="3:10" ht="18.75">
      <c r="C87" s="82"/>
      <c r="D87" s="82"/>
      <c r="E87" s="82"/>
      <c r="F87" s="82"/>
      <c r="G87" s="82"/>
      <c r="H87" s="82"/>
      <c r="I87" s="82"/>
      <c r="J87" s="82"/>
    </row>
    <row r="88" spans="3:10" ht="18.75">
      <c r="C88" s="82"/>
      <c r="D88" s="82"/>
      <c r="E88" s="82"/>
      <c r="F88" s="82"/>
      <c r="G88" s="82"/>
      <c r="H88" s="82"/>
      <c r="I88" s="82"/>
      <c r="J88" s="82"/>
    </row>
    <row r="89" spans="1:34" ht="20.25" customHeight="1">
      <c r="A89" s="157"/>
      <c r="B89" s="169"/>
      <c r="C89" s="158"/>
      <c r="D89" s="159"/>
      <c r="E89" s="82"/>
      <c r="F89" s="82"/>
      <c r="G89" s="82"/>
      <c r="H89" s="82"/>
      <c r="I89" s="82"/>
      <c r="J89" s="82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</row>
    <row r="90" spans="1:34" ht="18">
      <c r="A90" s="157"/>
      <c r="B90" s="169"/>
      <c r="C90" s="142"/>
      <c r="D90" s="142"/>
      <c r="E90" s="143"/>
      <c r="F90" s="144"/>
      <c r="G90" s="142"/>
      <c r="H90" s="142"/>
      <c r="I90" s="145"/>
      <c r="J90" s="145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</row>
    <row r="91" spans="1:34" ht="18">
      <c r="A91" s="157"/>
      <c r="B91" s="169"/>
      <c r="C91" s="142"/>
      <c r="D91" s="142"/>
      <c r="E91" s="143"/>
      <c r="F91" s="144"/>
      <c r="G91" s="142"/>
      <c r="H91" s="142"/>
      <c r="I91" s="145"/>
      <c r="J91" s="145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</row>
    <row r="92" spans="1:34" ht="23.25">
      <c r="A92" s="157"/>
      <c r="B92" s="169"/>
      <c r="C92" s="441"/>
      <c r="D92" s="441"/>
      <c r="E92" s="143"/>
      <c r="F92" s="144"/>
      <c r="G92" s="142"/>
      <c r="H92" s="142"/>
      <c r="I92" s="145"/>
      <c r="J92" s="145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</row>
    <row r="93" spans="1:34" ht="18">
      <c r="A93" s="157"/>
      <c r="B93" s="169"/>
      <c r="C93" s="142"/>
      <c r="D93" s="142"/>
      <c r="E93" s="143"/>
      <c r="F93" s="144"/>
      <c r="G93" s="142"/>
      <c r="H93" s="142"/>
      <c r="I93" s="145"/>
      <c r="J93" s="145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</row>
    <row r="94" spans="1:34" ht="18">
      <c r="A94" s="157"/>
      <c r="B94" s="169"/>
      <c r="C94" s="142"/>
      <c r="D94" s="142"/>
      <c r="E94" s="143"/>
      <c r="F94" s="144"/>
      <c r="G94" s="142"/>
      <c r="H94" s="142"/>
      <c r="I94" s="145"/>
      <c r="J94" s="145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</row>
    <row r="95" spans="1:34" ht="18">
      <c r="A95" s="157"/>
      <c r="B95" s="169"/>
      <c r="C95" s="142"/>
      <c r="D95" s="142"/>
      <c r="E95" s="143"/>
      <c r="F95" s="144"/>
      <c r="G95" s="142"/>
      <c r="H95" s="142"/>
      <c r="I95" s="145"/>
      <c r="J95" s="145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</row>
    <row r="96" spans="1:34" ht="18">
      <c r="A96" s="157"/>
      <c r="B96" s="169"/>
      <c r="C96" s="142"/>
      <c r="D96" s="142"/>
      <c r="E96" s="143"/>
      <c r="F96" s="144"/>
      <c r="G96" s="142"/>
      <c r="H96" s="142"/>
      <c r="I96" s="145"/>
      <c r="J96" s="145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</row>
    <row r="97" spans="1:34" ht="12.75" customHeight="1">
      <c r="A97" s="157"/>
      <c r="B97" s="169"/>
      <c r="D97" s="82"/>
      <c r="E97" s="82"/>
      <c r="F97" s="82"/>
      <c r="G97" s="82"/>
      <c r="H97" s="82"/>
      <c r="I97" s="82"/>
      <c r="J97" s="82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</row>
    <row r="98" spans="1:34" ht="12.75" customHeight="1">
      <c r="A98" s="157"/>
      <c r="B98" s="169"/>
      <c r="C98" s="82"/>
      <c r="D98" s="82"/>
      <c r="E98" s="82"/>
      <c r="F98" s="82"/>
      <c r="G98" s="82"/>
      <c r="H98" s="82"/>
      <c r="I98" s="82"/>
      <c r="J98" s="82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</row>
    <row r="99" spans="1:34" ht="12.75" customHeight="1">
      <c r="A99" s="157"/>
      <c r="B99" s="169"/>
      <c r="D99" s="82"/>
      <c r="E99" s="82"/>
      <c r="F99" s="82"/>
      <c r="G99" s="82"/>
      <c r="H99" s="82"/>
      <c r="I99" s="82"/>
      <c r="J99" s="82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</row>
    <row r="100" spans="1:34" ht="12.75" customHeight="1">
      <c r="A100" s="157"/>
      <c r="B100" s="169"/>
      <c r="C100" s="82"/>
      <c r="D100" s="82"/>
      <c r="E100" s="82"/>
      <c r="F100" s="82"/>
      <c r="G100" s="82"/>
      <c r="H100" s="82"/>
      <c r="I100" s="82"/>
      <c r="J100" s="82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</row>
    <row r="101" spans="1:34" ht="12.75" customHeight="1">
      <c r="A101" s="157"/>
      <c r="B101" s="169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</row>
    <row r="102" spans="1:34" ht="12.75" customHeight="1">
      <c r="A102" s="157"/>
      <c r="B102" s="169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</row>
    <row r="103" spans="1:34" ht="12.75" customHeight="1">
      <c r="A103" s="157"/>
      <c r="B103" s="169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</row>
    <row r="104" spans="1:34" ht="12.75" customHeight="1">
      <c r="A104" s="157"/>
      <c r="B104" s="169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</row>
    <row r="105" spans="1:34" ht="12.75" customHeight="1">
      <c r="A105" s="157"/>
      <c r="B105" s="169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</row>
    <row r="106" spans="1:34" ht="12.75" customHeight="1">
      <c r="A106" s="157"/>
      <c r="B106" s="169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</row>
    <row r="107" spans="1:34" ht="12.75" customHeight="1">
      <c r="A107" s="157"/>
      <c r="B107" s="169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</row>
    <row r="108" spans="1:34" ht="12.75" customHeight="1">
      <c r="A108" s="157"/>
      <c r="B108" s="169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</row>
    <row r="109" spans="1:34" ht="12.75" customHeight="1">
      <c r="A109" s="157"/>
      <c r="B109" s="169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</row>
    <row r="110" spans="1:34" ht="12.75" customHeight="1">
      <c r="A110" s="157"/>
      <c r="B110" s="169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</row>
    <row r="111" spans="1:34" ht="12.75" customHeight="1">
      <c r="A111" s="157"/>
      <c r="B111" s="169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</row>
    <row r="112" spans="1:34" ht="12.75" customHeight="1">
      <c r="A112" s="157"/>
      <c r="B112" s="169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</row>
    <row r="113" spans="1:34" ht="12.75" customHeight="1">
      <c r="A113" s="157"/>
      <c r="B113" s="169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</row>
    <row r="114" spans="1:34" ht="12.75" customHeight="1">
      <c r="A114" s="157"/>
      <c r="B114" s="169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</row>
    <row r="115" spans="1:34" ht="12.75" customHeight="1">
      <c r="A115" s="157"/>
      <c r="B115" s="169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</row>
    <row r="116" spans="1:34" ht="12.75" customHeight="1">
      <c r="A116" s="157"/>
      <c r="B116" s="169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</row>
    <row r="117" spans="1:34" ht="12.75" customHeight="1">
      <c r="A117" s="157"/>
      <c r="B117" s="169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</row>
    <row r="118" spans="1:34" ht="12.75" customHeight="1">
      <c r="A118" s="157"/>
      <c r="B118" s="169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</row>
    <row r="119" spans="1:34" ht="12.75" customHeight="1">
      <c r="A119" s="157"/>
      <c r="B119" s="169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</row>
    <row r="120" spans="1:34" ht="12.75" customHeight="1">
      <c r="A120" s="157"/>
      <c r="B120" s="169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</row>
    <row r="121" spans="1:34" ht="12.75" customHeight="1">
      <c r="A121" s="157"/>
      <c r="B121" s="169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</row>
    <row r="122" spans="1:34" ht="12.75" customHeight="1">
      <c r="A122" s="157"/>
      <c r="B122" s="169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</row>
    <row r="123" spans="1:34" ht="12.75" customHeight="1">
      <c r="A123" s="157"/>
      <c r="B123" s="169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</row>
    <row r="124" spans="1:34" ht="12.75" customHeight="1">
      <c r="A124" s="157"/>
      <c r="B124" s="169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</row>
    <row r="125" spans="1:34" ht="12.75" customHeight="1">
      <c r="A125" s="157"/>
      <c r="B125" s="169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</row>
    <row r="126" spans="1:34" ht="12.75" customHeight="1">
      <c r="A126" s="157"/>
      <c r="B126" s="169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</row>
    <row r="127" spans="1:34" ht="12.75" customHeight="1">
      <c r="A127" s="157"/>
      <c r="B127" s="169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</row>
    <row r="128" spans="1:34" ht="12.75" customHeight="1">
      <c r="A128" s="157"/>
      <c r="B128" s="169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</row>
    <row r="129" spans="1:34" ht="12.75" customHeight="1">
      <c r="A129" s="157"/>
      <c r="B129" s="169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</row>
    <row r="130" spans="1:34" ht="12.75" customHeight="1">
      <c r="A130" s="157"/>
      <c r="B130" s="169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</row>
    <row r="131" spans="1:34" ht="12.75" customHeight="1">
      <c r="A131" s="157"/>
      <c r="B131" s="169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</row>
    <row r="132" spans="1:34" ht="12.75" customHeight="1">
      <c r="A132" s="157"/>
      <c r="B132" s="169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</row>
    <row r="133" spans="1:34" ht="18">
      <c r="A133" s="157"/>
      <c r="B133" s="169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</row>
    <row r="134" spans="1:34" ht="18">
      <c r="A134" s="157"/>
      <c r="B134" s="169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</row>
    <row r="135" spans="1:34" ht="18">
      <c r="A135" s="157"/>
      <c r="B135" s="169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</row>
    <row r="136" spans="1:34" ht="18">
      <c r="A136" s="157"/>
      <c r="B136" s="169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</row>
    <row r="137" spans="1:34" ht="18">
      <c r="A137" s="157"/>
      <c r="B137" s="169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</row>
    <row r="138" spans="1:34" ht="18">
      <c r="A138" s="157"/>
      <c r="B138" s="169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</row>
    <row r="139" spans="1:34" ht="18">
      <c r="A139" s="157"/>
      <c r="B139" s="169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</row>
    <row r="140" spans="1:34" ht="18">
      <c r="A140" s="157"/>
      <c r="B140" s="169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</row>
    <row r="141" spans="1:34" ht="18">
      <c r="A141" s="157"/>
      <c r="B141" s="169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</row>
    <row r="142" spans="1:34" ht="18">
      <c r="A142" s="157"/>
      <c r="B142" s="169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</row>
    <row r="143" spans="1:34" ht="18">
      <c r="A143" s="157"/>
      <c r="B143" s="169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</row>
    <row r="144" spans="1:34" ht="18">
      <c r="A144" s="157"/>
      <c r="B144" s="169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</row>
    <row r="145" spans="1:34" ht="18">
      <c r="A145" s="157"/>
      <c r="B145" s="169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</row>
    <row r="146" spans="1:34" ht="18">
      <c r="A146" s="157"/>
      <c r="B146" s="169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</row>
    <row r="147" spans="1:34" ht="18">
      <c r="A147" s="157"/>
      <c r="B147" s="169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</row>
    <row r="148" spans="1:34" ht="18">
      <c r="A148" s="157"/>
      <c r="B148" s="169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</row>
    <row r="149" spans="1:34" ht="18">
      <c r="A149" s="157"/>
      <c r="B149" s="169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</row>
    <row r="150" spans="1:34" ht="18">
      <c r="A150" s="157"/>
      <c r="B150" s="169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</row>
    <row r="151" spans="1:34" ht="18">
      <c r="A151" s="157"/>
      <c r="B151" s="169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</row>
    <row r="152" spans="1:34" ht="18">
      <c r="A152" s="157"/>
      <c r="B152" s="169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</row>
    <row r="153" spans="1:34" ht="18">
      <c r="A153" s="157"/>
      <c r="B153" s="169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</row>
    <row r="154" spans="1:34" ht="18">
      <c r="A154" s="157"/>
      <c r="B154" s="169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</row>
    <row r="155" spans="1:34" ht="18">
      <c r="A155" s="157"/>
      <c r="B155" s="169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</row>
    <row r="156" spans="1:34" ht="18">
      <c r="A156" s="157"/>
      <c r="B156" s="169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</row>
    <row r="157" spans="1:34" ht="18">
      <c r="A157" s="157"/>
      <c r="B157" s="169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</row>
    <row r="158" spans="1:34" ht="18">
      <c r="A158" s="157"/>
      <c r="B158" s="169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</row>
    <row r="159" spans="1:34" ht="18">
      <c r="A159" s="157"/>
      <c r="B159" s="169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</row>
    <row r="160" spans="1:34" ht="18">
      <c r="A160" s="157"/>
      <c r="B160" s="169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</row>
    <row r="161" spans="1:34" ht="18">
      <c r="A161" s="157"/>
      <c r="B161" s="169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</row>
    <row r="162" spans="1:34" ht="18">
      <c r="A162" s="157"/>
      <c r="B162" s="169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</row>
    <row r="163" spans="1:34" ht="18">
      <c r="A163" s="157"/>
      <c r="B163" s="169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</row>
    <row r="164" spans="1:34" ht="18">
      <c r="A164" s="157"/>
      <c r="B164" s="169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</row>
    <row r="165" spans="1:34" ht="18">
      <c r="A165" s="157"/>
      <c r="B165" s="169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</row>
    <row r="166" spans="1:34" ht="18">
      <c r="A166" s="157"/>
      <c r="B166" s="169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</row>
    <row r="167" spans="1:34" ht="18">
      <c r="A167" s="157"/>
      <c r="B167" s="169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</row>
    <row r="168" spans="1:34" ht="18">
      <c r="A168" s="157"/>
      <c r="B168" s="169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</row>
    <row r="169" spans="1:34" ht="18">
      <c r="A169" s="157"/>
      <c r="B169" s="169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</row>
    <row r="170" spans="1:34" ht="18">
      <c r="A170" s="157"/>
      <c r="B170" s="169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</row>
    <row r="171" spans="1:34" ht="18">
      <c r="A171" s="157"/>
      <c r="B171" s="169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</row>
    <row r="172" spans="1:34" ht="18">
      <c r="A172" s="157"/>
      <c r="B172" s="169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</row>
    <row r="173" spans="1:34" ht="18">
      <c r="A173" s="157"/>
      <c r="B173" s="169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</row>
    <row r="174" spans="1:34" ht="18">
      <c r="A174" s="157"/>
      <c r="B174" s="169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</row>
    <row r="175" spans="1:34" ht="18">
      <c r="A175" s="157"/>
      <c r="B175" s="169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</row>
    <row r="176" spans="1:34" ht="18">
      <c r="A176" s="157"/>
      <c r="B176" s="169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</row>
    <row r="177" spans="1:34" ht="18">
      <c r="A177" s="157"/>
      <c r="B177" s="169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</row>
    <row r="178" spans="1:34" ht="18">
      <c r="A178" s="157"/>
      <c r="B178" s="169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</row>
    <row r="179" spans="1:34" ht="18">
      <c r="A179" s="157"/>
      <c r="B179" s="169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</row>
    <row r="180" spans="1:34" ht="18">
      <c r="A180" s="157"/>
      <c r="B180" s="169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</row>
    <row r="181" spans="1:34" ht="18">
      <c r="A181" s="157"/>
      <c r="B181" s="169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</row>
    <row r="182" spans="1:34" ht="18">
      <c r="A182" s="157"/>
      <c r="B182" s="169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</row>
    <row r="183" spans="1:34" ht="18">
      <c r="A183" s="157"/>
      <c r="B183" s="169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</row>
    <row r="184" spans="1:34" ht="18">
      <c r="A184" s="157"/>
      <c r="B184" s="169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</row>
    <row r="185" spans="1:34" ht="18">
      <c r="A185" s="157"/>
      <c r="B185" s="169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</row>
    <row r="186" spans="1:34" ht="18">
      <c r="A186" s="157"/>
      <c r="B186" s="169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</row>
    <row r="187" spans="1:34" ht="18">
      <c r="A187" s="157"/>
      <c r="B187" s="169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</row>
    <row r="188" spans="1:34" ht="18">
      <c r="A188" s="157"/>
      <c r="B188" s="169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</row>
    <row r="189" spans="1:34" ht="18">
      <c r="A189" s="157"/>
      <c r="B189" s="169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</row>
    <row r="190" spans="1:34" ht="18">
      <c r="A190" s="157"/>
      <c r="B190" s="169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</row>
    <row r="191" spans="1:34" ht="18">
      <c r="A191" s="157"/>
      <c r="B191" s="169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</row>
    <row r="192" spans="1:34" ht="18">
      <c r="A192" s="157"/>
      <c r="B192" s="169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</row>
    <row r="193" spans="1:34" ht="18">
      <c r="A193" s="157"/>
      <c r="B193" s="169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</row>
    <row r="194" spans="1:34" ht="18">
      <c r="A194" s="157"/>
      <c r="B194" s="169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</row>
    <row r="195" spans="1:34" ht="18">
      <c r="A195" s="157"/>
      <c r="B195" s="169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</row>
    <row r="196" spans="1:34" ht="18">
      <c r="A196" s="157"/>
      <c r="B196" s="169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</row>
    <row r="197" spans="1:34" ht="18">
      <c r="A197" s="157"/>
      <c r="B197" s="169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</row>
    <row r="198" spans="1:34" ht="18">
      <c r="A198" s="157"/>
      <c r="B198" s="169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</row>
    <row r="199" spans="1:34" ht="18">
      <c r="A199" s="157"/>
      <c r="B199" s="169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</row>
    <row r="200" spans="1:34" ht="18">
      <c r="A200" s="157"/>
      <c r="B200" s="169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</row>
    <row r="201" spans="1:34" ht="18">
      <c r="A201" s="157"/>
      <c r="B201" s="169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</row>
    <row r="202" spans="1:34" ht="18">
      <c r="A202" s="157"/>
      <c r="B202" s="169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</row>
    <row r="203" spans="1:34" ht="18">
      <c r="A203" s="157"/>
      <c r="B203" s="169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</row>
    <row r="204" spans="1:34" ht="18">
      <c r="A204" s="157"/>
      <c r="B204" s="169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</row>
    <row r="205" spans="1:34" ht="18">
      <c r="A205" s="157"/>
      <c r="B205" s="169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</row>
    <row r="206" spans="1:34" ht="18">
      <c r="A206" s="157"/>
      <c r="B206" s="169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</row>
    <row r="207" spans="1:34" ht="18">
      <c r="A207" s="157"/>
      <c r="B207" s="169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</row>
    <row r="208" spans="1:34" ht="18">
      <c r="A208" s="157"/>
      <c r="B208" s="169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</row>
    <row r="209" spans="1:34" ht="18">
      <c r="A209" s="157"/>
      <c r="B209" s="169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</row>
    <row r="210" spans="1:34" ht="18">
      <c r="A210" s="157"/>
      <c r="B210" s="169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</row>
    <row r="211" spans="1:34" ht="18">
      <c r="A211" s="157"/>
      <c r="B211" s="169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</row>
    <row r="212" spans="1:34" ht="18">
      <c r="A212" s="157"/>
      <c r="B212" s="169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</row>
    <row r="213" spans="1:34" ht="18">
      <c r="A213" s="157"/>
      <c r="B213" s="169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</row>
    <row r="214" spans="1:34" ht="18">
      <c r="A214" s="157"/>
      <c r="B214" s="169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</row>
    <row r="215" spans="1:34" ht="18">
      <c r="A215" s="157"/>
      <c r="B215" s="169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</row>
    <row r="216" spans="1:34" ht="18">
      <c r="A216" s="157"/>
      <c r="B216" s="169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</row>
    <row r="217" spans="1:34" ht="18">
      <c r="A217" s="157"/>
      <c r="B217" s="169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</row>
    <row r="218" spans="1:34" ht="18">
      <c r="A218" s="157"/>
      <c r="B218" s="169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</row>
    <row r="219" spans="1:34" ht="18">
      <c r="A219" s="157"/>
      <c r="B219" s="169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</row>
    <row r="220" spans="1:34" ht="18">
      <c r="A220" s="157"/>
      <c r="B220" s="169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</row>
    <row r="221" spans="1:34" ht="18">
      <c r="A221" s="157"/>
      <c r="B221" s="169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</row>
    <row r="222" spans="1:34" ht="18">
      <c r="A222" s="157"/>
      <c r="B222" s="169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</row>
    <row r="223" spans="1:34" ht="18">
      <c r="A223" s="157"/>
      <c r="B223" s="169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</row>
    <row r="224" spans="1:34" ht="18">
      <c r="A224" s="157"/>
      <c r="B224" s="169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</row>
    <row r="225" spans="1:34" ht="18">
      <c r="A225" s="157"/>
      <c r="B225" s="169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</row>
    <row r="226" spans="1:34" ht="18">
      <c r="A226" s="157"/>
      <c r="B226" s="169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</row>
    <row r="227" spans="1:34" ht="18">
      <c r="A227" s="157"/>
      <c r="B227" s="169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</row>
    <row r="228" spans="1:34" ht="18">
      <c r="A228" s="157"/>
      <c r="B228" s="169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</row>
    <row r="229" spans="1:34" ht="18">
      <c r="A229" s="157"/>
      <c r="B229" s="169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</row>
    <row r="230" spans="1:34" ht="18">
      <c r="A230" s="157"/>
      <c r="B230" s="169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</row>
    <row r="231" spans="1:34" ht="18">
      <c r="A231" s="157"/>
      <c r="B231" s="169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</row>
    <row r="232" spans="1:34" ht="18">
      <c r="A232" s="157"/>
      <c r="B232" s="169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</row>
    <row r="233" spans="1:34" ht="18">
      <c r="A233" s="157"/>
      <c r="B233" s="169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</row>
    <row r="234" spans="1:34" ht="18">
      <c r="A234" s="157"/>
      <c r="B234" s="169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</row>
    <row r="235" spans="1:34" ht="18">
      <c r="A235" s="157"/>
      <c r="B235" s="169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</row>
    <row r="236" spans="1:34" ht="18">
      <c r="A236" s="157"/>
      <c r="B236" s="169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</row>
    <row r="237" spans="1:34" ht="18">
      <c r="A237" s="157"/>
      <c r="B237" s="169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</row>
    <row r="238" spans="1:34" ht="18">
      <c r="A238" s="157"/>
      <c r="B238" s="169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</row>
    <row r="239" spans="1:34" ht="18">
      <c r="A239" s="157"/>
      <c r="B239" s="169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</row>
    <row r="240" spans="1:34" ht="18">
      <c r="A240" s="157"/>
      <c r="B240" s="169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</row>
    <row r="241" spans="1:34" ht="18">
      <c r="A241" s="157"/>
      <c r="B241" s="169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</row>
    <row r="242" spans="1:34" ht="18">
      <c r="A242" s="157"/>
      <c r="B242" s="169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</row>
    <row r="243" spans="1:34" ht="18">
      <c r="A243" s="157"/>
      <c r="B243" s="169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</row>
    <row r="244" spans="1:34" ht="18">
      <c r="A244" s="157"/>
      <c r="B244" s="169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</row>
    <row r="245" spans="1:34" ht="18">
      <c r="A245" s="157"/>
      <c r="B245" s="169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</row>
    <row r="246" spans="1:34" ht="18">
      <c r="A246" s="157"/>
      <c r="B246" s="169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</row>
    <row r="247" spans="1:34" ht="18">
      <c r="A247" s="157"/>
      <c r="B247" s="169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</row>
    <row r="248" spans="1:34" ht="18.75">
      <c r="A248" s="160"/>
      <c r="B248" s="17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</row>
    <row r="249" spans="1:34" ht="18.75">
      <c r="A249" s="160"/>
      <c r="B249" s="17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</row>
    <row r="250" spans="1:34" ht="18.75">
      <c r="A250" s="160"/>
      <c r="B250" s="17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</row>
    <row r="251" spans="1:34" ht="18.75">
      <c r="A251" s="160"/>
      <c r="B251" s="17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</row>
  </sheetData>
  <sheetProtection/>
  <mergeCells count="61">
    <mergeCell ref="B23:B24"/>
    <mergeCell ref="B48:B49"/>
    <mergeCell ref="B52:B55"/>
    <mergeCell ref="C54:G54"/>
    <mergeCell ref="C55:G55"/>
    <mergeCell ref="C52:G52"/>
    <mergeCell ref="C53:G53"/>
    <mergeCell ref="C40:G40"/>
    <mergeCell ref="C41:G41"/>
    <mergeCell ref="C42:G42"/>
    <mergeCell ref="C64:G64"/>
    <mergeCell ref="C65:G65"/>
    <mergeCell ref="C66:G66"/>
    <mergeCell ref="C56:G56"/>
    <mergeCell ref="C57:G57"/>
    <mergeCell ref="C58:G58"/>
    <mergeCell ref="C47:G47"/>
    <mergeCell ref="C43:G43"/>
    <mergeCell ref="C44:G44"/>
    <mergeCell ref="C45:G45"/>
    <mergeCell ref="C46:G46"/>
    <mergeCell ref="C49:G49"/>
    <mergeCell ref="C50:G50"/>
    <mergeCell ref="C51:G51"/>
    <mergeCell ref="C48:G48"/>
    <mergeCell ref="C31:G31"/>
    <mergeCell ref="C32:G32"/>
    <mergeCell ref="C33:G33"/>
    <mergeCell ref="C38:G38"/>
    <mergeCell ref="C39:G39"/>
    <mergeCell ref="C34:G34"/>
    <mergeCell ref="C35:G35"/>
    <mergeCell ref="C36:G36"/>
    <mergeCell ref="C37:G37"/>
    <mergeCell ref="C3:J3"/>
    <mergeCell ref="C4:J4"/>
    <mergeCell ref="J11:J12"/>
    <mergeCell ref="C12:F12"/>
    <mergeCell ref="B17:B18"/>
    <mergeCell ref="C17:G17"/>
    <mergeCell ref="C18:G18"/>
    <mergeCell ref="C28:G28"/>
    <mergeCell ref="C22:G22"/>
    <mergeCell ref="C23:G23"/>
    <mergeCell ref="C24:G24"/>
    <mergeCell ref="C25:G25"/>
    <mergeCell ref="C26:G26"/>
    <mergeCell ref="C27:G27"/>
    <mergeCell ref="C29:G29"/>
    <mergeCell ref="C30:G30"/>
    <mergeCell ref="C19:G19"/>
    <mergeCell ref="C20:G20"/>
    <mergeCell ref="C21:G21"/>
    <mergeCell ref="J80:J81"/>
    <mergeCell ref="C72:G72"/>
    <mergeCell ref="E80:F81"/>
    <mergeCell ref="C92:D92"/>
    <mergeCell ref="C67:G67"/>
    <mergeCell ref="C68:G68"/>
    <mergeCell ref="C69:G69"/>
    <mergeCell ref="C70:G70"/>
  </mergeCells>
  <printOptions/>
  <pageMargins left="0.7874015748031497" right="0.3937007874015748" top="0.75" bottom="0.984251968503937" header="0.5118110236220472" footer="0.5118110236220472"/>
  <pageSetup fitToHeight="2" horizontalDpi="600" verticalDpi="600" orientation="portrait" paperSize="9" scale="43" r:id="rId2"/>
  <rowBreaks count="1" manualBreakCount="1">
    <brk id="5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nefaz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angelika</cp:lastModifiedBy>
  <cp:lastPrinted>2014-04-25T12:02:32Z</cp:lastPrinted>
  <dcterms:created xsi:type="dcterms:W3CDTF">2014-04-24T10:00:51Z</dcterms:created>
  <dcterms:modified xsi:type="dcterms:W3CDTF">2014-04-28T05:34:58Z</dcterms:modified>
  <cp:category/>
  <cp:version/>
  <cp:contentType/>
  <cp:contentStatus/>
</cp:coreProperties>
</file>