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Лист1!$A$1:$Q$178</definedName>
  </definedNames>
  <calcPr calcId="152511"/>
</workbook>
</file>

<file path=xl/calcChain.xml><?xml version="1.0" encoding="utf-8"?>
<calcChain xmlns="http://schemas.openxmlformats.org/spreadsheetml/2006/main">
  <c r="O162" i="1" l="1"/>
  <c r="O160" i="1"/>
  <c r="O159" i="1"/>
  <c r="P159" i="1"/>
  <c r="O81" i="1"/>
  <c r="O140" i="1" s="1"/>
  <c r="P81" i="1"/>
  <c r="P140" i="1" s="1"/>
  <c r="K168" i="1" l="1"/>
  <c r="K162" i="1"/>
  <c r="K160" i="1"/>
  <c r="K159" i="1"/>
  <c r="K158" i="1"/>
  <c r="K157" i="1"/>
  <c r="K156" i="1"/>
  <c r="K143" i="1"/>
  <c r="K140" i="1"/>
  <c r="K96" i="1"/>
  <c r="K81" i="1"/>
  <c r="K77" i="1"/>
  <c r="K76" i="1"/>
  <c r="K74" i="1"/>
  <c r="K8" i="1"/>
  <c r="J174" i="2"/>
  <c r="J173" i="2"/>
  <c r="J172" i="2"/>
  <c r="J171" i="2"/>
  <c r="J170" i="2"/>
  <c r="J169" i="2"/>
  <c r="L168" i="2"/>
  <c r="J168" i="2"/>
  <c r="J167" i="2"/>
  <c r="J166" i="2"/>
  <c r="J164" i="2"/>
  <c r="J163" i="2"/>
  <c r="L162" i="2"/>
  <c r="J162" i="2"/>
  <c r="K162" i="2" s="1"/>
  <c r="J161" i="2"/>
  <c r="L160" i="2"/>
  <c r="K160" i="2"/>
  <c r="J160" i="2"/>
  <c r="L159" i="2"/>
  <c r="K159" i="2"/>
  <c r="J159" i="2"/>
  <c r="L158" i="2"/>
  <c r="K158" i="2"/>
  <c r="J158" i="2"/>
  <c r="L157" i="2"/>
  <c r="K157" i="2"/>
  <c r="J157" i="2"/>
  <c r="L156" i="2"/>
  <c r="K156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K76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K8" i="2"/>
  <c r="J8" i="2"/>
  <c r="K74" i="2" l="1"/>
  <c r="K81" i="2"/>
  <c r="K143" i="2"/>
  <c r="K168" i="2"/>
  <c r="K96" i="2"/>
  <c r="K140" i="2"/>
  <c r="K77" i="2"/>
  <c r="L168" i="1"/>
  <c r="L162" i="1"/>
  <c r="L160" i="1"/>
  <c r="L156" i="1"/>
  <c r="L157" i="1"/>
  <c r="L158" i="1"/>
  <c r="L159" i="1"/>
</calcChain>
</file>

<file path=xl/sharedStrings.xml><?xml version="1.0" encoding="utf-8"?>
<sst xmlns="http://schemas.openxmlformats.org/spreadsheetml/2006/main" count="1488" uniqueCount="265">
  <si>
    <t xml:space="preserve">"УТВЕРЖДАЮ"
ЗГД по экономике и финансам
______________ И.Р. Батргареев
                                                                                                                   "СОГЛАСОВАНО"
Начальник ОЭПиК
____________ Г.Н. Гилимьянова
</t>
  </si>
  <si>
    <t>Ф-07 СТО КАМАЗ 44.01</t>
  </si>
  <si>
    <t>№ п/п</t>
  </si>
  <si>
    <t>Виды товаров (работ, услуг) по категориям</t>
  </si>
  <si>
    <t>Краткая характеристика товаров (работ, услуг)</t>
  </si>
  <si>
    <t>Действующий договор</t>
  </si>
  <si>
    <t>Вид закупки</t>
  </si>
  <si>
    <t>Предварительные сроки заключения договора</t>
  </si>
  <si>
    <t>Предварительные сроки исполнения договора</t>
  </si>
  <si>
    <t>Сроки проведения конкурентных процедур закупки</t>
  </si>
  <si>
    <t>Ответственное лицо, контакты</t>
  </si>
  <si>
    <t>Номенклатурный номер</t>
  </si>
  <si>
    <t>Наименование</t>
  </si>
  <si>
    <t>Ед.изм.</t>
  </si>
  <si>
    <t>Наименование поставщика</t>
  </si>
  <si>
    <t>Номер, дата договора</t>
  </si>
  <si>
    <t>Дата окончания действия договора</t>
  </si>
  <si>
    <t>начало</t>
  </si>
  <si>
    <t>окончание</t>
  </si>
  <si>
    <t>Услуги</t>
  </si>
  <si>
    <t>-</t>
  </si>
  <si>
    <t>руб.</t>
  </si>
  <si>
    <t>Хизбуллина О.С. 63-222</t>
  </si>
  <si>
    <t>Поставка</t>
  </si>
  <si>
    <t>Конкурентная процедура</t>
  </si>
  <si>
    <t>Единственный поставщик</t>
  </si>
  <si>
    <t>"СОГЛАСОВАНО"
И.о. начальника ОЭБ
______________ Г.Ф.Бакирова</t>
  </si>
  <si>
    <t>Программа закупок на 2019 год</t>
  </si>
  <si>
    <t>Объем, планируемый за год, руб., без учета НДС</t>
  </si>
  <si>
    <t>Канцтовары</t>
  </si>
  <si>
    <t>Амбарная книга</t>
  </si>
  <si>
    <t>Антистеплер</t>
  </si>
  <si>
    <t>Блок кубик с клеевым краем</t>
  </si>
  <si>
    <t>Блок-кубик запасной</t>
  </si>
  <si>
    <t>Блокнот</t>
  </si>
  <si>
    <t>Бумага для ксерокса А4</t>
  </si>
  <si>
    <t>Бумага А 3</t>
  </si>
  <si>
    <t>Бумага А 4 цветная для ксерокса</t>
  </si>
  <si>
    <t>Бумага рулонная инженерная 594мм</t>
  </si>
  <si>
    <t>Трудовая книжка</t>
  </si>
  <si>
    <t>Вкладыш в трудовую книжку</t>
  </si>
  <si>
    <t xml:space="preserve"> Губка стиратель для маркерных досок</t>
  </si>
  <si>
    <t xml:space="preserve"> Жидкость - спрей</t>
  </si>
  <si>
    <t>Дырокол</t>
  </si>
  <si>
    <t>Ежедневник</t>
  </si>
  <si>
    <t>Зажим 19мм</t>
  </si>
  <si>
    <t>Зажим 41мм</t>
  </si>
  <si>
    <t>Зажим 51мм</t>
  </si>
  <si>
    <t>Закладки</t>
  </si>
  <si>
    <t>Карандаши</t>
  </si>
  <si>
    <t>Клей</t>
  </si>
  <si>
    <t>Копировальная бумага</t>
  </si>
  <si>
    <t>Конверт С5 куда кому</t>
  </si>
  <si>
    <t>Конверт стрип 110*220</t>
  </si>
  <si>
    <t>Конверт С4 куда кому</t>
  </si>
  <si>
    <t>Ластик</t>
  </si>
  <si>
    <t>Линейка</t>
  </si>
  <si>
    <t>Лоток горизонтальный</t>
  </si>
  <si>
    <t>Лоток веерный</t>
  </si>
  <si>
    <t>Держатель магнитный</t>
  </si>
  <si>
    <t>Маркер выделитель (набор)</t>
  </si>
  <si>
    <t>Маркер набор для досок</t>
  </si>
  <si>
    <t>Маркер черный</t>
  </si>
  <si>
    <t>Микрокалькулятор</t>
  </si>
  <si>
    <t>Нож канцелярский</t>
  </si>
  <si>
    <t>Ножницы</t>
  </si>
  <si>
    <t>Органайзер</t>
  </si>
  <si>
    <t>Папка конверт</t>
  </si>
  <si>
    <t>Папка  на резинке</t>
  </si>
  <si>
    <t>Папка скоросшиватель картон</t>
  </si>
  <si>
    <t>Папка регистратор</t>
  </si>
  <si>
    <t>Папка уголок</t>
  </si>
  <si>
    <t>Папка с завязками</t>
  </si>
  <si>
    <t>Папка с зажимом</t>
  </si>
  <si>
    <t>Папка с вкладышами 40л</t>
  </si>
  <si>
    <t>Папка файл вкладыш</t>
  </si>
  <si>
    <t>Папка скоросшиватель пласт.</t>
  </si>
  <si>
    <t>Папка адресная</t>
  </si>
  <si>
    <t>Перекидной календарь</t>
  </si>
  <si>
    <t>Планшет</t>
  </si>
  <si>
    <t>Ручки</t>
  </si>
  <si>
    <t>Ручка PILOT</t>
  </si>
  <si>
    <t>Ручки гелевые</t>
  </si>
  <si>
    <t>Скобы для степлера №10</t>
  </si>
  <si>
    <t>Скобы для степлера №24</t>
  </si>
  <si>
    <t>Скобы</t>
  </si>
  <si>
    <t>Скрепки обыкновенные</t>
  </si>
  <si>
    <t>Степлер маленький</t>
  </si>
  <si>
    <t>Степлер большой</t>
  </si>
  <si>
    <t>Стержни шарик</t>
  </si>
  <si>
    <t>Тетрадь 18л.</t>
  </si>
  <si>
    <t>Штрих</t>
  </si>
  <si>
    <t>Штемпельная краска</t>
  </si>
  <si>
    <t>Штемпельные подушки</t>
  </si>
  <si>
    <t>Фоторамка</t>
  </si>
  <si>
    <t>Офисные доски</t>
  </si>
  <si>
    <t>Доска магнитно-маркерная 100*150</t>
  </si>
  <si>
    <t>Доска магнитно-маркерная поворотная</t>
  </si>
  <si>
    <t>Электротовары</t>
  </si>
  <si>
    <t>Гирлянда</t>
  </si>
  <si>
    <t>Штемпельная прдукция</t>
  </si>
  <si>
    <t>Печать автомат</t>
  </si>
  <si>
    <t>Штамп  45*15</t>
  </si>
  <si>
    <t>Штамп 55*25</t>
  </si>
  <si>
    <t>Штамп  60*40</t>
  </si>
  <si>
    <t>Жалюзи</t>
  </si>
  <si>
    <t>Жалюзи вертикальные</t>
  </si>
  <si>
    <t>Жалюзи горизонтальные</t>
  </si>
  <si>
    <t>Хозтовары</t>
  </si>
  <si>
    <t>Чистящее средство комет</t>
  </si>
  <si>
    <t>Чистящее средство доместос</t>
  </si>
  <si>
    <t>Средство для мытья стекол</t>
  </si>
  <si>
    <t>Чиcтящее средство от ржавчины санокс</t>
  </si>
  <si>
    <t>Белизна</t>
  </si>
  <si>
    <t>Освежитель воздуха</t>
  </si>
  <si>
    <t>Салфетки влажные 15шт</t>
  </si>
  <si>
    <t>Салфетки влажные 60шт</t>
  </si>
  <si>
    <t>Мешки для мусора 30л</t>
  </si>
  <si>
    <t>Мешки для мусора 120л</t>
  </si>
  <si>
    <t>Полотенце бумажные 2слойное</t>
  </si>
  <si>
    <t>Бумага туалетная однослойная</t>
  </si>
  <si>
    <t>Жидкость для снятия накипи для кофемашины</t>
  </si>
  <si>
    <t>Ерш для туалета</t>
  </si>
  <si>
    <t>Щетка с черенком под углом  45</t>
  </si>
  <si>
    <t>Щетка для мытья окон</t>
  </si>
  <si>
    <t>Щетка для пола</t>
  </si>
  <si>
    <t>Кальцинированная сода, кг</t>
  </si>
  <si>
    <t>Чистящее средство " Фейри"</t>
  </si>
  <si>
    <t>Пакеты для мусора 60л. Уп.</t>
  </si>
  <si>
    <t>Ведро п/э 12 л.</t>
  </si>
  <si>
    <t>Ведро оцинкованное 10л.</t>
  </si>
  <si>
    <t>Салфетка м/фибра</t>
  </si>
  <si>
    <t>Коврик для ванны</t>
  </si>
  <si>
    <t>Коврик для туалета</t>
  </si>
  <si>
    <t>Одеало 1,5</t>
  </si>
  <si>
    <t>Подушка 70х70</t>
  </si>
  <si>
    <t>Полотенце махровое 50х90</t>
  </si>
  <si>
    <t>Постельное белье 1,5</t>
  </si>
  <si>
    <t>Щетка для пола L-1м</t>
  </si>
  <si>
    <t>Щетка для бытовых нужд</t>
  </si>
  <si>
    <t>Губка для обуви черный цвет</t>
  </si>
  <si>
    <t>Губка для обуви бесцветная</t>
  </si>
  <si>
    <t>Губка для посуды</t>
  </si>
  <si>
    <t>Салфетки бумажные</t>
  </si>
  <si>
    <t>Железные губки для посуды</t>
  </si>
  <si>
    <t>Средство для мытья посуды</t>
  </si>
  <si>
    <t>Средство для прочистки труб 1 л</t>
  </si>
  <si>
    <t>Дихлофос</t>
  </si>
  <si>
    <t>Средство Иксодер от клещей и комаров</t>
  </si>
  <si>
    <t>Стиральный порошок 400гр.</t>
  </si>
  <si>
    <t>Коврик-щетинка</t>
  </si>
  <si>
    <t>Хозяйственное мыло</t>
  </si>
  <si>
    <t>Известковая паста 3кг.</t>
  </si>
  <si>
    <t>Кресла, стулья офисные</t>
  </si>
  <si>
    <t>Стулья</t>
  </si>
  <si>
    <t>Кресло</t>
  </si>
  <si>
    <t>Кресло руководителя</t>
  </si>
  <si>
    <t>Садово-огородные товары</t>
  </si>
  <si>
    <t>Семена Бархатцы</t>
  </si>
  <si>
    <t>Семена Петуния</t>
  </si>
  <si>
    <t>Семена Агетарум</t>
  </si>
  <si>
    <t>Семена Циния</t>
  </si>
  <si>
    <t>Семена Диморфотека</t>
  </si>
  <si>
    <t>Семена Сальвия</t>
  </si>
  <si>
    <t>Семена Бархатцы крупные</t>
  </si>
  <si>
    <t>Семена Лобелия</t>
  </si>
  <si>
    <t>Семена Бегония</t>
  </si>
  <si>
    <t>Семена Арабис</t>
  </si>
  <si>
    <t>Семена Лизембриантемум</t>
  </si>
  <si>
    <t>Газонная  трава</t>
  </si>
  <si>
    <t>Посадочный грунт 50л</t>
  </si>
  <si>
    <t>Рекламная продукция</t>
  </si>
  <si>
    <t>Ручка РАRKER</t>
  </si>
  <si>
    <t xml:space="preserve">Пакет </t>
  </si>
  <si>
    <t>Настенные календари</t>
  </si>
  <si>
    <t>Блокнот А5</t>
  </si>
  <si>
    <t>Посуда</t>
  </si>
  <si>
    <t>Кастрюля 5л.</t>
  </si>
  <si>
    <t>Бытовая техника</t>
  </si>
  <si>
    <t>Чайник</t>
  </si>
  <si>
    <t>М/печь</t>
  </si>
  <si>
    <t>Вентилятор</t>
  </si>
  <si>
    <t>Радиатор(обогреватель)</t>
  </si>
  <si>
    <t>Настольная лампа</t>
  </si>
  <si>
    <t>Утюг</t>
  </si>
  <si>
    <t>Цветы</t>
  </si>
  <si>
    <t>Корзина с цветами</t>
  </si>
  <si>
    <t>Букеты</t>
  </si>
  <si>
    <t>Гвоздики</t>
  </si>
  <si>
    <t>Розы</t>
  </si>
  <si>
    <r>
      <t xml:space="preserve">Сковорода </t>
    </r>
    <r>
      <rPr>
        <sz val="10"/>
        <color indexed="8"/>
        <rFont val="Calibri"/>
        <family val="2"/>
        <charset val="204"/>
      </rPr>
      <t>ø</t>
    </r>
    <r>
      <rPr>
        <sz val="10"/>
        <color indexed="8"/>
        <rFont val="Times New Roman"/>
        <family val="1"/>
        <charset val="204"/>
      </rPr>
      <t>28</t>
    </r>
  </si>
  <si>
    <t>1210304692</t>
  </si>
  <si>
    <t>1210304790</t>
  </si>
  <si>
    <t>1300014001</t>
  </si>
  <si>
    <t>1900014004</t>
  </si>
  <si>
    <t>009993893747</t>
  </si>
  <si>
    <t>4856520685</t>
  </si>
  <si>
    <t>4856520686</t>
  </si>
  <si>
    <t>4856520863</t>
  </si>
  <si>
    <t>4856520684</t>
  </si>
  <si>
    <t>5453300119</t>
  </si>
  <si>
    <t>0080289598</t>
  </si>
  <si>
    <t>Тех/обслуживание ВДС</t>
  </si>
  <si>
    <t>Стирка белья, стирка синтетических ковров и дорожек, чистка матрацев, стирка подушек</t>
  </si>
  <si>
    <t>Проведение санитарно-профилактических работ</t>
  </si>
  <si>
    <t>1/АХУ</t>
  </si>
  <si>
    <t>2/АХУ</t>
  </si>
  <si>
    <t>3/АХУ</t>
  </si>
  <si>
    <t>4/АХУ</t>
  </si>
  <si>
    <t>5/АХУ</t>
  </si>
  <si>
    <t>6/АХУ</t>
  </si>
  <si>
    <t>7/АХУ</t>
  </si>
  <si>
    <t>8/АХУ</t>
  </si>
  <si>
    <t>9/АХУ</t>
  </si>
  <si>
    <t>10/АХУ</t>
  </si>
  <si>
    <t>11/АХУ</t>
  </si>
  <si>
    <t>12/АХУ</t>
  </si>
  <si>
    <t>13/АХУ</t>
  </si>
  <si>
    <t>Отдел (подразделение): АХУ</t>
  </si>
  <si>
    <t>№ 336 от 25.04.2018</t>
  </si>
  <si>
    <t>№ 49 от 29.01.2018</t>
  </si>
  <si>
    <t>ООО "Комус - Приволжье"</t>
  </si>
  <si>
    <t>на стадии заключения</t>
  </si>
  <si>
    <t>ООО "ВЕЛЕС"</t>
  </si>
  <si>
    <t>№ 68 от 13.03.2018</t>
  </si>
  <si>
    <t>№ 617 от 11.07.2018</t>
  </si>
  <si>
    <t>№ 62 от 01.02.2018</t>
  </si>
  <si>
    <t>№ 926/12 от 31.08.2018</t>
  </si>
  <si>
    <t>№ 439 от 28.05.2018</t>
  </si>
  <si>
    <t>ООО "АУРА-КАНЦПАК"</t>
  </si>
  <si>
    <t>№ 13/15/331 от 30.04.2015г.</t>
  </si>
  <si>
    <t>ООО "Татреклама"</t>
  </si>
  <si>
    <t>II квартал 2019</t>
  </si>
  <si>
    <t>I квартал 2019</t>
  </si>
  <si>
    <t>IV квартал 2019</t>
  </si>
  <si>
    <t>ООО "УЖХ"</t>
  </si>
  <si>
    <t>ООО "Блеск"</t>
  </si>
  <si>
    <t>№ 112/388 от 09.01.2007г.</t>
  </si>
  <si>
    <t>ФБУЗ "Центр гигиены и эпидемиологии в РБ"</t>
  </si>
  <si>
    <t>№ 155/68 от 19.02.2014г.</t>
  </si>
  <si>
    <t>№ 67 от 01.02.2018</t>
  </si>
  <si>
    <t>31.12.2018г.</t>
  </si>
  <si>
    <t>14/АХУ</t>
  </si>
  <si>
    <t>на один календарный год</t>
  </si>
  <si>
    <t>пролонгация</t>
  </si>
  <si>
    <t>Кладовщик ЦАХУ</t>
  </si>
  <si>
    <t>Э.Я.Тимирьянова</t>
  </si>
  <si>
    <t>И.о. начальника ЦАХУ</t>
  </si>
  <si>
    <t>И.Н.Саляхетдинов</t>
  </si>
  <si>
    <t>ООО "Компания "Метта"</t>
  </si>
  <si>
    <t>№ 604 от 09.07.2018</t>
  </si>
  <si>
    <t>15/АХУ</t>
  </si>
  <si>
    <t>16/АХУ</t>
  </si>
  <si>
    <t>17/АХУ</t>
  </si>
  <si>
    <t>18/АХУ</t>
  </si>
  <si>
    <t>III квартал 2019</t>
  </si>
  <si>
    <t>Штемпельная продукция</t>
  </si>
  <si>
    <t>Кресла офисные</t>
  </si>
  <si>
    <t>7/1/АХУ</t>
  </si>
  <si>
    <t>7/2/АХУ</t>
  </si>
  <si>
    <t>7/3/АХУ</t>
  </si>
  <si>
    <t>I полугодие</t>
  </si>
  <si>
    <t>II полугодие</t>
  </si>
  <si>
    <t>I полугодие 2019</t>
  </si>
  <si>
    <t>II полугодие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</si>
</sst>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2">
    <xf numFmtId="0" fontId="0" fillId="0" borderId="0" xfId="0"/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164" fontId="5" fillId="0" borderId="7" xfId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64" fontId="5" fillId="0" borderId="7" xfId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horizontal="center" vertical="center" wrapText="1"/>
    </xf>
    <xf numFmtId="164" fontId="5" fillId="0" borderId="8" xfId="1" applyFont="1" applyFill="1" applyBorder="1" applyAlignment="1">
      <alignment horizontal="center" vertical="center" wrapText="1"/>
    </xf>
    <xf numFmtId="164" fontId="5" fillId="0" borderId="6" xfId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47;&#1043;&#1044;%20&#1087;&#1086;%20&#1052;&#1058;&#1054;%20&#1057;&#1061;&#1080;&#1051;\&#1044;&#1043;\&#1042;&#1085;&#1091;&#1090;&#1088;&#1077;&#1085;&#1085;&#1080;&#1077;\&#1055;&#1088;&#1086;&#1075;&#1088;&#1072;&#1084;&#1084;&#1072;%20&#1079;&#1072;&#1082;&#1091;&#1087;&#1086;&#1082;%202019\&#1055;&#1088;&#1086;&#1075;&#1088;&#1072;&#1084;&#1084;&#1072;%20&#1079;&#1072;&#1082;&#1091;&#1087;&#1086;&#1082;%20&#1085;&#1072;%20&#1089;&#1072;&#1081;&#1090;\&#1056;&#1072;&#1089;&#1095;&#1077;&#1090;&#1099;%20&#1047;&#1072;&#1103;&#1074;&#1082;&#1072;%202019&#1075;%20&#1087;&#1086;%20&#1062;&#1040;&#1061;&#1059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рлянды"/>
      <sheetName val="штампы"/>
      <sheetName val="жалюзи"/>
      <sheetName val="чистящие"/>
      <sheetName val="известь"/>
      <sheetName val="мебель"/>
      <sheetName val="канцтовары"/>
      <sheetName val="семена"/>
      <sheetName val="рекламная продук"/>
      <sheetName val="посуда"/>
      <sheetName val="эл. товары"/>
      <sheetName val="цветы"/>
      <sheetName val="ОБЩАЯ 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O9">
            <v>46410</v>
          </cell>
          <cell r="P9">
            <v>2736270.0499999993</v>
          </cell>
        </row>
        <row r="10">
          <cell r="O10">
            <v>1067.4000000000001</v>
          </cell>
        </row>
        <row r="11">
          <cell r="O11">
            <v>20400</v>
          </cell>
        </row>
        <row r="12">
          <cell r="O12">
            <v>8800</v>
          </cell>
        </row>
        <row r="13">
          <cell r="O13">
            <v>15096</v>
          </cell>
        </row>
        <row r="14">
          <cell r="O14">
            <v>1405236</v>
          </cell>
        </row>
        <row r="15">
          <cell r="O15">
            <v>506520</v>
          </cell>
        </row>
        <row r="16">
          <cell r="O16">
            <v>800</v>
          </cell>
        </row>
        <row r="17">
          <cell r="O17">
            <v>96426</v>
          </cell>
        </row>
        <row r="18">
          <cell r="O18">
            <v>26400</v>
          </cell>
        </row>
        <row r="19">
          <cell r="O19">
            <v>26400</v>
          </cell>
        </row>
        <row r="20">
          <cell r="O20">
            <v>1344</v>
          </cell>
        </row>
        <row r="21">
          <cell r="O21">
            <v>3552</v>
          </cell>
        </row>
        <row r="22">
          <cell r="O22">
            <v>38400</v>
          </cell>
        </row>
        <row r="23">
          <cell r="O23">
            <v>12000</v>
          </cell>
        </row>
        <row r="24">
          <cell r="O24">
            <v>1200</v>
          </cell>
        </row>
        <row r="25">
          <cell r="O25">
            <v>10560</v>
          </cell>
        </row>
        <row r="26">
          <cell r="O26">
            <v>13200</v>
          </cell>
        </row>
        <row r="27">
          <cell r="O27">
            <v>4320</v>
          </cell>
        </row>
        <row r="28">
          <cell r="O28">
            <v>14400</v>
          </cell>
        </row>
        <row r="29">
          <cell r="O29">
            <v>8640</v>
          </cell>
        </row>
        <row r="30">
          <cell r="O30">
            <v>1000</v>
          </cell>
        </row>
        <row r="31">
          <cell r="O31">
            <v>4890</v>
          </cell>
        </row>
        <row r="32">
          <cell r="O32">
            <v>983.05</v>
          </cell>
        </row>
        <row r="33">
          <cell r="O33">
            <v>5390</v>
          </cell>
        </row>
        <row r="34">
          <cell r="O34">
            <v>3600</v>
          </cell>
        </row>
        <row r="35">
          <cell r="O35">
            <v>3240</v>
          </cell>
        </row>
        <row r="36">
          <cell r="O36">
            <v>7520</v>
          </cell>
        </row>
        <row r="37">
          <cell r="O37">
            <v>19200</v>
          </cell>
        </row>
        <row r="38">
          <cell r="O38">
            <v>2820</v>
          </cell>
        </row>
        <row r="39">
          <cell r="O39">
            <v>18000</v>
          </cell>
        </row>
        <row r="40">
          <cell r="O40">
            <v>8040</v>
          </cell>
        </row>
        <row r="41">
          <cell r="O41">
            <v>4416.8</v>
          </cell>
        </row>
        <row r="42">
          <cell r="O42">
            <v>72068</v>
          </cell>
        </row>
        <row r="43">
          <cell r="O43">
            <v>3120</v>
          </cell>
        </row>
        <row r="44">
          <cell r="O44">
            <v>8160</v>
          </cell>
        </row>
        <row r="45">
          <cell r="O45">
            <v>15680</v>
          </cell>
        </row>
        <row r="46">
          <cell r="O46">
            <v>6480</v>
          </cell>
        </row>
        <row r="47">
          <cell r="O47">
            <v>4800</v>
          </cell>
        </row>
        <row r="48">
          <cell r="O48">
            <v>4000</v>
          </cell>
        </row>
        <row r="49">
          <cell r="O49">
            <v>79300</v>
          </cell>
        </row>
        <row r="50">
          <cell r="O50">
            <v>1200</v>
          </cell>
        </row>
        <row r="51">
          <cell r="O51">
            <v>4200</v>
          </cell>
        </row>
        <row r="52">
          <cell r="O52">
            <v>24000</v>
          </cell>
        </row>
        <row r="53">
          <cell r="O53">
            <v>10240</v>
          </cell>
        </row>
        <row r="54">
          <cell r="O54">
            <v>19200</v>
          </cell>
        </row>
        <row r="55">
          <cell r="O55">
            <v>4560</v>
          </cell>
        </row>
        <row r="56">
          <cell r="O56">
            <v>4140</v>
          </cell>
        </row>
        <row r="57">
          <cell r="O57">
            <v>1330</v>
          </cell>
        </row>
        <row r="58">
          <cell r="O58">
            <v>4900</v>
          </cell>
        </row>
        <row r="59">
          <cell r="O59">
            <v>14400</v>
          </cell>
        </row>
        <row r="60">
          <cell r="O60">
            <v>9840</v>
          </cell>
        </row>
        <row r="61">
          <cell r="O61">
            <v>3360</v>
          </cell>
        </row>
        <row r="62">
          <cell r="O62">
            <v>7200</v>
          </cell>
        </row>
        <row r="63">
          <cell r="O63">
            <v>6000</v>
          </cell>
        </row>
        <row r="65">
          <cell r="O65">
            <v>7200</v>
          </cell>
        </row>
        <row r="66">
          <cell r="O66">
            <v>6720</v>
          </cell>
        </row>
        <row r="67">
          <cell r="O67">
            <v>32160</v>
          </cell>
        </row>
        <row r="68">
          <cell r="O68">
            <v>3200</v>
          </cell>
        </row>
        <row r="69">
          <cell r="O69">
            <v>400</v>
          </cell>
        </row>
        <row r="70">
          <cell r="O70">
            <v>1000</v>
          </cell>
        </row>
        <row r="71">
          <cell r="O71">
            <v>18768</v>
          </cell>
        </row>
        <row r="72">
          <cell r="O72">
            <v>6622.8</v>
          </cell>
        </row>
        <row r="73">
          <cell r="O73">
            <v>2650</v>
          </cell>
        </row>
        <row r="74">
          <cell r="O74">
            <v>7300</v>
          </cell>
        </row>
        <row r="75">
          <cell r="O75">
            <v>15000</v>
          </cell>
        </row>
        <row r="76">
          <cell r="O76">
            <v>22600</v>
          </cell>
        </row>
        <row r="77">
          <cell r="O77">
            <v>40000</v>
          </cell>
          <cell r="P77">
            <v>40000</v>
          </cell>
        </row>
        <row r="78">
          <cell r="O78">
            <v>11400</v>
          </cell>
        </row>
        <row r="79">
          <cell r="O79">
            <v>2640</v>
          </cell>
        </row>
        <row r="80">
          <cell r="O80">
            <v>3120</v>
          </cell>
        </row>
        <row r="81">
          <cell r="O81">
            <v>3960</v>
          </cell>
        </row>
        <row r="82">
          <cell r="O82">
            <v>3320</v>
          </cell>
        </row>
        <row r="83">
          <cell r="O83">
            <v>14400</v>
          </cell>
        </row>
        <row r="84">
          <cell r="O84">
            <v>20400</v>
          </cell>
        </row>
        <row r="85">
          <cell r="O85">
            <v>35193</v>
          </cell>
        </row>
        <row r="86">
          <cell r="O86">
            <v>4290</v>
          </cell>
        </row>
        <row r="87">
          <cell r="O87">
            <v>13440</v>
          </cell>
        </row>
        <row r="88">
          <cell r="O88">
            <v>6300</v>
          </cell>
        </row>
        <row r="89">
          <cell r="O89">
            <v>9780</v>
          </cell>
        </row>
        <row r="90">
          <cell r="O90">
            <v>22000</v>
          </cell>
        </row>
        <row r="91">
          <cell r="O91">
            <v>4980</v>
          </cell>
        </row>
        <row r="92">
          <cell r="O92">
            <v>2600</v>
          </cell>
        </row>
        <row r="93">
          <cell r="O93">
            <v>21600</v>
          </cell>
        </row>
        <row r="94">
          <cell r="O94">
            <v>10600</v>
          </cell>
        </row>
        <row r="95">
          <cell r="O95">
            <v>2250</v>
          </cell>
        </row>
        <row r="96">
          <cell r="O96">
            <v>2700</v>
          </cell>
        </row>
        <row r="97">
          <cell r="O97">
            <v>36489.96</v>
          </cell>
        </row>
        <row r="98">
          <cell r="O98">
            <v>83503.8</v>
          </cell>
        </row>
        <row r="99">
          <cell r="O99">
            <v>866.4</v>
          </cell>
        </row>
        <row r="100">
          <cell r="O100">
            <v>37193.760000000002</v>
          </cell>
        </row>
        <row r="101">
          <cell r="O101">
            <v>4162.5600000000004</v>
          </cell>
        </row>
        <row r="102">
          <cell r="O102">
            <v>1137.2</v>
          </cell>
        </row>
        <row r="103">
          <cell r="O103">
            <v>497.76</v>
          </cell>
        </row>
        <row r="104">
          <cell r="O104">
            <v>2060</v>
          </cell>
        </row>
        <row r="105">
          <cell r="O105">
            <v>24408</v>
          </cell>
        </row>
        <row r="106">
          <cell r="O106">
            <v>46610</v>
          </cell>
        </row>
        <row r="107">
          <cell r="O107">
            <v>2037.12</v>
          </cell>
        </row>
        <row r="108">
          <cell r="O108">
            <v>131040</v>
          </cell>
        </row>
        <row r="109">
          <cell r="O109">
            <v>6000</v>
          </cell>
        </row>
        <row r="110">
          <cell r="O110">
            <v>18611.68</v>
          </cell>
        </row>
        <row r="111">
          <cell r="O111">
            <v>4950</v>
          </cell>
        </row>
        <row r="112">
          <cell r="O112">
            <v>9400</v>
          </cell>
        </row>
        <row r="113">
          <cell r="O113">
            <v>1593.9</v>
          </cell>
        </row>
        <row r="114">
          <cell r="O114">
            <v>5000</v>
          </cell>
        </row>
        <row r="115">
          <cell r="O115">
            <v>60</v>
          </cell>
        </row>
        <row r="116">
          <cell r="O116">
            <v>1440</v>
          </cell>
        </row>
        <row r="117">
          <cell r="O117">
            <v>4000</v>
          </cell>
        </row>
        <row r="118">
          <cell r="O118">
            <v>5000</v>
          </cell>
        </row>
        <row r="119">
          <cell r="O119">
            <v>2400</v>
          </cell>
        </row>
        <row r="120">
          <cell r="O120">
            <v>1600</v>
          </cell>
        </row>
        <row r="121">
          <cell r="O121">
            <v>1000</v>
          </cell>
        </row>
        <row r="122">
          <cell r="O122">
            <v>8650</v>
          </cell>
        </row>
        <row r="123">
          <cell r="O123">
            <v>15000</v>
          </cell>
        </row>
        <row r="124">
          <cell r="O124">
            <v>9000</v>
          </cell>
        </row>
        <row r="125">
          <cell r="O125">
            <v>20000</v>
          </cell>
        </row>
        <row r="126">
          <cell r="O126">
            <v>6000</v>
          </cell>
        </row>
        <row r="127">
          <cell r="O127">
            <v>2237.4</v>
          </cell>
        </row>
        <row r="128">
          <cell r="O128">
            <v>500</v>
          </cell>
        </row>
        <row r="129">
          <cell r="O129">
            <v>500</v>
          </cell>
        </row>
        <row r="130">
          <cell r="O130">
            <v>200</v>
          </cell>
        </row>
        <row r="131">
          <cell r="O131">
            <v>720</v>
          </cell>
        </row>
        <row r="132">
          <cell r="O132">
            <v>2700</v>
          </cell>
        </row>
        <row r="133">
          <cell r="O133">
            <v>400</v>
          </cell>
        </row>
        <row r="134">
          <cell r="O134">
            <v>1208</v>
          </cell>
        </row>
        <row r="135">
          <cell r="O135">
            <v>500</v>
          </cell>
        </row>
        <row r="136">
          <cell r="O136">
            <v>180</v>
          </cell>
        </row>
        <row r="137">
          <cell r="O137">
            <v>480</v>
          </cell>
        </row>
        <row r="138">
          <cell r="O138">
            <v>10000</v>
          </cell>
        </row>
        <row r="139">
          <cell r="O139">
            <v>720</v>
          </cell>
        </row>
        <row r="140">
          <cell r="O140">
            <v>22527.55</v>
          </cell>
        </row>
        <row r="141">
          <cell r="O141">
            <v>107060.42000000001</v>
          </cell>
        </row>
        <row r="142">
          <cell r="O142">
            <v>81348.5</v>
          </cell>
        </row>
        <row r="143">
          <cell r="O143">
            <v>41020.009999999995</v>
          </cell>
        </row>
        <row r="144">
          <cell r="O144">
            <v>900</v>
          </cell>
        </row>
        <row r="145">
          <cell r="O145">
            <v>900</v>
          </cell>
        </row>
        <row r="146">
          <cell r="O146">
            <v>900</v>
          </cell>
        </row>
        <row r="147">
          <cell r="O147">
            <v>900</v>
          </cell>
        </row>
        <row r="148">
          <cell r="O148">
            <v>900</v>
          </cell>
        </row>
        <row r="149">
          <cell r="O149">
            <v>900</v>
          </cell>
        </row>
        <row r="150">
          <cell r="O150">
            <v>900</v>
          </cell>
        </row>
        <row r="151">
          <cell r="O151">
            <v>900</v>
          </cell>
        </row>
        <row r="152">
          <cell r="O152">
            <v>900</v>
          </cell>
        </row>
        <row r="153">
          <cell r="O153">
            <v>900</v>
          </cell>
        </row>
        <row r="154">
          <cell r="O154">
            <v>900</v>
          </cell>
        </row>
        <row r="155">
          <cell r="O155">
            <v>62382</v>
          </cell>
        </row>
        <row r="156">
          <cell r="O156">
            <v>1200</v>
          </cell>
        </row>
        <row r="157">
          <cell r="O157">
            <v>37481.1</v>
          </cell>
          <cell r="P157">
            <v>37481.1</v>
          </cell>
        </row>
        <row r="158">
          <cell r="O158">
            <v>500</v>
          </cell>
          <cell r="P158">
            <v>500</v>
          </cell>
        </row>
        <row r="159">
          <cell r="O159">
            <v>37288</v>
          </cell>
          <cell r="P159">
            <v>37288</v>
          </cell>
        </row>
        <row r="160">
          <cell r="O160">
            <v>7246.5</v>
          </cell>
          <cell r="P160">
            <v>7246.5</v>
          </cell>
        </row>
        <row r="161">
          <cell r="O161">
            <v>3600</v>
          </cell>
          <cell r="P161">
            <v>5800</v>
          </cell>
        </row>
        <row r="162">
          <cell r="O162">
            <v>2200</v>
          </cell>
        </row>
        <row r="163">
          <cell r="O163">
            <v>3000</v>
          </cell>
        </row>
        <row r="164">
          <cell r="O164">
            <v>4000</v>
          </cell>
        </row>
        <row r="165">
          <cell r="O165">
            <v>31200</v>
          </cell>
        </row>
        <row r="167">
          <cell r="O167">
            <v>48000</v>
          </cell>
        </row>
        <row r="168">
          <cell r="O168">
            <v>4400</v>
          </cell>
        </row>
        <row r="169">
          <cell r="O169">
            <v>9000</v>
          </cell>
        </row>
        <row r="170">
          <cell r="O170">
            <v>45000</v>
          </cell>
        </row>
        <row r="171">
          <cell r="O171">
            <v>6000</v>
          </cell>
        </row>
        <row r="172">
          <cell r="O172">
            <v>7500</v>
          </cell>
        </row>
        <row r="173">
          <cell r="P173">
            <v>168000</v>
          </cell>
        </row>
        <row r="174">
          <cell r="P174">
            <v>18000</v>
          </cell>
        </row>
        <row r="175">
          <cell r="P175">
            <v>311332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4"/>
  <sheetViews>
    <sheetView tabSelected="1" view="pageBreakPreview" topLeftCell="A145" zoomScale="80" zoomScaleNormal="90" zoomScaleSheetLayoutView="80" workbookViewId="0">
      <selection activeCell="J172" sqref="J172:K172"/>
    </sheetView>
  </sheetViews>
  <sheetFormatPr defaultRowHeight="33.75" customHeight="1" x14ac:dyDescent="0.25"/>
  <cols>
    <col min="1" max="1" width="9.28515625" style="7" customWidth="1"/>
    <col min="2" max="2" width="10" style="37" customWidth="1"/>
    <col min="3" max="3" width="15" style="18" customWidth="1"/>
    <col min="4" max="4" width="14" style="19" customWidth="1"/>
    <col min="5" max="5" width="38.140625" style="7" customWidth="1"/>
    <col min="6" max="6" width="9.42578125" style="7" customWidth="1"/>
    <col min="7" max="7" width="13.7109375" style="7" customWidth="1"/>
    <col min="8" max="8" width="10.28515625" style="7" customWidth="1"/>
    <col min="9" max="9" width="11.28515625" style="7" customWidth="1"/>
    <col min="10" max="10" width="14" style="7" customWidth="1"/>
    <col min="11" max="11" width="13.7109375" style="7" customWidth="1"/>
    <col min="12" max="12" width="13.85546875" style="7" customWidth="1"/>
    <col min="13" max="13" width="15.85546875" style="7" customWidth="1"/>
    <col min="14" max="14" width="16" style="7" customWidth="1"/>
    <col min="15" max="15" width="10" style="7" customWidth="1"/>
    <col min="16" max="16" width="9.85546875" style="7" customWidth="1"/>
    <col min="17" max="17" width="12.5703125" style="7" customWidth="1"/>
    <col min="18" max="16384" width="9.140625" style="7"/>
  </cols>
  <sheetData>
    <row r="1" spans="1:17" ht="128.25" customHeight="1" x14ac:dyDescent="0.25">
      <c r="A1" s="51" t="s">
        <v>26</v>
      </c>
      <c r="B1" s="51"/>
      <c r="C1" s="51"/>
      <c r="D1" s="51"/>
      <c r="E1" s="51"/>
      <c r="F1" s="51"/>
      <c r="L1" s="52" t="s">
        <v>0</v>
      </c>
      <c r="M1" s="52"/>
      <c r="N1" s="52"/>
      <c r="O1" s="52"/>
      <c r="P1" s="52"/>
      <c r="Q1" s="52"/>
    </row>
    <row r="2" spans="1:17" s="8" customFormat="1" ht="16.5" customHeight="1" x14ac:dyDescent="0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s="8" customFormat="1" ht="16.5" customHeight="1" x14ac:dyDescent="0.25">
      <c r="A3" s="54" t="s">
        <v>27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s="8" customFormat="1" ht="16.5" customHeight="1" x14ac:dyDescent="0.25">
      <c r="A4" s="55" t="s">
        <v>218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51.75" customHeight="1" x14ac:dyDescent="0.25">
      <c r="A5" s="56" t="s">
        <v>2</v>
      </c>
      <c r="B5" s="56" t="s">
        <v>3</v>
      </c>
      <c r="C5" s="48" t="s">
        <v>4</v>
      </c>
      <c r="D5" s="58"/>
      <c r="E5" s="58"/>
      <c r="F5" s="49"/>
      <c r="G5" s="48" t="s">
        <v>5</v>
      </c>
      <c r="H5" s="58"/>
      <c r="I5" s="49"/>
      <c r="J5" s="68" t="s">
        <v>28</v>
      </c>
      <c r="K5" s="69"/>
      <c r="L5" s="56" t="s">
        <v>6</v>
      </c>
      <c r="M5" s="56" t="s">
        <v>7</v>
      </c>
      <c r="N5" s="56" t="s">
        <v>8</v>
      </c>
      <c r="O5" s="48" t="s">
        <v>9</v>
      </c>
      <c r="P5" s="49"/>
      <c r="Q5" s="56" t="s">
        <v>10</v>
      </c>
    </row>
    <row r="6" spans="1:17" ht="56.25" customHeight="1" x14ac:dyDescent="0.25">
      <c r="A6" s="57"/>
      <c r="B6" s="57"/>
      <c r="C6" s="5" t="s">
        <v>11</v>
      </c>
      <c r="D6" s="50" t="s">
        <v>12</v>
      </c>
      <c r="E6" s="50"/>
      <c r="F6" s="1" t="s">
        <v>13</v>
      </c>
      <c r="G6" s="1" t="s">
        <v>14</v>
      </c>
      <c r="H6" s="1" t="s">
        <v>15</v>
      </c>
      <c r="I6" s="1" t="s">
        <v>16</v>
      </c>
      <c r="J6" s="70"/>
      <c r="K6" s="71"/>
      <c r="L6" s="57"/>
      <c r="M6" s="57"/>
      <c r="N6" s="57"/>
      <c r="O6" s="1" t="s">
        <v>17</v>
      </c>
      <c r="P6" s="1" t="s">
        <v>18</v>
      </c>
      <c r="Q6" s="57"/>
    </row>
    <row r="7" spans="1:17" ht="33.75" customHeight="1" x14ac:dyDescent="0.25">
      <c r="A7" s="2">
        <v>1</v>
      </c>
      <c r="B7" s="38">
        <v>2</v>
      </c>
      <c r="C7" s="6">
        <v>3</v>
      </c>
      <c r="D7" s="50">
        <v>4</v>
      </c>
      <c r="E7" s="50"/>
      <c r="F7" s="1">
        <v>5</v>
      </c>
      <c r="G7" s="1">
        <v>6</v>
      </c>
      <c r="H7" s="2">
        <v>7</v>
      </c>
      <c r="I7" s="2">
        <v>8</v>
      </c>
      <c r="J7" s="48">
        <v>9</v>
      </c>
      <c r="K7" s="49"/>
      <c r="L7" s="2">
        <v>10</v>
      </c>
      <c r="M7" s="2">
        <v>11</v>
      </c>
      <c r="N7" s="2">
        <v>12</v>
      </c>
      <c r="O7" s="2">
        <v>13</v>
      </c>
      <c r="P7" s="2">
        <v>14</v>
      </c>
      <c r="Q7" s="2">
        <v>15</v>
      </c>
    </row>
    <row r="8" spans="1:17" s="12" customFormat="1" ht="33.75" customHeight="1" x14ac:dyDescent="0.25">
      <c r="A8" s="45" t="s">
        <v>205</v>
      </c>
      <c r="B8" s="45" t="s">
        <v>23</v>
      </c>
      <c r="C8" s="23">
        <v>1210302633</v>
      </c>
      <c r="D8" s="61" t="s">
        <v>29</v>
      </c>
      <c r="E8" s="24" t="s">
        <v>30</v>
      </c>
      <c r="F8" s="10" t="s">
        <v>21</v>
      </c>
      <c r="G8" s="45" t="s">
        <v>221</v>
      </c>
      <c r="H8" s="45" t="s">
        <v>220</v>
      </c>
      <c r="I8" s="78">
        <v>43497</v>
      </c>
      <c r="J8" s="25"/>
      <c r="K8" s="72">
        <f>J8+J9+J10+J11+J12+J13+J14+J15+J16+J17+J18+J19+J20+J21+J22+J23+J24+J25+J26+J27+J28+J29+J30+J31+J32+J33+J34+J35+J36+J37+J38+J39+J40+J41+J42+J43+J44+J45+J46+J47+J48+J49+J50+J51+J52+J53+J54+J55+J56+J57+J58+J59+J60+J61+J62+J63+J64+J65+J66+J67+J68+J69+J70+J71+J72+J73</f>
        <v>0</v>
      </c>
      <c r="L8" s="45" t="s">
        <v>24</v>
      </c>
      <c r="M8" s="45" t="s">
        <v>233</v>
      </c>
      <c r="N8" s="45" t="s">
        <v>243</v>
      </c>
      <c r="O8" s="45" t="s">
        <v>233</v>
      </c>
      <c r="P8" s="45" t="s">
        <v>233</v>
      </c>
      <c r="Q8" s="11" t="s">
        <v>22</v>
      </c>
    </row>
    <row r="9" spans="1:17" s="12" customFormat="1" ht="33.75" customHeight="1" x14ac:dyDescent="0.25">
      <c r="A9" s="46"/>
      <c r="B9" s="46"/>
      <c r="C9" s="23">
        <v>1210302720</v>
      </c>
      <c r="D9" s="62"/>
      <c r="E9" s="24" t="s">
        <v>31</v>
      </c>
      <c r="F9" s="10" t="s">
        <v>21</v>
      </c>
      <c r="G9" s="46"/>
      <c r="H9" s="46"/>
      <c r="I9" s="46"/>
      <c r="J9" s="25"/>
      <c r="K9" s="73"/>
      <c r="L9" s="46"/>
      <c r="M9" s="46"/>
      <c r="N9" s="46"/>
      <c r="O9" s="46"/>
      <c r="P9" s="46"/>
      <c r="Q9" s="11" t="s">
        <v>22</v>
      </c>
    </row>
    <row r="10" spans="1:17" s="12" customFormat="1" ht="33.75" customHeight="1" x14ac:dyDescent="0.25">
      <c r="A10" s="46"/>
      <c r="B10" s="46"/>
      <c r="C10" s="23">
        <v>1210302334</v>
      </c>
      <c r="D10" s="62"/>
      <c r="E10" s="24" t="s">
        <v>32</v>
      </c>
      <c r="F10" s="10" t="s">
        <v>21</v>
      </c>
      <c r="G10" s="46"/>
      <c r="H10" s="46"/>
      <c r="I10" s="46"/>
      <c r="J10" s="25"/>
      <c r="K10" s="73"/>
      <c r="L10" s="46"/>
      <c r="M10" s="46"/>
      <c r="N10" s="46"/>
      <c r="O10" s="46"/>
      <c r="P10" s="46"/>
      <c r="Q10" s="11" t="s">
        <v>22</v>
      </c>
    </row>
    <row r="11" spans="1:17" s="12" customFormat="1" ht="33.75" customHeight="1" x14ac:dyDescent="0.25">
      <c r="A11" s="46"/>
      <c r="B11" s="46"/>
      <c r="C11" s="23">
        <v>1210305291</v>
      </c>
      <c r="D11" s="62"/>
      <c r="E11" s="24" t="s">
        <v>33</v>
      </c>
      <c r="F11" s="10" t="s">
        <v>21</v>
      </c>
      <c r="G11" s="46"/>
      <c r="H11" s="46"/>
      <c r="I11" s="46"/>
      <c r="J11" s="25"/>
      <c r="K11" s="73"/>
      <c r="L11" s="46"/>
      <c r="M11" s="46"/>
      <c r="N11" s="46"/>
      <c r="O11" s="46"/>
      <c r="P11" s="46"/>
      <c r="Q11" s="11" t="s">
        <v>22</v>
      </c>
    </row>
    <row r="12" spans="1:17" s="12" customFormat="1" ht="33.75" customHeight="1" x14ac:dyDescent="0.25">
      <c r="A12" s="46"/>
      <c r="B12" s="46"/>
      <c r="C12" s="23">
        <v>1210302620</v>
      </c>
      <c r="D12" s="62"/>
      <c r="E12" s="24" t="s">
        <v>34</v>
      </c>
      <c r="F12" s="10" t="s">
        <v>21</v>
      </c>
      <c r="G12" s="46"/>
      <c r="H12" s="46"/>
      <c r="I12" s="46"/>
      <c r="J12" s="25"/>
      <c r="K12" s="73"/>
      <c r="L12" s="46"/>
      <c r="M12" s="46"/>
      <c r="N12" s="46"/>
      <c r="O12" s="46"/>
      <c r="P12" s="46"/>
      <c r="Q12" s="11" t="s">
        <v>22</v>
      </c>
    </row>
    <row r="13" spans="1:17" s="12" customFormat="1" ht="33.75" customHeight="1" x14ac:dyDescent="0.25">
      <c r="A13" s="46"/>
      <c r="B13" s="46"/>
      <c r="C13" s="23">
        <v>1210301581</v>
      </c>
      <c r="D13" s="62"/>
      <c r="E13" s="24" t="s">
        <v>35</v>
      </c>
      <c r="F13" s="10" t="s">
        <v>21</v>
      </c>
      <c r="G13" s="46"/>
      <c r="H13" s="46"/>
      <c r="I13" s="46"/>
      <c r="J13" s="25"/>
      <c r="K13" s="73"/>
      <c r="L13" s="46"/>
      <c r="M13" s="46"/>
      <c r="N13" s="46"/>
      <c r="O13" s="46"/>
      <c r="P13" s="46"/>
      <c r="Q13" s="11" t="s">
        <v>22</v>
      </c>
    </row>
    <row r="14" spans="1:17" s="12" customFormat="1" ht="33.75" customHeight="1" x14ac:dyDescent="0.25">
      <c r="A14" s="46"/>
      <c r="B14" s="46"/>
      <c r="C14" s="23">
        <v>12103022106</v>
      </c>
      <c r="D14" s="62"/>
      <c r="E14" s="24" t="s">
        <v>36</v>
      </c>
      <c r="F14" s="10" t="s">
        <v>21</v>
      </c>
      <c r="G14" s="46"/>
      <c r="H14" s="46"/>
      <c r="I14" s="46"/>
      <c r="J14" s="25"/>
      <c r="K14" s="73"/>
      <c r="L14" s="46"/>
      <c r="M14" s="46"/>
      <c r="N14" s="46"/>
      <c r="O14" s="46"/>
      <c r="P14" s="46"/>
      <c r="Q14" s="11" t="s">
        <v>22</v>
      </c>
    </row>
    <row r="15" spans="1:17" s="12" customFormat="1" ht="33.75" customHeight="1" x14ac:dyDescent="0.25">
      <c r="A15" s="46"/>
      <c r="B15" s="46"/>
      <c r="C15" s="23">
        <v>12103052165</v>
      </c>
      <c r="D15" s="62"/>
      <c r="E15" s="26" t="s">
        <v>37</v>
      </c>
      <c r="F15" s="10" t="s">
        <v>21</v>
      </c>
      <c r="G15" s="46"/>
      <c r="H15" s="46"/>
      <c r="I15" s="46"/>
      <c r="J15" s="25"/>
      <c r="K15" s="73"/>
      <c r="L15" s="46"/>
      <c r="M15" s="46"/>
      <c r="N15" s="46"/>
      <c r="O15" s="46"/>
      <c r="P15" s="46"/>
      <c r="Q15" s="11" t="s">
        <v>22</v>
      </c>
    </row>
    <row r="16" spans="1:17" s="12" customFormat="1" ht="33.75" customHeight="1" x14ac:dyDescent="0.25">
      <c r="A16" s="46"/>
      <c r="B16" s="46"/>
      <c r="C16" s="23">
        <v>1210301752</v>
      </c>
      <c r="D16" s="62"/>
      <c r="E16" s="24" t="s">
        <v>38</v>
      </c>
      <c r="F16" s="10" t="s">
        <v>21</v>
      </c>
      <c r="G16" s="46"/>
      <c r="H16" s="46"/>
      <c r="I16" s="46"/>
      <c r="J16" s="25"/>
      <c r="K16" s="73"/>
      <c r="L16" s="46"/>
      <c r="M16" s="46"/>
      <c r="N16" s="46"/>
      <c r="O16" s="46"/>
      <c r="P16" s="46"/>
      <c r="Q16" s="11" t="s">
        <v>22</v>
      </c>
    </row>
    <row r="17" spans="1:17" s="12" customFormat="1" ht="33.75" customHeight="1" x14ac:dyDescent="0.25">
      <c r="A17" s="46"/>
      <c r="B17" s="46"/>
      <c r="C17" s="23">
        <v>1210300035</v>
      </c>
      <c r="D17" s="62"/>
      <c r="E17" s="24" t="s">
        <v>39</v>
      </c>
      <c r="F17" s="10" t="s">
        <v>21</v>
      </c>
      <c r="G17" s="46"/>
      <c r="H17" s="46"/>
      <c r="I17" s="46"/>
      <c r="J17" s="25"/>
      <c r="K17" s="73"/>
      <c r="L17" s="46"/>
      <c r="M17" s="46"/>
      <c r="N17" s="46"/>
      <c r="O17" s="46"/>
      <c r="P17" s="46"/>
      <c r="Q17" s="11" t="s">
        <v>22</v>
      </c>
    </row>
    <row r="18" spans="1:17" s="12" customFormat="1" ht="33.75" customHeight="1" x14ac:dyDescent="0.25">
      <c r="A18" s="46"/>
      <c r="B18" s="46"/>
      <c r="C18" s="23">
        <v>1210300040</v>
      </c>
      <c r="D18" s="62"/>
      <c r="E18" s="24" t="s">
        <v>40</v>
      </c>
      <c r="F18" s="10" t="s">
        <v>21</v>
      </c>
      <c r="G18" s="46"/>
      <c r="H18" s="46"/>
      <c r="I18" s="46"/>
      <c r="J18" s="25"/>
      <c r="K18" s="73"/>
      <c r="L18" s="46"/>
      <c r="M18" s="46"/>
      <c r="N18" s="46"/>
      <c r="O18" s="46"/>
      <c r="P18" s="46"/>
      <c r="Q18" s="11" t="s">
        <v>22</v>
      </c>
    </row>
    <row r="19" spans="1:17" s="12" customFormat="1" ht="33.75" customHeight="1" x14ac:dyDescent="0.25">
      <c r="A19" s="46"/>
      <c r="B19" s="46"/>
      <c r="C19" s="23">
        <v>1210300960</v>
      </c>
      <c r="D19" s="62"/>
      <c r="E19" s="24" t="s">
        <v>41</v>
      </c>
      <c r="F19" s="10" t="s">
        <v>21</v>
      </c>
      <c r="G19" s="46"/>
      <c r="H19" s="46"/>
      <c r="I19" s="46"/>
      <c r="J19" s="25"/>
      <c r="K19" s="73"/>
      <c r="L19" s="46"/>
      <c r="M19" s="46"/>
      <c r="N19" s="46"/>
      <c r="O19" s="46"/>
      <c r="P19" s="46"/>
      <c r="Q19" s="11" t="s">
        <v>22</v>
      </c>
    </row>
    <row r="20" spans="1:17" s="12" customFormat="1" ht="33.75" customHeight="1" x14ac:dyDescent="0.25">
      <c r="A20" s="46"/>
      <c r="B20" s="46"/>
      <c r="C20" s="23">
        <v>12103022781</v>
      </c>
      <c r="D20" s="62"/>
      <c r="E20" s="24" t="s">
        <v>42</v>
      </c>
      <c r="F20" s="10" t="s">
        <v>21</v>
      </c>
      <c r="G20" s="46"/>
      <c r="H20" s="46"/>
      <c r="I20" s="46"/>
      <c r="J20" s="25"/>
      <c r="K20" s="73"/>
      <c r="L20" s="46"/>
      <c r="M20" s="46"/>
      <c r="N20" s="46"/>
      <c r="O20" s="46"/>
      <c r="P20" s="46"/>
      <c r="Q20" s="11" t="s">
        <v>22</v>
      </c>
    </row>
    <row r="21" spans="1:17" s="12" customFormat="1" ht="33.75" customHeight="1" x14ac:dyDescent="0.25">
      <c r="A21" s="46"/>
      <c r="B21" s="46"/>
      <c r="C21" s="23">
        <v>1210302808</v>
      </c>
      <c r="D21" s="62"/>
      <c r="E21" s="24" t="s">
        <v>43</v>
      </c>
      <c r="F21" s="10" t="s">
        <v>21</v>
      </c>
      <c r="G21" s="46"/>
      <c r="H21" s="46"/>
      <c r="I21" s="46"/>
      <c r="J21" s="25"/>
      <c r="K21" s="73"/>
      <c r="L21" s="46"/>
      <c r="M21" s="46"/>
      <c r="N21" s="46"/>
      <c r="O21" s="46"/>
      <c r="P21" s="46"/>
      <c r="Q21" s="11" t="s">
        <v>22</v>
      </c>
    </row>
    <row r="22" spans="1:17" s="12" customFormat="1" ht="33.75" customHeight="1" x14ac:dyDescent="0.25">
      <c r="A22" s="46"/>
      <c r="B22" s="46"/>
      <c r="C22" s="23">
        <v>1210302351</v>
      </c>
      <c r="D22" s="62"/>
      <c r="E22" s="24" t="s">
        <v>44</v>
      </c>
      <c r="F22" s="10" t="s">
        <v>21</v>
      </c>
      <c r="G22" s="46"/>
      <c r="H22" s="46"/>
      <c r="I22" s="46"/>
      <c r="J22" s="25"/>
      <c r="K22" s="73"/>
      <c r="L22" s="46"/>
      <c r="M22" s="46"/>
      <c r="N22" s="46"/>
      <c r="O22" s="46"/>
      <c r="P22" s="46"/>
      <c r="Q22" s="11" t="s">
        <v>22</v>
      </c>
    </row>
    <row r="23" spans="1:17" s="12" customFormat="1" ht="33.75" customHeight="1" x14ac:dyDescent="0.25">
      <c r="A23" s="46"/>
      <c r="B23" s="46"/>
      <c r="C23" s="23">
        <v>12103052115</v>
      </c>
      <c r="D23" s="62"/>
      <c r="E23" s="24" t="s">
        <v>45</v>
      </c>
      <c r="F23" s="10" t="s">
        <v>21</v>
      </c>
      <c r="G23" s="46"/>
      <c r="H23" s="46"/>
      <c r="I23" s="46"/>
      <c r="J23" s="25"/>
      <c r="K23" s="73"/>
      <c r="L23" s="46"/>
      <c r="M23" s="46"/>
      <c r="N23" s="46"/>
      <c r="O23" s="46"/>
      <c r="P23" s="46"/>
      <c r="Q23" s="11" t="s">
        <v>22</v>
      </c>
    </row>
    <row r="24" spans="1:17" s="12" customFormat="1" ht="33.75" customHeight="1" x14ac:dyDescent="0.25">
      <c r="A24" s="46"/>
      <c r="B24" s="46"/>
      <c r="C24" s="23">
        <v>1210302303</v>
      </c>
      <c r="D24" s="62"/>
      <c r="E24" s="24" t="s">
        <v>46</v>
      </c>
      <c r="F24" s="10" t="s">
        <v>21</v>
      </c>
      <c r="G24" s="46"/>
      <c r="H24" s="46"/>
      <c r="I24" s="46"/>
      <c r="J24" s="25"/>
      <c r="K24" s="73"/>
      <c r="L24" s="46"/>
      <c r="M24" s="46"/>
      <c r="N24" s="46"/>
      <c r="O24" s="46"/>
      <c r="P24" s="46"/>
      <c r="Q24" s="11" t="s">
        <v>22</v>
      </c>
    </row>
    <row r="25" spans="1:17" s="12" customFormat="1" ht="33.75" customHeight="1" x14ac:dyDescent="0.25">
      <c r="A25" s="46"/>
      <c r="B25" s="46"/>
      <c r="C25" s="23">
        <v>1210302304</v>
      </c>
      <c r="D25" s="62"/>
      <c r="E25" s="24" t="s">
        <v>47</v>
      </c>
      <c r="F25" s="10" t="s">
        <v>21</v>
      </c>
      <c r="G25" s="46"/>
      <c r="H25" s="46"/>
      <c r="I25" s="46"/>
      <c r="J25" s="25"/>
      <c r="K25" s="73"/>
      <c r="L25" s="46"/>
      <c r="M25" s="46"/>
      <c r="N25" s="46"/>
      <c r="O25" s="46"/>
      <c r="P25" s="46"/>
      <c r="Q25" s="11" t="s">
        <v>22</v>
      </c>
    </row>
    <row r="26" spans="1:17" s="12" customFormat="1" ht="33.75" customHeight="1" x14ac:dyDescent="0.25">
      <c r="A26" s="46"/>
      <c r="B26" s="46"/>
      <c r="C26" s="23">
        <v>1210302243</v>
      </c>
      <c r="D26" s="62"/>
      <c r="E26" s="24" t="s">
        <v>48</v>
      </c>
      <c r="F26" s="10" t="s">
        <v>21</v>
      </c>
      <c r="G26" s="46"/>
      <c r="H26" s="46"/>
      <c r="I26" s="46"/>
      <c r="J26" s="25"/>
      <c r="K26" s="73"/>
      <c r="L26" s="46"/>
      <c r="M26" s="46"/>
      <c r="N26" s="46"/>
      <c r="O26" s="46"/>
      <c r="P26" s="46"/>
      <c r="Q26" s="11" t="s">
        <v>22</v>
      </c>
    </row>
    <row r="27" spans="1:17" s="12" customFormat="1" ht="33.75" customHeight="1" x14ac:dyDescent="0.25">
      <c r="A27" s="46"/>
      <c r="B27" s="46"/>
      <c r="C27" s="23">
        <v>1210300901</v>
      </c>
      <c r="D27" s="62"/>
      <c r="E27" s="24" t="s">
        <v>49</v>
      </c>
      <c r="F27" s="10" t="s">
        <v>21</v>
      </c>
      <c r="G27" s="46"/>
      <c r="H27" s="46"/>
      <c r="I27" s="46"/>
      <c r="J27" s="25"/>
      <c r="K27" s="73"/>
      <c r="L27" s="46"/>
      <c r="M27" s="46"/>
      <c r="N27" s="46"/>
      <c r="O27" s="46"/>
      <c r="P27" s="46"/>
      <c r="Q27" s="11" t="s">
        <v>22</v>
      </c>
    </row>
    <row r="28" spans="1:17" s="12" customFormat="1" ht="33.75" customHeight="1" x14ac:dyDescent="0.25">
      <c r="A28" s="46"/>
      <c r="B28" s="46"/>
      <c r="C28" s="23">
        <v>1210300066</v>
      </c>
      <c r="D28" s="62"/>
      <c r="E28" s="24" t="s">
        <v>50</v>
      </c>
      <c r="F28" s="10" t="s">
        <v>21</v>
      </c>
      <c r="G28" s="46"/>
      <c r="H28" s="46"/>
      <c r="I28" s="46"/>
      <c r="J28" s="25"/>
      <c r="K28" s="73"/>
      <c r="L28" s="46"/>
      <c r="M28" s="46"/>
      <c r="N28" s="46"/>
      <c r="O28" s="46"/>
      <c r="P28" s="46"/>
      <c r="Q28" s="11" t="s">
        <v>22</v>
      </c>
    </row>
    <row r="29" spans="1:17" s="12" customFormat="1" ht="33.75" customHeight="1" x14ac:dyDescent="0.25">
      <c r="A29" s="46"/>
      <c r="B29" s="46"/>
      <c r="C29" s="23">
        <v>1210301728</v>
      </c>
      <c r="D29" s="62"/>
      <c r="E29" s="24" t="s">
        <v>51</v>
      </c>
      <c r="F29" s="10" t="s">
        <v>21</v>
      </c>
      <c r="G29" s="46"/>
      <c r="H29" s="46"/>
      <c r="I29" s="46"/>
      <c r="J29" s="25"/>
      <c r="K29" s="73"/>
      <c r="L29" s="46"/>
      <c r="M29" s="46"/>
      <c r="N29" s="46"/>
      <c r="O29" s="46"/>
      <c r="P29" s="46"/>
      <c r="Q29" s="11" t="s">
        <v>22</v>
      </c>
    </row>
    <row r="30" spans="1:17" s="12" customFormat="1" ht="33.75" customHeight="1" x14ac:dyDescent="0.25">
      <c r="A30" s="46"/>
      <c r="B30" s="46"/>
      <c r="C30" s="23">
        <v>12103023408</v>
      </c>
      <c r="D30" s="62"/>
      <c r="E30" s="24" t="s">
        <v>52</v>
      </c>
      <c r="F30" s="10" t="s">
        <v>21</v>
      </c>
      <c r="G30" s="46"/>
      <c r="H30" s="46"/>
      <c r="I30" s="46"/>
      <c r="J30" s="25"/>
      <c r="K30" s="73"/>
      <c r="L30" s="46"/>
      <c r="M30" s="46"/>
      <c r="N30" s="46"/>
      <c r="O30" s="46"/>
      <c r="P30" s="46"/>
      <c r="Q30" s="11" t="s">
        <v>22</v>
      </c>
    </row>
    <row r="31" spans="1:17" s="12" customFormat="1" ht="33.75" customHeight="1" x14ac:dyDescent="0.25">
      <c r="A31" s="46"/>
      <c r="B31" s="46"/>
      <c r="C31" s="23">
        <v>12103023417</v>
      </c>
      <c r="D31" s="62"/>
      <c r="E31" s="24" t="s">
        <v>53</v>
      </c>
      <c r="F31" s="10" t="s">
        <v>21</v>
      </c>
      <c r="G31" s="46"/>
      <c r="H31" s="46"/>
      <c r="I31" s="46"/>
      <c r="J31" s="25"/>
      <c r="K31" s="73"/>
      <c r="L31" s="46"/>
      <c r="M31" s="46"/>
      <c r="N31" s="46"/>
      <c r="O31" s="46"/>
      <c r="P31" s="46"/>
      <c r="Q31" s="11" t="s">
        <v>22</v>
      </c>
    </row>
    <row r="32" spans="1:17" s="12" customFormat="1" ht="33.75" customHeight="1" x14ac:dyDescent="0.25">
      <c r="A32" s="46"/>
      <c r="B32" s="46"/>
      <c r="C32" s="23">
        <v>12103023411</v>
      </c>
      <c r="D32" s="62"/>
      <c r="E32" s="24" t="s">
        <v>54</v>
      </c>
      <c r="F32" s="10" t="s">
        <v>21</v>
      </c>
      <c r="G32" s="46"/>
      <c r="H32" s="46"/>
      <c r="I32" s="46"/>
      <c r="J32" s="25"/>
      <c r="K32" s="73"/>
      <c r="L32" s="46"/>
      <c r="M32" s="46"/>
      <c r="N32" s="46"/>
      <c r="O32" s="46"/>
      <c r="P32" s="46"/>
      <c r="Q32" s="11" t="s">
        <v>22</v>
      </c>
    </row>
    <row r="33" spans="1:17" s="12" customFormat="1" ht="33.75" customHeight="1" x14ac:dyDescent="0.25">
      <c r="A33" s="46"/>
      <c r="B33" s="46"/>
      <c r="C33" s="23">
        <v>1210300021</v>
      </c>
      <c r="D33" s="62"/>
      <c r="E33" s="24" t="s">
        <v>55</v>
      </c>
      <c r="F33" s="10" t="s">
        <v>21</v>
      </c>
      <c r="G33" s="46"/>
      <c r="H33" s="46"/>
      <c r="I33" s="46"/>
      <c r="J33" s="25"/>
      <c r="K33" s="73"/>
      <c r="L33" s="46"/>
      <c r="M33" s="46"/>
      <c r="N33" s="46"/>
      <c r="O33" s="46"/>
      <c r="P33" s="46"/>
      <c r="Q33" s="11" t="s">
        <v>22</v>
      </c>
    </row>
    <row r="34" spans="1:17" s="12" customFormat="1" ht="33.75" customHeight="1" x14ac:dyDescent="0.25">
      <c r="A34" s="46"/>
      <c r="B34" s="46"/>
      <c r="C34" s="23">
        <v>1210303004</v>
      </c>
      <c r="D34" s="62"/>
      <c r="E34" s="24" t="s">
        <v>56</v>
      </c>
      <c r="F34" s="10" t="s">
        <v>21</v>
      </c>
      <c r="G34" s="46"/>
      <c r="H34" s="46"/>
      <c r="I34" s="46"/>
      <c r="J34" s="25"/>
      <c r="K34" s="73"/>
      <c r="L34" s="46"/>
      <c r="M34" s="46"/>
      <c r="N34" s="46"/>
      <c r="O34" s="46"/>
      <c r="P34" s="46"/>
      <c r="Q34" s="11" t="s">
        <v>22</v>
      </c>
    </row>
    <row r="35" spans="1:17" s="12" customFormat="1" ht="33.75" customHeight="1" x14ac:dyDescent="0.25">
      <c r="A35" s="46"/>
      <c r="B35" s="46"/>
      <c r="C35" s="23">
        <v>1210303952</v>
      </c>
      <c r="D35" s="62"/>
      <c r="E35" s="24" t="s">
        <v>57</v>
      </c>
      <c r="F35" s="10" t="s">
        <v>21</v>
      </c>
      <c r="G35" s="46"/>
      <c r="H35" s="46"/>
      <c r="I35" s="46"/>
      <c r="J35" s="25"/>
      <c r="K35" s="73"/>
      <c r="L35" s="46"/>
      <c r="M35" s="46"/>
      <c r="N35" s="46"/>
      <c r="O35" s="46"/>
      <c r="P35" s="46"/>
      <c r="Q35" s="11" t="s">
        <v>22</v>
      </c>
    </row>
    <row r="36" spans="1:17" s="12" customFormat="1" ht="33.75" customHeight="1" x14ac:dyDescent="0.25">
      <c r="A36" s="46"/>
      <c r="B36" s="46"/>
      <c r="C36" s="23">
        <v>1210303960</v>
      </c>
      <c r="D36" s="62"/>
      <c r="E36" s="24" t="s">
        <v>58</v>
      </c>
      <c r="F36" s="10" t="s">
        <v>21</v>
      </c>
      <c r="G36" s="46"/>
      <c r="H36" s="46"/>
      <c r="I36" s="46"/>
      <c r="J36" s="25"/>
      <c r="K36" s="73"/>
      <c r="L36" s="46"/>
      <c r="M36" s="46"/>
      <c r="N36" s="46"/>
      <c r="O36" s="46"/>
      <c r="P36" s="46"/>
      <c r="Q36" s="11" t="s">
        <v>22</v>
      </c>
    </row>
    <row r="37" spans="1:17" s="12" customFormat="1" ht="33.75" customHeight="1" x14ac:dyDescent="0.25">
      <c r="A37" s="46"/>
      <c r="B37" s="46"/>
      <c r="C37" s="23">
        <v>1900000999</v>
      </c>
      <c r="D37" s="62"/>
      <c r="E37" s="24" t="s">
        <v>59</v>
      </c>
      <c r="F37" s="10" t="s">
        <v>21</v>
      </c>
      <c r="G37" s="46"/>
      <c r="H37" s="46"/>
      <c r="I37" s="46"/>
      <c r="J37" s="25"/>
      <c r="K37" s="73"/>
      <c r="L37" s="46"/>
      <c r="M37" s="46"/>
      <c r="N37" s="46"/>
      <c r="O37" s="46"/>
      <c r="P37" s="46"/>
      <c r="Q37" s="11" t="s">
        <v>22</v>
      </c>
    </row>
    <row r="38" spans="1:17" s="12" customFormat="1" ht="33.75" customHeight="1" x14ac:dyDescent="0.25">
      <c r="A38" s="46"/>
      <c r="B38" s="46"/>
      <c r="C38" s="23">
        <v>1210300955</v>
      </c>
      <c r="D38" s="62"/>
      <c r="E38" s="24" t="s">
        <v>60</v>
      </c>
      <c r="F38" s="10" t="s">
        <v>21</v>
      </c>
      <c r="G38" s="46"/>
      <c r="H38" s="46"/>
      <c r="I38" s="46"/>
      <c r="J38" s="25"/>
      <c r="K38" s="73"/>
      <c r="L38" s="46"/>
      <c r="M38" s="46"/>
      <c r="N38" s="46"/>
      <c r="O38" s="46"/>
      <c r="P38" s="46"/>
      <c r="Q38" s="11" t="s">
        <v>22</v>
      </c>
    </row>
    <row r="39" spans="1:17" s="12" customFormat="1" ht="33.75" customHeight="1" x14ac:dyDescent="0.25">
      <c r="A39" s="46"/>
      <c r="B39" s="46"/>
      <c r="C39" s="23">
        <v>1210300965</v>
      </c>
      <c r="D39" s="62"/>
      <c r="E39" s="24" t="s">
        <v>61</v>
      </c>
      <c r="F39" s="10" t="s">
        <v>21</v>
      </c>
      <c r="G39" s="46"/>
      <c r="H39" s="46"/>
      <c r="I39" s="46"/>
      <c r="J39" s="25"/>
      <c r="K39" s="73"/>
      <c r="L39" s="46"/>
      <c r="M39" s="46"/>
      <c r="N39" s="46"/>
      <c r="O39" s="46"/>
      <c r="P39" s="46"/>
      <c r="Q39" s="11" t="s">
        <v>22</v>
      </c>
    </row>
    <row r="40" spans="1:17" s="12" customFormat="1" ht="33.75" customHeight="1" x14ac:dyDescent="0.25">
      <c r="A40" s="46"/>
      <c r="B40" s="46"/>
      <c r="C40" s="23">
        <v>1210300959</v>
      </c>
      <c r="D40" s="62"/>
      <c r="E40" s="24" t="s">
        <v>62</v>
      </c>
      <c r="F40" s="10" t="s">
        <v>21</v>
      </c>
      <c r="G40" s="46"/>
      <c r="H40" s="46"/>
      <c r="I40" s="46"/>
      <c r="J40" s="25"/>
      <c r="K40" s="73"/>
      <c r="L40" s="46"/>
      <c r="M40" s="46"/>
      <c r="N40" s="46"/>
      <c r="O40" s="46"/>
      <c r="P40" s="46"/>
      <c r="Q40" s="11" t="s">
        <v>22</v>
      </c>
    </row>
    <row r="41" spans="1:17" s="12" customFormat="1" ht="33.75" customHeight="1" x14ac:dyDescent="0.25">
      <c r="A41" s="46"/>
      <c r="B41" s="46"/>
      <c r="C41" s="23">
        <v>1901400003</v>
      </c>
      <c r="D41" s="62"/>
      <c r="E41" s="24" t="s">
        <v>63</v>
      </c>
      <c r="F41" s="10" t="s">
        <v>21</v>
      </c>
      <c r="G41" s="46"/>
      <c r="H41" s="46"/>
      <c r="I41" s="46"/>
      <c r="J41" s="25"/>
      <c r="K41" s="73"/>
      <c r="L41" s="46"/>
      <c r="M41" s="46"/>
      <c r="N41" s="46"/>
      <c r="O41" s="46"/>
      <c r="P41" s="46"/>
      <c r="Q41" s="11" t="s">
        <v>22</v>
      </c>
    </row>
    <row r="42" spans="1:17" s="12" customFormat="1" ht="33.75" customHeight="1" x14ac:dyDescent="0.25">
      <c r="A42" s="46"/>
      <c r="B42" s="46"/>
      <c r="C42" s="23">
        <v>1210302906</v>
      </c>
      <c r="D42" s="62"/>
      <c r="E42" s="24" t="s">
        <v>64</v>
      </c>
      <c r="F42" s="10" t="s">
        <v>21</v>
      </c>
      <c r="G42" s="46"/>
      <c r="H42" s="46"/>
      <c r="I42" s="46"/>
      <c r="J42" s="25"/>
      <c r="K42" s="73"/>
      <c r="L42" s="46"/>
      <c r="M42" s="46"/>
      <c r="N42" s="46"/>
      <c r="O42" s="46"/>
      <c r="P42" s="46"/>
      <c r="Q42" s="11" t="s">
        <v>22</v>
      </c>
    </row>
    <row r="43" spans="1:17" s="12" customFormat="1" ht="33.75" customHeight="1" x14ac:dyDescent="0.25">
      <c r="A43" s="46"/>
      <c r="B43" s="46"/>
      <c r="C43" s="23">
        <v>1210302953</v>
      </c>
      <c r="D43" s="62"/>
      <c r="E43" s="24" t="s">
        <v>65</v>
      </c>
      <c r="F43" s="10" t="s">
        <v>21</v>
      </c>
      <c r="G43" s="46"/>
      <c r="H43" s="46"/>
      <c r="I43" s="46"/>
      <c r="J43" s="25"/>
      <c r="K43" s="73"/>
      <c r="L43" s="46"/>
      <c r="M43" s="46"/>
      <c r="N43" s="46"/>
      <c r="O43" s="46"/>
      <c r="P43" s="46"/>
      <c r="Q43" s="11" t="s">
        <v>22</v>
      </c>
    </row>
    <row r="44" spans="1:17" s="12" customFormat="1" ht="33.75" customHeight="1" x14ac:dyDescent="0.25">
      <c r="A44" s="46"/>
      <c r="B44" s="46"/>
      <c r="C44" s="23">
        <v>1210303985</v>
      </c>
      <c r="D44" s="62"/>
      <c r="E44" s="24" t="s">
        <v>66</v>
      </c>
      <c r="F44" s="10" t="s">
        <v>21</v>
      </c>
      <c r="G44" s="46"/>
      <c r="H44" s="46"/>
      <c r="I44" s="46"/>
      <c r="J44" s="25"/>
      <c r="K44" s="73"/>
      <c r="L44" s="46"/>
      <c r="M44" s="46"/>
      <c r="N44" s="46"/>
      <c r="O44" s="46"/>
      <c r="P44" s="46"/>
      <c r="Q44" s="11" t="s">
        <v>22</v>
      </c>
    </row>
    <row r="45" spans="1:17" s="12" customFormat="1" ht="33.75" customHeight="1" x14ac:dyDescent="0.25">
      <c r="A45" s="46"/>
      <c r="B45" s="46"/>
      <c r="C45" s="23">
        <v>1210302272</v>
      </c>
      <c r="D45" s="62"/>
      <c r="E45" s="24" t="s">
        <v>67</v>
      </c>
      <c r="F45" s="10" t="s">
        <v>21</v>
      </c>
      <c r="G45" s="46"/>
      <c r="H45" s="46"/>
      <c r="I45" s="46"/>
      <c r="J45" s="25"/>
      <c r="K45" s="73"/>
      <c r="L45" s="46"/>
      <c r="M45" s="46"/>
      <c r="N45" s="46"/>
      <c r="O45" s="46"/>
      <c r="P45" s="46"/>
      <c r="Q45" s="11" t="s">
        <v>22</v>
      </c>
    </row>
    <row r="46" spans="1:17" s="12" customFormat="1" ht="33.75" customHeight="1" x14ac:dyDescent="0.25">
      <c r="A46" s="46"/>
      <c r="B46" s="46"/>
      <c r="C46" s="23">
        <v>1210302312</v>
      </c>
      <c r="D46" s="62"/>
      <c r="E46" s="24" t="s">
        <v>68</v>
      </c>
      <c r="F46" s="10" t="s">
        <v>21</v>
      </c>
      <c r="G46" s="46"/>
      <c r="H46" s="46"/>
      <c r="I46" s="46"/>
      <c r="J46" s="25"/>
      <c r="K46" s="73"/>
      <c r="L46" s="46"/>
      <c r="M46" s="46"/>
      <c r="N46" s="46"/>
      <c r="O46" s="46"/>
      <c r="P46" s="46"/>
      <c r="Q46" s="11" t="s">
        <v>22</v>
      </c>
    </row>
    <row r="47" spans="1:17" s="12" customFormat="1" ht="33.75" customHeight="1" x14ac:dyDescent="0.25">
      <c r="A47" s="46"/>
      <c r="B47" s="46"/>
      <c r="C47" s="23">
        <v>1210302408</v>
      </c>
      <c r="D47" s="62"/>
      <c r="E47" s="24" t="s">
        <v>69</v>
      </c>
      <c r="F47" s="10" t="s">
        <v>21</v>
      </c>
      <c r="G47" s="46"/>
      <c r="H47" s="46"/>
      <c r="I47" s="46"/>
      <c r="J47" s="25"/>
      <c r="K47" s="73"/>
      <c r="L47" s="46"/>
      <c r="M47" s="46"/>
      <c r="N47" s="46"/>
      <c r="O47" s="46"/>
      <c r="P47" s="46"/>
      <c r="Q47" s="11" t="s">
        <v>22</v>
      </c>
    </row>
    <row r="48" spans="1:17" s="12" customFormat="1" ht="33.75" customHeight="1" x14ac:dyDescent="0.25">
      <c r="A48" s="46"/>
      <c r="B48" s="46"/>
      <c r="C48" s="23">
        <v>1210302332</v>
      </c>
      <c r="D48" s="62"/>
      <c r="E48" s="24" t="s">
        <v>70</v>
      </c>
      <c r="F48" s="10" t="s">
        <v>21</v>
      </c>
      <c r="G48" s="46"/>
      <c r="H48" s="46"/>
      <c r="I48" s="46"/>
      <c r="J48" s="25"/>
      <c r="K48" s="73"/>
      <c r="L48" s="46"/>
      <c r="M48" s="46"/>
      <c r="N48" s="46"/>
      <c r="O48" s="46"/>
      <c r="P48" s="46"/>
      <c r="Q48" s="11" t="s">
        <v>22</v>
      </c>
    </row>
    <row r="49" spans="1:17" s="12" customFormat="1" ht="33.75" customHeight="1" x14ac:dyDescent="0.25">
      <c r="A49" s="46"/>
      <c r="B49" s="46"/>
      <c r="C49" s="23">
        <v>1210302328</v>
      </c>
      <c r="D49" s="62"/>
      <c r="E49" s="24" t="s">
        <v>71</v>
      </c>
      <c r="F49" s="10" t="s">
        <v>21</v>
      </c>
      <c r="G49" s="46"/>
      <c r="H49" s="46"/>
      <c r="I49" s="46"/>
      <c r="J49" s="25"/>
      <c r="K49" s="73"/>
      <c r="L49" s="46"/>
      <c r="M49" s="46"/>
      <c r="N49" s="46"/>
      <c r="O49" s="46"/>
      <c r="P49" s="46"/>
      <c r="Q49" s="11" t="s">
        <v>22</v>
      </c>
    </row>
    <row r="50" spans="1:17" s="12" customFormat="1" ht="33.75" customHeight="1" x14ac:dyDescent="0.25">
      <c r="A50" s="46"/>
      <c r="B50" s="46"/>
      <c r="C50" s="23">
        <v>1210302320</v>
      </c>
      <c r="D50" s="62"/>
      <c r="E50" s="24" t="s">
        <v>72</v>
      </c>
      <c r="F50" s="10" t="s">
        <v>21</v>
      </c>
      <c r="G50" s="46"/>
      <c r="H50" s="46"/>
      <c r="I50" s="46"/>
      <c r="J50" s="25"/>
      <c r="K50" s="73"/>
      <c r="L50" s="46"/>
      <c r="M50" s="46"/>
      <c r="N50" s="46"/>
      <c r="O50" s="46"/>
      <c r="P50" s="46"/>
      <c r="Q50" s="11" t="s">
        <v>22</v>
      </c>
    </row>
    <row r="51" spans="1:17" s="12" customFormat="1" ht="33.75" customHeight="1" x14ac:dyDescent="0.25">
      <c r="A51" s="46"/>
      <c r="B51" s="46"/>
      <c r="C51" s="23">
        <v>1210302314</v>
      </c>
      <c r="D51" s="62"/>
      <c r="E51" s="24" t="s">
        <v>73</v>
      </c>
      <c r="F51" s="10" t="s">
        <v>21</v>
      </c>
      <c r="G51" s="46"/>
      <c r="H51" s="46"/>
      <c r="I51" s="46"/>
      <c r="J51" s="25"/>
      <c r="K51" s="73"/>
      <c r="L51" s="46"/>
      <c r="M51" s="46"/>
      <c r="N51" s="46"/>
      <c r="O51" s="46"/>
      <c r="P51" s="46"/>
      <c r="Q51" s="11" t="s">
        <v>22</v>
      </c>
    </row>
    <row r="52" spans="1:17" s="12" customFormat="1" ht="33.75" customHeight="1" x14ac:dyDescent="0.25">
      <c r="A52" s="46"/>
      <c r="B52" s="46"/>
      <c r="C52" s="23">
        <v>1210302281</v>
      </c>
      <c r="D52" s="62"/>
      <c r="E52" s="24" t="s">
        <v>74</v>
      </c>
      <c r="F52" s="10" t="s">
        <v>21</v>
      </c>
      <c r="G52" s="46"/>
      <c r="H52" s="46"/>
      <c r="I52" s="46"/>
      <c r="J52" s="25"/>
      <c r="K52" s="73"/>
      <c r="L52" s="46"/>
      <c r="M52" s="46"/>
      <c r="N52" s="46"/>
      <c r="O52" s="46"/>
      <c r="P52" s="46"/>
      <c r="Q52" s="11" t="s">
        <v>22</v>
      </c>
    </row>
    <row r="53" spans="1:17" s="12" customFormat="1" ht="33.75" customHeight="1" x14ac:dyDescent="0.25">
      <c r="A53" s="46"/>
      <c r="B53" s="46"/>
      <c r="C53" s="23">
        <v>1210302239</v>
      </c>
      <c r="D53" s="62"/>
      <c r="E53" s="24" t="s">
        <v>75</v>
      </c>
      <c r="F53" s="10" t="s">
        <v>21</v>
      </c>
      <c r="G53" s="46"/>
      <c r="H53" s="46"/>
      <c r="I53" s="46"/>
      <c r="J53" s="25"/>
      <c r="K53" s="73"/>
      <c r="L53" s="46"/>
      <c r="M53" s="46"/>
      <c r="N53" s="46"/>
      <c r="O53" s="46"/>
      <c r="P53" s="46"/>
      <c r="Q53" s="11" t="s">
        <v>22</v>
      </c>
    </row>
    <row r="54" spans="1:17" s="12" customFormat="1" ht="33.75" customHeight="1" x14ac:dyDescent="0.25">
      <c r="A54" s="46"/>
      <c r="B54" s="46"/>
      <c r="C54" s="23">
        <v>1210302231</v>
      </c>
      <c r="D54" s="62"/>
      <c r="E54" s="24" t="s">
        <v>76</v>
      </c>
      <c r="F54" s="10" t="s">
        <v>21</v>
      </c>
      <c r="G54" s="46"/>
      <c r="H54" s="46"/>
      <c r="I54" s="46"/>
      <c r="J54" s="25"/>
      <c r="K54" s="73"/>
      <c r="L54" s="46"/>
      <c r="M54" s="46"/>
      <c r="N54" s="46"/>
      <c r="O54" s="46"/>
      <c r="P54" s="46"/>
      <c r="Q54" s="11" t="s">
        <v>22</v>
      </c>
    </row>
    <row r="55" spans="1:17" s="12" customFormat="1" ht="33.75" customHeight="1" x14ac:dyDescent="0.25">
      <c r="A55" s="46"/>
      <c r="B55" s="46"/>
      <c r="C55" s="23">
        <v>1210302747</v>
      </c>
      <c r="D55" s="62"/>
      <c r="E55" s="24" t="s">
        <v>77</v>
      </c>
      <c r="F55" s="10" t="s">
        <v>21</v>
      </c>
      <c r="G55" s="46"/>
      <c r="H55" s="46"/>
      <c r="I55" s="46"/>
      <c r="J55" s="25"/>
      <c r="K55" s="73"/>
      <c r="L55" s="46"/>
      <c r="M55" s="46"/>
      <c r="N55" s="46"/>
      <c r="O55" s="46"/>
      <c r="P55" s="46"/>
      <c r="Q55" s="11" t="s">
        <v>22</v>
      </c>
    </row>
    <row r="56" spans="1:17" s="12" customFormat="1" ht="33.75" customHeight="1" x14ac:dyDescent="0.25">
      <c r="A56" s="46"/>
      <c r="B56" s="46"/>
      <c r="C56" s="23">
        <v>1210303912</v>
      </c>
      <c r="D56" s="62"/>
      <c r="E56" s="24" t="s">
        <v>78</v>
      </c>
      <c r="F56" s="10" t="s">
        <v>21</v>
      </c>
      <c r="G56" s="46"/>
      <c r="H56" s="46"/>
      <c r="I56" s="46"/>
      <c r="J56" s="25"/>
      <c r="K56" s="73"/>
      <c r="L56" s="46"/>
      <c r="M56" s="46"/>
      <c r="N56" s="46"/>
      <c r="O56" s="46"/>
      <c r="P56" s="46"/>
      <c r="Q56" s="11" t="s">
        <v>22</v>
      </c>
    </row>
    <row r="57" spans="1:17" s="12" customFormat="1" ht="33.75" customHeight="1" x14ac:dyDescent="0.25">
      <c r="A57" s="46"/>
      <c r="B57" s="46"/>
      <c r="C57" s="23">
        <v>1210302290</v>
      </c>
      <c r="D57" s="62"/>
      <c r="E57" s="24" t="s">
        <v>79</v>
      </c>
      <c r="F57" s="10" t="s">
        <v>21</v>
      </c>
      <c r="G57" s="46"/>
      <c r="H57" s="46"/>
      <c r="I57" s="46"/>
      <c r="J57" s="25"/>
      <c r="K57" s="73"/>
      <c r="L57" s="46"/>
      <c r="M57" s="46"/>
      <c r="N57" s="46"/>
      <c r="O57" s="46"/>
      <c r="P57" s="46"/>
      <c r="Q57" s="11" t="s">
        <v>22</v>
      </c>
    </row>
    <row r="58" spans="1:17" s="12" customFormat="1" ht="33.75" customHeight="1" x14ac:dyDescent="0.25">
      <c r="A58" s="46"/>
      <c r="B58" s="46"/>
      <c r="C58" s="23">
        <v>1210300747</v>
      </c>
      <c r="D58" s="62"/>
      <c r="E58" s="24" t="s">
        <v>80</v>
      </c>
      <c r="F58" s="10" t="s">
        <v>21</v>
      </c>
      <c r="G58" s="46"/>
      <c r="H58" s="46"/>
      <c r="I58" s="46"/>
      <c r="J58" s="25"/>
      <c r="K58" s="73"/>
      <c r="L58" s="46"/>
      <c r="M58" s="46"/>
      <c r="N58" s="46"/>
      <c r="O58" s="46"/>
      <c r="P58" s="46"/>
      <c r="Q58" s="11" t="s">
        <v>22</v>
      </c>
    </row>
    <row r="59" spans="1:17" s="12" customFormat="1" ht="33.75" customHeight="1" x14ac:dyDescent="0.25">
      <c r="A59" s="46"/>
      <c r="B59" s="46"/>
      <c r="C59" s="23">
        <v>1210302266</v>
      </c>
      <c r="D59" s="62"/>
      <c r="E59" s="24" t="s">
        <v>81</v>
      </c>
      <c r="F59" s="10" t="s">
        <v>21</v>
      </c>
      <c r="G59" s="46"/>
      <c r="H59" s="46"/>
      <c r="I59" s="46"/>
      <c r="J59" s="25"/>
      <c r="K59" s="73"/>
      <c r="L59" s="46"/>
      <c r="M59" s="46"/>
      <c r="N59" s="46"/>
      <c r="O59" s="46"/>
      <c r="P59" s="46"/>
      <c r="Q59" s="11" t="s">
        <v>22</v>
      </c>
    </row>
    <row r="60" spans="1:17" s="12" customFormat="1" ht="33.75" customHeight="1" x14ac:dyDescent="0.25">
      <c r="A60" s="46"/>
      <c r="B60" s="46"/>
      <c r="C60" s="23">
        <v>1210300741</v>
      </c>
      <c r="D60" s="62"/>
      <c r="E60" s="24" t="s">
        <v>82</v>
      </c>
      <c r="F60" s="10" t="s">
        <v>21</v>
      </c>
      <c r="G60" s="46"/>
      <c r="H60" s="46"/>
      <c r="I60" s="46"/>
      <c r="J60" s="25"/>
      <c r="K60" s="73"/>
      <c r="L60" s="46"/>
      <c r="M60" s="46"/>
      <c r="N60" s="46"/>
      <c r="O60" s="46"/>
      <c r="P60" s="46"/>
      <c r="Q60" s="11" t="s">
        <v>22</v>
      </c>
    </row>
    <row r="61" spans="1:17" s="12" customFormat="1" ht="33.75" customHeight="1" x14ac:dyDescent="0.25">
      <c r="A61" s="46"/>
      <c r="B61" s="46"/>
      <c r="C61" s="23">
        <v>12103052200</v>
      </c>
      <c r="D61" s="62"/>
      <c r="E61" s="24" t="s">
        <v>83</v>
      </c>
      <c r="F61" s="10" t="s">
        <v>21</v>
      </c>
      <c r="G61" s="46"/>
      <c r="H61" s="46"/>
      <c r="I61" s="46"/>
      <c r="J61" s="25"/>
      <c r="K61" s="73"/>
      <c r="L61" s="46"/>
      <c r="M61" s="46"/>
      <c r="N61" s="46"/>
      <c r="O61" s="46"/>
      <c r="P61" s="46"/>
      <c r="Q61" s="11" t="s">
        <v>22</v>
      </c>
    </row>
    <row r="62" spans="1:17" s="12" customFormat="1" ht="33.75" customHeight="1" x14ac:dyDescent="0.25">
      <c r="A62" s="46"/>
      <c r="B62" s="46"/>
      <c r="C62" s="23">
        <v>1210302246</v>
      </c>
      <c r="D62" s="62"/>
      <c r="E62" s="24" t="s">
        <v>84</v>
      </c>
      <c r="F62" s="10" t="s">
        <v>21</v>
      </c>
      <c r="G62" s="46"/>
      <c r="H62" s="46"/>
      <c r="I62" s="46"/>
      <c r="J62" s="25"/>
      <c r="K62" s="73"/>
      <c r="L62" s="46"/>
      <c r="M62" s="46"/>
      <c r="N62" s="46"/>
      <c r="O62" s="46"/>
      <c r="P62" s="46"/>
      <c r="Q62" s="11" t="s">
        <v>22</v>
      </c>
    </row>
    <row r="63" spans="1:17" s="12" customFormat="1" ht="33.75" customHeight="1" x14ac:dyDescent="0.25">
      <c r="A63" s="46"/>
      <c r="B63" s="46"/>
      <c r="C63" s="23">
        <v>1210303307</v>
      </c>
      <c r="D63" s="62"/>
      <c r="E63" s="24" t="s">
        <v>85</v>
      </c>
      <c r="F63" s="10" t="s">
        <v>21</v>
      </c>
      <c r="G63" s="46"/>
      <c r="H63" s="46"/>
      <c r="I63" s="46"/>
      <c r="J63" s="25"/>
      <c r="K63" s="73"/>
      <c r="L63" s="46"/>
      <c r="M63" s="46"/>
      <c r="N63" s="46"/>
      <c r="O63" s="46"/>
      <c r="P63" s="46"/>
      <c r="Q63" s="11" t="s">
        <v>22</v>
      </c>
    </row>
    <row r="64" spans="1:17" s="12" customFormat="1" ht="33.75" customHeight="1" x14ac:dyDescent="0.25">
      <c r="A64" s="46"/>
      <c r="B64" s="46"/>
      <c r="C64" s="23">
        <v>1210303221</v>
      </c>
      <c r="D64" s="62"/>
      <c r="E64" s="24" t="s">
        <v>86</v>
      </c>
      <c r="F64" s="10" t="s">
        <v>21</v>
      </c>
      <c r="G64" s="46"/>
      <c r="H64" s="46"/>
      <c r="I64" s="46"/>
      <c r="J64" s="25"/>
      <c r="K64" s="73"/>
      <c r="L64" s="46"/>
      <c r="M64" s="46"/>
      <c r="N64" s="46"/>
      <c r="O64" s="46"/>
      <c r="P64" s="46"/>
      <c r="Q64" s="11" t="s">
        <v>22</v>
      </c>
    </row>
    <row r="65" spans="1:17" s="12" customFormat="1" ht="33.75" customHeight="1" x14ac:dyDescent="0.25">
      <c r="A65" s="46"/>
      <c r="B65" s="46"/>
      <c r="C65" s="23">
        <v>1210302700</v>
      </c>
      <c r="D65" s="62"/>
      <c r="E65" s="24" t="s">
        <v>87</v>
      </c>
      <c r="F65" s="10" t="s">
        <v>21</v>
      </c>
      <c r="G65" s="46"/>
      <c r="H65" s="46"/>
      <c r="I65" s="46"/>
      <c r="J65" s="25"/>
      <c r="K65" s="73"/>
      <c r="L65" s="46"/>
      <c r="M65" s="46"/>
      <c r="N65" s="46"/>
      <c r="O65" s="46"/>
      <c r="P65" s="46"/>
      <c r="Q65" s="11" t="s">
        <v>22</v>
      </c>
    </row>
    <row r="66" spans="1:17" s="12" customFormat="1" ht="33.75" customHeight="1" x14ac:dyDescent="0.25">
      <c r="A66" s="46"/>
      <c r="B66" s="46"/>
      <c r="C66" s="23">
        <v>1210302711</v>
      </c>
      <c r="D66" s="62"/>
      <c r="E66" s="24" t="s">
        <v>88</v>
      </c>
      <c r="F66" s="10" t="s">
        <v>21</v>
      </c>
      <c r="G66" s="46"/>
      <c r="H66" s="46"/>
      <c r="I66" s="46"/>
      <c r="J66" s="25"/>
      <c r="K66" s="73"/>
      <c r="L66" s="46"/>
      <c r="M66" s="46"/>
      <c r="N66" s="46"/>
      <c r="O66" s="46"/>
      <c r="P66" s="46"/>
      <c r="Q66" s="11" t="s">
        <v>22</v>
      </c>
    </row>
    <row r="67" spans="1:17" s="12" customFormat="1" ht="33.75" customHeight="1" x14ac:dyDescent="0.25">
      <c r="A67" s="46"/>
      <c r="B67" s="46"/>
      <c r="C67" s="23">
        <v>1210300803</v>
      </c>
      <c r="D67" s="62"/>
      <c r="E67" s="24" t="s">
        <v>89</v>
      </c>
      <c r="F67" s="10" t="s">
        <v>21</v>
      </c>
      <c r="G67" s="46"/>
      <c r="H67" s="46"/>
      <c r="I67" s="46"/>
      <c r="J67" s="25"/>
      <c r="K67" s="73"/>
      <c r="L67" s="46"/>
      <c r="M67" s="46"/>
      <c r="N67" s="46"/>
      <c r="O67" s="46"/>
      <c r="P67" s="46"/>
      <c r="Q67" s="11" t="s">
        <v>22</v>
      </c>
    </row>
    <row r="68" spans="1:17" s="12" customFormat="1" ht="33.75" customHeight="1" x14ac:dyDescent="0.25">
      <c r="A68" s="46"/>
      <c r="B68" s="46"/>
      <c r="C68" s="23">
        <v>1210301003</v>
      </c>
      <c r="D68" s="62"/>
      <c r="E68" s="24" t="s">
        <v>90</v>
      </c>
      <c r="F68" s="10" t="s">
        <v>21</v>
      </c>
      <c r="G68" s="46"/>
      <c r="H68" s="46"/>
      <c r="I68" s="46"/>
      <c r="J68" s="25"/>
      <c r="K68" s="73"/>
      <c r="L68" s="46"/>
      <c r="M68" s="46"/>
      <c r="N68" s="46"/>
      <c r="O68" s="46"/>
      <c r="P68" s="46"/>
      <c r="Q68" s="11" t="s">
        <v>22</v>
      </c>
    </row>
    <row r="69" spans="1:17" s="12" customFormat="1" ht="33.75" customHeight="1" x14ac:dyDescent="0.25">
      <c r="A69" s="46"/>
      <c r="B69" s="46"/>
      <c r="C69" s="23">
        <v>1210301728</v>
      </c>
      <c r="D69" s="62"/>
      <c r="E69" s="24" t="s">
        <v>51</v>
      </c>
      <c r="F69" s="10" t="s">
        <v>21</v>
      </c>
      <c r="G69" s="46"/>
      <c r="H69" s="46"/>
      <c r="I69" s="46"/>
      <c r="J69" s="25"/>
      <c r="K69" s="73"/>
      <c r="L69" s="46"/>
      <c r="M69" s="46"/>
      <c r="N69" s="46"/>
      <c r="O69" s="46"/>
      <c r="P69" s="46"/>
      <c r="Q69" s="11" t="s">
        <v>22</v>
      </c>
    </row>
    <row r="70" spans="1:17" s="12" customFormat="1" ht="33.75" customHeight="1" x14ac:dyDescent="0.25">
      <c r="A70" s="46"/>
      <c r="B70" s="46"/>
      <c r="C70" s="23">
        <v>12103052125</v>
      </c>
      <c r="D70" s="62"/>
      <c r="E70" s="24" t="s">
        <v>91</v>
      </c>
      <c r="F70" s="10" t="s">
        <v>21</v>
      </c>
      <c r="G70" s="46"/>
      <c r="H70" s="46"/>
      <c r="I70" s="46"/>
      <c r="J70" s="25"/>
      <c r="K70" s="73"/>
      <c r="L70" s="46"/>
      <c r="M70" s="46"/>
      <c r="N70" s="46"/>
      <c r="O70" s="46"/>
      <c r="P70" s="46"/>
      <c r="Q70" s="11" t="s">
        <v>22</v>
      </c>
    </row>
    <row r="71" spans="1:17" s="12" customFormat="1" ht="33.75" customHeight="1" x14ac:dyDescent="0.25">
      <c r="A71" s="46"/>
      <c r="B71" s="46"/>
      <c r="C71" s="23">
        <v>1210304007</v>
      </c>
      <c r="D71" s="62"/>
      <c r="E71" s="24" t="s">
        <v>92</v>
      </c>
      <c r="F71" s="10" t="s">
        <v>21</v>
      </c>
      <c r="G71" s="46"/>
      <c r="H71" s="46"/>
      <c r="I71" s="46"/>
      <c r="J71" s="25"/>
      <c r="K71" s="73"/>
      <c r="L71" s="46"/>
      <c r="M71" s="46"/>
      <c r="N71" s="46"/>
      <c r="O71" s="46"/>
      <c r="P71" s="46"/>
      <c r="Q71" s="11" t="s">
        <v>22</v>
      </c>
    </row>
    <row r="72" spans="1:17" s="12" customFormat="1" ht="33.75" customHeight="1" x14ac:dyDescent="0.25">
      <c r="A72" s="46"/>
      <c r="B72" s="46"/>
      <c r="C72" s="23">
        <v>1210304010</v>
      </c>
      <c r="D72" s="62"/>
      <c r="E72" s="24" t="s">
        <v>93</v>
      </c>
      <c r="F72" s="10" t="s">
        <v>21</v>
      </c>
      <c r="G72" s="46"/>
      <c r="H72" s="46"/>
      <c r="I72" s="46"/>
      <c r="J72" s="25"/>
      <c r="K72" s="73"/>
      <c r="L72" s="46"/>
      <c r="M72" s="46"/>
      <c r="N72" s="46"/>
      <c r="O72" s="46"/>
      <c r="P72" s="46"/>
      <c r="Q72" s="11" t="s">
        <v>22</v>
      </c>
    </row>
    <row r="73" spans="1:17" s="12" customFormat="1" ht="33.75" customHeight="1" x14ac:dyDescent="0.25">
      <c r="A73" s="47"/>
      <c r="B73" s="47"/>
      <c r="C73" s="23">
        <v>1210306248</v>
      </c>
      <c r="D73" s="63"/>
      <c r="E73" s="24" t="s">
        <v>94</v>
      </c>
      <c r="F73" s="10" t="s">
        <v>21</v>
      </c>
      <c r="G73" s="47"/>
      <c r="H73" s="47"/>
      <c r="I73" s="47"/>
      <c r="J73" s="25"/>
      <c r="K73" s="74"/>
      <c r="L73" s="47"/>
      <c r="M73" s="47"/>
      <c r="N73" s="47"/>
      <c r="O73" s="47"/>
      <c r="P73" s="47"/>
      <c r="Q73" s="11" t="s">
        <v>22</v>
      </c>
    </row>
    <row r="74" spans="1:17" s="12" customFormat="1" ht="33.75" customHeight="1" x14ac:dyDescent="0.25">
      <c r="A74" s="67" t="s">
        <v>206</v>
      </c>
      <c r="B74" s="67" t="s">
        <v>23</v>
      </c>
      <c r="C74" s="23">
        <v>1900005200</v>
      </c>
      <c r="D74" s="64" t="s">
        <v>95</v>
      </c>
      <c r="E74" s="24" t="s">
        <v>96</v>
      </c>
      <c r="F74" s="10" t="s">
        <v>21</v>
      </c>
      <c r="G74" s="45" t="s">
        <v>221</v>
      </c>
      <c r="H74" s="45" t="s">
        <v>219</v>
      </c>
      <c r="I74" s="78">
        <v>43465</v>
      </c>
      <c r="J74" s="25"/>
      <c r="K74" s="72">
        <f>J74+J75</f>
        <v>0</v>
      </c>
      <c r="L74" s="45" t="s">
        <v>24</v>
      </c>
      <c r="M74" s="45" t="s">
        <v>232</v>
      </c>
      <c r="N74" s="45" t="s">
        <v>243</v>
      </c>
      <c r="O74" s="45" t="s">
        <v>232</v>
      </c>
      <c r="P74" s="45" t="s">
        <v>255</v>
      </c>
      <c r="Q74" s="11" t="s">
        <v>22</v>
      </c>
    </row>
    <row r="75" spans="1:17" s="12" customFormat="1" ht="33.75" customHeight="1" x14ac:dyDescent="0.25">
      <c r="A75" s="67"/>
      <c r="B75" s="67"/>
      <c r="C75" s="23">
        <v>1900008604</v>
      </c>
      <c r="D75" s="66"/>
      <c r="E75" s="24" t="s">
        <v>97</v>
      </c>
      <c r="F75" s="10" t="s">
        <v>21</v>
      </c>
      <c r="G75" s="47"/>
      <c r="H75" s="47"/>
      <c r="I75" s="47"/>
      <c r="J75" s="25"/>
      <c r="K75" s="74"/>
      <c r="L75" s="47"/>
      <c r="M75" s="47"/>
      <c r="N75" s="47"/>
      <c r="O75" s="47"/>
      <c r="P75" s="47"/>
      <c r="Q75" s="11" t="s">
        <v>22</v>
      </c>
    </row>
    <row r="76" spans="1:17" s="12" customFormat="1" ht="41.25" customHeight="1" x14ac:dyDescent="0.25">
      <c r="A76" s="10" t="s">
        <v>207</v>
      </c>
      <c r="B76" s="39" t="s">
        <v>23</v>
      </c>
      <c r="C76" s="23">
        <v>1900904004</v>
      </c>
      <c r="D76" s="27" t="s">
        <v>98</v>
      </c>
      <c r="E76" s="24" t="s">
        <v>99</v>
      </c>
      <c r="F76" s="10" t="s">
        <v>21</v>
      </c>
      <c r="G76" s="10" t="s">
        <v>222</v>
      </c>
      <c r="H76" s="10"/>
      <c r="I76" s="10"/>
      <c r="J76" s="25"/>
      <c r="K76" s="28">
        <f>J76</f>
        <v>0</v>
      </c>
      <c r="L76" s="10" t="s">
        <v>24</v>
      </c>
      <c r="M76" s="10" t="s">
        <v>234</v>
      </c>
      <c r="N76" s="14">
        <v>43830</v>
      </c>
      <c r="O76" s="10" t="s">
        <v>234</v>
      </c>
      <c r="P76" s="10" t="s">
        <v>234</v>
      </c>
      <c r="Q76" s="11" t="s">
        <v>22</v>
      </c>
    </row>
    <row r="77" spans="1:17" s="12" customFormat="1" ht="33.75" customHeight="1" x14ac:dyDescent="0.25">
      <c r="A77" s="67" t="s">
        <v>208</v>
      </c>
      <c r="B77" s="67" t="s">
        <v>23</v>
      </c>
      <c r="C77" s="23">
        <v>19000080100</v>
      </c>
      <c r="D77" s="61" t="s">
        <v>256</v>
      </c>
      <c r="E77" s="24" t="s">
        <v>101</v>
      </c>
      <c r="F77" s="10" t="s">
        <v>21</v>
      </c>
      <c r="G77" s="45" t="s">
        <v>223</v>
      </c>
      <c r="H77" s="45" t="s">
        <v>224</v>
      </c>
      <c r="I77" s="78">
        <v>43537</v>
      </c>
      <c r="J77" s="25"/>
      <c r="K77" s="75">
        <f>J77+J78+J79+J80</f>
        <v>0</v>
      </c>
      <c r="L77" s="45" t="s">
        <v>24</v>
      </c>
      <c r="M77" s="45" t="s">
        <v>233</v>
      </c>
      <c r="N77" s="45" t="s">
        <v>243</v>
      </c>
      <c r="O77" s="45" t="s">
        <v>263</v>
      </c>
      <c r="P77" s="45" t="s">
        <v>264</v>
      </c>
      <c r="Q77" s="11" t="s">
        <v>22</v>
      </c>
    </row>
    <row r="78" spans="1:17" s="12" customFormat="1" ht="33.75" customHeight="1" x14ac:dyDescent="0.25">
      <c r="A78" s="67"/>
      <c r="B78" s="67"/>
      <c r="C78" s="23">
        <v>1900080010</v>
      </c>
      <c r="D78" s="62"/>
      <c r="E78" s="24" t="s">
        <v>102</v>
      </c>
      <c r="F78" s="10" t="s">
        <v>21</v>
      </c>
      <c r="G78" s="46"/>
      <c r="H78" s="46"/>
      <c r="I78" s="46"/>
      <c r="J78" s="25"/>
      <c r="K78" s="76"/>
      <c r="L78" s="46"/>
      <c r="M78" s="46"/>
      <c r="N78" s="46"/>
      <c r="O78" s="46"/>
      <c r="P78" s="46"/>
      <c r="Q78" s="11" t="s">
        <v>22</v>
      </c>
    </row>
    <row r="79" spans="1:17" s="12" customFormat="1" ht="33.75" customHeight="1" x14ac:dyDescent="0.25">
      <c r="A79" s="67"/>
      <c r="B79" s="67"/>
      <c r="C79" s="23">
        <v>1900080010</v>
      </c>
      <c r="D79" s="62"/>
      <c r="E79" s="24" t="s">
        <v>103</v>
      </c>
      <c r="F79" s="10" t="s">
        <v>21</v>
      </c>
      <c r="G79" s="46"/>
      <c r="H79" s="46"/>
      <c r="I79" s="46"/>
      <c r="J79" s="25"/>
      <c r="K79" s="76"/>
      <c r="L79" s="46"/>
      <c r="M79" s="46"/>
      <c r="N79" s="46"/>
      <c r="O79" s="46"/>
      <c r="P79" s="46"/>
      <c r="Q79" s="11" t="s">
        <v>22</v>
      </c>
    </row>
    <row r="80" spans="1:17" s="12" customFormat="1" ht="33.75" customHeight="1" x14ac:dyDescent="0.25">
      <c r="A80" s="67"/>
      <c r="B80" s="67"/>
      <c r="C80" s="23">
        <v>1900080002</v>
      </c>
      <c r="D80" s="63"/>
      <c r="E80" s="24" t="s">
        <v>104</v>
      </c>
      <c r="F80" s="10" t="s">
        <v>21</v>
      </c>
      <c r="G80" s="47"/>
      <c r="H80" s="47"/>
      <c r="I80" s="47"/>
      <c r="J80" s="25"/>
      <c r="K80" s="77"/>
      <c r="L80" s="47"/>
      <c r="M80" s="47"/>
      <c r="N80" s="47"/>
      <c r="O80" s="47"/>
      <c r="P80" s="47"/>
      <c r="Q80" s="11" t="s">
        <v>22</v>
      </c>
    </row>
    <row r="81" spans="1:17" s="12" customFormat="1" ht="33.75" customHeight="1" x14ac:dyDescent="0.25">
      <c r="A81" s="67" t="s">
        <v>209</v>
      </c>
      <c r="B81" s="67" t="s">
        <v>23</v>
      </c>
      <c r="C81" s="29">
        <v>1900007000</v>
      </c>
      <c r="D81" s="61" t="s">
        <v>105</v>
      </c>
      <c r="E81" s="24" t="s">
        <v>106</v>
      </c>
      <c r="F81" s="10" t="s">
        <v>21</v>
      </c>
      <c r="G81" s="45" t="s">
        <v>223</v>
      </c>
      <c r="H81" s="45" t="s">
        <v>225</v>
      </c>
      <c r="I81" s="78">
        <v>43657</v>
      </c>
      <c r="J81" s="25"/>
      <c r="K81" s="75">
        <f>J81+J82+J83+J84+J85+J86+J87+J88+J89+J90+J91+J92+J93+J94+J95</f>
        <v>0</v>
      </c>
      <c r="L81" s="45" t="s">
        <v>24</v>
      </c>
      <c r="M81" s="45" t="s">
        <v>233</v>
      </c>
      <c r="N81" s="45" t="s">
        <v>243</v>
      </c>
      <c r="O81" s="45" t="str">
        <f t="shared" ref="O81:P81" si="0">O77</f>
        <v>I полугодие 2019</v>
      </c>
      <c r="P81" s="45" t="str">
        <f t="shared" si="0"/>
        <v>II полугодие 2019</v>
      </c>
      <c r="Q81" s="11" t="s">
        <v>22</v>
      </c>
    </row>
    <row r="82" spans="1:17" s="12" customFormat="1" ht="33.75" customHeight="1" x14ac:dyDescent="0.25">
      <c r="A82" s="67"/>
      <c r="B82" s="67"/>
      <c r="C82" s="29">
        <v>1900007001</v>
      </c>
      <c r="D82" s="62"/>
      <c r="E82" s="24" t="s">
        <v>106</v>
      </c>
      <c r="F82" s="10" t="s">
        <v>21</v>
      </c>
      <c r="G82" s="46"/>
      <c r="H82" s="46"/>
      <c r="I82" s="46"/>
      <c r="J82" s="25"/>
      <c r="K82" s="76"/>
      <c r="L82" s="46"/>
      <c r="M82" s="46"/>
      <c r="N82" s="46"/>
      <c r="O82" s="46"/>
      <c r="P82" s="46"/>
      <c r="Q82" s="11" t="s">
        <v>22</v>
      </c>
    </row>
    <row r="83" spans="1:17" s="12" customFormat="1" ht="33.75" customHeight="1" x14ac:dyDescent="0.25">
      <c r="A83" s="67"/>
      <c r="B83" s="67"/>
      <c r="C83" s="29">
        <v>1900007003</v>
      </c>
      <c r="D83" s="62"/>
      <c r="E83" s="24" t="s">
        <v>106</v>
      </c>
      <c r="F83" s="10" t="s">
        <v>21</v>
      </c>
      <c r="G83" s="46"/>
      <c r="H83" s="46"/>
      <c r="I83" s="46"/>
      <c r="J83" s="25"/>
      <c r="K83" s="76"/>
      <c r="L83" s="46"/>
      <c r="M83" s="46"/>
      <c r="N83" s="46"/>
      <c r="O83" s="46"/>
      <c r="P83" s="46"/>
      <c r="Q83" s="11" t="s">
        <v>22</v>
      </c>
    </row>
    <row r="84" spans="1:17" s="12" customFormat="1" ht="33.75" customHeight="1" x14ac:dyDescent="0.25">
      <c r="A84" s="67"/>
      <c r="B84" s="67"/>
      <c r="C84" s="29">
        <v>1900007005</v>
      </c>
      <c r="D84" s="62"/>
      <c r="E84" s="24" t="s">
        <v>106</v>
      </c>
      <c r="F84" s="10" t="s">
        <v>21</v>
      </c>
      <c r="G84" s="46"/>
      <c r="H84" s="46"/>
      <c r="I84" s="46"/>
      <c r="J84" s="25"/>
      <c r="K84" s="76"/>
      <c r="L84" s="46"/>
      <c r="M84" s="46"/>
      <c r="N84" s="46"/>
      <c r="O84" s="46"/>
      <c r="P84" s="46"/>
      <c r="Q84" s="11" t="s">
        <v>22</v>
      </c>
    </row>
    <row r="85" spans="1:17" s="12" customFormat="1" ht="33.75" customHeight="1" x14ac:dyDescent="0.25">
      <c r="A85" s="67"/>
      <c r="B85" s="67"/>
      <c r="C85" s="29">
        <v>1900007004</v>
      </c>
      <c r="D85" s="62"/>
      <c r="E85" s="24" t="s">
        <v>106</v>
      </c>
      <c r="F85" s="10" t="s">
        <v>21</v>
      </c>
      <c r="G85" s="46"/>
      <c r="H85" s="46"/>
      <c r="I85" s="46"/>
      <c r="J85" s="25"/>
      <c r="K85" s="76"/>
      <c r="L85" s="46"/>
      <c r="M85" s="46"/>
      <c r="N85" s="46"/>
      <c r="O85" s="46"/>
      <c r="P85" s="46"/>
      <c r="Q85" s="11" t="s">
        <v>22</v>
      </c>
    </row>
    <row r="86" spans="1:17" s="12" customFormat="1" ht="33.75" customHeight="1" x14ac:dyDescent="0.25">
      <c r="A86" s="67"/>
      <c r="B86" s="67"/>
      <c r="C86" s="29">
        <v>1900007007</v>
      </c>
      <c r="D86" s="62"/>
      <c r="E86" s="24" t="s">
        <v>106</v>
      </c>
      <c r="F86" s="10" t="s">
        <v>21</v>
      </c>
      <c r="G86" s="46"/>
      <c r="H86" s="46"/>
      <c r="I86" s="46"/>
      <c r="J86" s="25"/>
      <c r="K86" s="76"/>
      <c r="L86" s="46"/>
      <c r="M86" s="46"/>
      <c r="N86" s="46"/>
      <c r="O86" s="46"/>
      <c r="P86" s="46"/>
      <c r="Q86" s="11" t="s">
        <v>22</v>
      </c>
    </row>
    <row r="87" spans="1:17" s="12" customFormat="1" ht="33.75" customHeight="1" x14ac:dyDescent="0.25">
      <c r="A87" s="67"/>
      <c r="B87" s="67"/>
      <c r="C87" s="29">
        <v>1900007008</v>
      </c>
      <c r="D87" s="62"/>
      <c r="E87" s="24" t="s">
        <v>106</v>
      </c>
      <c r="F87" s="10" t="s">
        <v>21</v>
      </c>
      <c r="G87" s="46"/>
      <c r="H87" s="46"/>
      <c r="I87" s="46"/>
      <c r="J87" s="25"/>
      <c r="K87" s="76"/>
      <c r="L87" s="46"/>
      <c r="M87" s="46"/>
      <c r="N87" s="46"/>
      <c r="O87" s="46"/>
      <c r="P87" s="46"/>
      <c r="Q87" s="11" t="s">
        <v>22</v>
      </c>
    </row>
    <row r="88" spans="1:17" s="12" customFormat="1" ht="33.75" customHeight="1" x14ac:dyDescent="0.25">
      <c r="A88" s="67"/>
      <c r="B88" s="67"/>
      <c r="C88" s="29">
        <v>1900007009</v>
      </c>
      <c r="D88" s="62"/>
      <c r="E88" s="24" t="s">
        <v>106</v>
      </c>
      <c r="F88" s="10" t="s">
        <v>21</v>
      </c>
      <c r="G88" s="46"/>
      <c r="H88" s="46"/>
      <c r="I88" s="46"/>
      <c r="J88" s="25"/>
      <c r="K88" s="76"/>
      <c r="L88" s="46"/>
      <c r="M88" s="46"/>
      <c r="N88" s="46"/>
      <c r="O88" s="46"/>
      <c r="P88" s="46"/>
      <c r="Q88" s="11" t="s">
        <v>22</v>
      </c>
    </row>
    <row r="89" spans="1:17" s="12" customFormat="1" ht="33.75" customHeight="1" x14ac:dyDescent="0.25">
      <c r="A89" s="67"/>
      <c r="B89" s="67"/>
      <c r="C89" s="29">
        <v>1900007010</v>
      </c>
      <c r="D89" s="62"/>
      <c r="E89" s="24" t="s">
        <v>106</v>
      </c>
      <c r="F89" s="10" t="s">
        <v>21</v>
      </c>
      <c r="G89" s="46"/>
      <c r="H89" s="46"/>
      <c r="I89" s="46"/>
      <c r="J89" s="25"/>
      <c r="K89" s="76"/>
      <c r="L89" s="46"/>
      <c r="M89" s="46"/>
      <c r="N89" s="46"/>
      <c r="O89" s="46"/>
      <c r="P89" s="46"/>
      <c r="Q89" s="11" t="s">
        <v>22</v>
      </c>
    </row>
    <row r="90" spans="1:17" s="12" customFormat="1" ht="33.75" customHeight="1" x14ac:dyDescent="0.25">
      <c r="A90" s="67"/>
      <c r="B90" s="67"/>
      <c r="C90" s="29">
        <v>1900007011</v>
      </c>
      <c r="D90" s="62"/>
      <c r="E90" s="24" t="s">
        <v>106</v>
      </c>
      <c r="F90" s="10" t="s">
        <v>21</v>
      </c>
      <c r="G90" s="46"/>
      <c r="H90" s="46"/>
      <c r="I90" s="46"/>
      <c r="J90" s="25"/>
      <c r="K90" s="76"/>
      <c r="L90" s="46"/>
      <c r="M90" s="46"/>
      <c r="N90" s="46"/>
      <c r="O90" s="46"/>
      <c r="P90" s="46"/>
      <c r="Q90" s="11" t="s">
        <v>22</v>
      </c>
    </row>
    <row r="91" spans="1:17" s="12" customFormat="1" ht="33.75" customHeight="1" x14ac:dyDescent="0.25">
      <c r="A91" s="67"/>
      <c r="B91" s="67"/>
      <c r="C91" s="29">
        <v>1900007012</v>
      </c>
      <c r="D91" s="62"/>
      <c r="E91" s="24" t="s">
        <v>106</v>
      </c>
      <c r="F91" s="10" t="s">
        <v>21</v>
      </c>
      <c r="G91" s="46"/>
      <c r="H91" s="46"/>
      <c r="I91" s="46"/>
      <c r="J91" s="25"/>
      <c r="K91" s="76"/>
      <c r="L91" s="46"/>
      <c r="M91" s="46"/>
      <c r="N91" s="46"/>
      <c r="O91" s="46"/>
      <c r="P91" s="46"/>
      <c r="Q91" s="11" t="s">
        <v>22</v>
      </c>
    </row>
    <row r="92" spans="1:17" s="12" customFormat="1" ht="33.75" customHeight="1" x14ac:dyDescent="0.25">
      <c r="A92" s="67"/>
      <c r="B92" s="67"/>
      <c r="C92" s="29">
        <v>1900007013</v>
      </c>
      <c r="D92" s="62"/>
      <c r="E92" s="24" t="s">
        <v>106</v>
      </c>
      <c r="F92" s="10" t="s">
        <v>21</v>
      </c>
      <c r="G92" s="46"/>
      <c r="H92" s="46"/>
      <c r="I92" s="46"/>
      <c r="J92" s="25"/>
      <c r="K92" s="76"/>
      <c r="L92" s="46"/>
      <c r="M92" s="46"/>
      <c r="N92" s="46"/>
      <c r="O92" s="46"/>
      <c r="P92" s="46"/>
      <c r="Q92" s="11" t="s">
        <v>22</v>
      </c>
    </row>
    <row r="93" spans="1:17" s="12" customFormat="1" ht="33.75" customHeight="1" x14ac:dyDescent="0.25">
      <c r="A93" s="67"/>
      <c r="B93" s="67"/>
      <c r="C93" s="29">
        <v>9999020701</v>
      </c>
      <c r="D93" s="62"/>
      <c r="E93" s="24" t="s">
        <v>106</v>
      </c>
      <c r="F93" s="10" t="s">
        <v>21</v>
      </c>
      <c r="G93" s="46"/>
      <c r="H93" s="46"/>
      <c r="I93" s="46"/>
      <c r="J93" s="25"/>
      <c r="K93" s="76"/>
      <c r="L93" s="46"/>
      <c r="M93" s="46"/>
      <c r="N93" s="46"/>
      <c r="O93" s="46"/>
      <c r="P93" s="46"/>
      <c r="Q93" s="11" t="s">
        <v>22</v>
      </c>
    </row>
    <row r="94" spans="1:17" s="12" customFormat="1" ht="33.75" customHeight="1" x14ac:dyDescent="0.25">
      <c r="A94" s="67"/>
      <c r="B94" s="67"/>
      <c r="C94" s="29">
        <v>1900007016</v>
      </c>
      <c r="D94" s="62"/>
      <c r="E94" s="24" t="s">
        <v>107</v>
      </c>
      <c r="F94" s="10" t="s">
        <v>21</v>
      </c>
      <c r="G94" s="46"/>
      <c r="H94" s="46"/>
      <c r="I94" s="46"/>
      <c r="J94" s="25"/>
      <c r="K94" s="76"/>
      <c r="L94" s="46"/>
      <c r="M94" s="46"/>
      <c r="N94" s="46"/>
      <c r="O94" s="46"/>
      <c r="P94" s="46"/>
      <c r="Q94" s="11" t="s">
        <v>22</v>
      </c>
    </row>
    <row r="95" spans="1:17" s="12" customFormat="1" ht="33.75" customHeight="1" x14ac:dyDescent="0.25">
      <c r="A95" s="67"/>
      <c r="B95" s="67"/>
      <c r="C95" s="23">
        <v>1900007006</v>
      </c>
      <c r="D95" s="63"/>
      <c r="E95" s="24" t="s">
        <v>107</v>
      </c>
      <c r="F95" s="10" t="s">
        <v>21</v>
      </c>
      <c r="G95" s="47"/>
      <c r="H95" s="47"/>
      <c r="I95" s="47"/>
      <c r="J95" s="25"/>
      <c r="K95" s="77"/>
      <c r="L95" s="47"/>
      <c r="M95" s="47"/>
      <c r="N95" s="47"/>
      <c r="O95" s="47"/>
      <c r="P95" s="47"/>
      <c r="Q95" s="11" t="s">
        <v>22</v>
      </c>
    </row>
    <row r="96" spans="1:17" s="12" customFormat="1" ht="33.75" customHeight="1" x14ac:dyDescent="0.25">
      <c r="A96" s="67" t="s">
        <v>210</v>
      </c>
      <c r="B96" s="46" t="s">
        <v>23</v>
      </c>
      <c r="C96" s="23">
        <v>1210304692</v>
      </c>
      <c r="D96" s="61" t="s">
        <v>108</v>
      </c>
      <c r="E96" s="24" t="s">
        <v>109</v>
      </c>
      <c r="F96" s="10" t="s">
        <v>21</v>
      </c>
      <c r="G96" s="45" t="s">
        <v>221</v>
      </c>
      <c r="H96" s="45" t="s">
        <v>226</v>
      </c>
      <c r="I96" s="78">
        <v>43497</v>
      </c>
      <c r="J96" s="25"/>
      <c r="K96" s="75">
        <f>J96+J97+J98+J99+J100+J101+J102+J103+J104+J105+J106+J107+J108+J109+J110+J111+J112+J113+J114+J115+J116+J117+J118+J119+J120+J121+J122+J123+J124+J125+J126+J127+J128+J129+J130+J131+J132+J133+J134+J135+J136+J137+J138+J139</f>
        <v>0</v>
      </c>
      <c r="L96" s="45" t="s">
        <v>24</v>
      </c>
      <c r="M96" s="45" t="s">
        <v>233</v>
      </c>
      <c r="N96" s="45" t="s">
        <v>243</v>
      </c>
      <c r="O96" s="45" t="s">
        <v>233</v>
      </c>
      <c r="P96" s="45" t="s">
        <v>233</v>
      </c>
      <c r="Q96" s="11" t="s">
        <v>22</v>
      </c>
    </row>
    <row r="97" spans="1:17" s="12" customFormat="1" ht="33.75" customHeight="1" x14ac:dyDescent="0.25">
      <c r="A97" s="67"/>
      <c r="B97" s="46"/>
      <c r="C97" s="23">
        <v>1210304676</v>
      </c>
      <c r="D97" s="62"/>
      <c r="E97" s="24" t="s">
        <v>110</v>
      </c>
      <c r="F97" s="10" t="s">
        <v>21</v>
      </c>
      <c r="G97" s="46"/>
      <c r="H97" s="46"/>
      <c r="I97" s="46"/>
      <c r="J97" s="25"/>
      <c r="K97" s="76"/>
      <c r="L97" s="46"/>
      <c r="M97" s="46"/>
      <c r="N97" s="46"/>
      <c r="O97" s="46"/>
      <c r="P97" s="46"/>
      <c r="Q97" s="11" t="s">
        <v>22</v>
      </c>
    </row>
    <row r="98" spans="1:17" s="12" customFormat="1" ht="33.75" customHeight="1" x14ac:dyDescent="0.25">
      <c r="A98" s="67"/>
      <c r="B98" s="46"/>
      <c r="C98" s="23">
        <v>1210304865</v>
      </c>
      <c r="D98" s="62"/>
      <c r="E98" s="24" t="s">
        <v>111</v>
      </c>
      <c r="F98" s="10" t="s">
        <v>21</v>
      </c>
      <c r="G98" s="46"/>
      <c r="H98" s="46"/>
      <c r="I98" s="46"/>
      <c r="J98" s="25"/>
      <c r="K98" s="76"/>
      <c r="L98" s="46"/>
      <c r="M98" s="46"/>
      <c r="N98" s="46"/>
      <c r="O98" s="46"/>
      <c r="P98" s="46"/>
      <c r="Q98" s="11" t="s">
        <v>22</v>
      </c>
    </row>
    <row r="99" spans="1:17" s="12" customFormat="1" ht="33.75" customHeight="1" x14ac:dyDescent="0.25">
      <c r="A99" s="67"/>
      <c r="B99" s="46"/>
      <c r="C99" s="23">
        <v>1210304792</v>
      </c>
      <c r="D99" s="62"/>
      <c r="E99" s="24" t="s">
        <v>112</v>
      </c>
      <c r="F99" s="10" t="s">
        <v>21</v>
      </c>
      <c r="G99" s="46"/>
      <c r="H99" s="46"/>
      <c r="I99" s="46"/>
      <c r="J99" s="25"/>
      <c r="K99" s="76"/>
      <c r="L99" s="46"/>
      <c r="M99" s="46"/>
      <c r="N99" s="46"/>
      <c r="O99" s="46"/>
      <c r="P99" s="46"/>
      <c r="Q99" s="11" t="s">
        <v>22</v>
      </c>
    </row>
    <row r="100" spans="1:17" s="12" customFormat="1" ht="33.75" customHeight="1" x14ac:dyDescent="0.25">
      <c r="A100" s="67"/>
      <c r="B100" s="46"/>
      <c r="C100" s="23">
        <v>99938938756</v>
      </c>
      <c r="D100" s="62"/>
      <c r="E100" s="24" t="s">
        <v>113</v>
      </c>
      <c r="F100" s="10" t="s">
        <v>21</v>
      </c>
      <c r="G100" s="46"/>
      <c r="H100" s="46"/>
      <c r="I100" s="46"/>
      <c r="J100" s="25"/>
      <c r="K100" s="76"/>
      <c r="L100" s="46"/>
      <c r="M100" s="46"/>
      <c r="N100" s="46"/>
      <c r="O100" s="46"/>
      <c r="P100" s="46"/>
      <c r="Q100" s="11" t="s">
        <v>22</v>
      </c>
    </row>
    <row r="101" spans="1:17" s="12" customFormat="1" ht="33.75" customHeight="1" x14ac:dyDescent="0.25">
      <c r="A101" s="67"/>
      <c r="B101" s="46"/>
      <c r="C101" s="23">
        <v>1210302270</v>
      </c>
      <c r="D101" s="62"/>
      <c r="E101" s="24" t="s">
        <v>114</v>
      </c>
      <c r="F101" s="10" t="s">
        <v>21</v>
      </c>
      <c r="G101" s="46"/>
      <c r="H101" s="46"/>
      <c r="I101" s="46"/>
      <c r="J101" s="25"/>
      <c r="K101" s="76"/>
      <c r="L101" s="46"/>
      <c r="M101" s="46"/>
      <c r="N101" s="46"/>
      <c r="O101" s="46"/>
      <c r="P101" s="46"/>
      <c r="Q101" s="11" t="s">
        <v>22</v>
      </c>
    </row>
    <row r="102" spans="1:17" s="12" customFormat="1" ht="33.75" customHeight="1" x14ac:dyDescent="0.25">
      <c r="A102" s="67"/>
      <c r="B102" s="46"/>
      <c r="C102" s="23">
        <v>1210305252</v>
      </c>
      <c r="D102" s="62"/>
      <c r="E102" s="24" t="s">
        <v>115</v>
      </c>
      <c r="F102" s="10" t="s">
        <v>21</v>
      </c>
      <c r="G102" s="46"/>
      <c r="H102" s="46"/>
      <c r="I102" s="46"/>
      <c r="J102" s="25"/>
      <c r="K102" s="76"/>
      <c r="L102" s="46"/>
      <c r="M102" s="46"/>
      <c r="N102" s="46"/>
      <c r="O102" s="46"/>
      <c r="P102" s="46"/>
      <c r="Q102" s="11" t="s">
        <v>22</v>
      </c>
    </row>
    <row r="103" spans="1:17" s="12" customFormat="1" ht="33.75" customHeight="1" x14ac:dyDescent="0.25">
      <c r="A103" s="67"/>
      <c r="B103" s="46"/>
      <c r="C103" s="23">
        <v>1210305266</v>
      </c>
      <c r="D103" s="62"/>
      <c r="E103" s="24" t="s">
        <v>116</v>
      </c>
      <c r="F103" s="10" t="s">
        <v>21</v>
      </c>
      <c r="G103" s="46"/>
      <c r="H103" s="46"/>
      <c r="I103" s="46"/>
      <c r="J103" s="25"/>
      <c r="K103" s="76"/>
      <c r="L103" s="46"/>
      <c r="M103" s="46"/>
      <c r="N103" s="46"/>
      <c r="O103" s="46"/>
      <c r="P103" s="46"/>
      <c r="Q103" s="11" t="s">
        <v>22</v>
      </c>
    </row>
    <row r="104" spans="1:17" s="12" customFormat="1" ht="33.75" customHeight="1" x14ac:dyDescent="0.25">
      <c r="A104" s="67"/>
      <c r="B104" s="46"/>
      <c r="C104" s="23">
        <v>1210330603</v>
      </c>
      <c r="D104" s="62"/>
      <c r="E104" s="24" t="s">
        <v>117</v>
      </c>
      <c r="F104" s="10" t="s">
        <v>21</v>
      </c>
      <c r="G104" s="46"/>
      <c r="H104" s="46"/>
      <c r="I104" s="46"/>
      <c r="J104" s="25"/>
      <c r="K104" s="76"/>
      <c r="L104" s="46"/>
      <c r="M104" s="46"/>
      <c r="N104" s="46"/>
      <c r="O104" s="46"/>
      <c r="P104" s="46"/>
      <c r="Q104" s="11" t="s">
        <v>22</v>
      </c>
    </row>
    <row r="105" spans="1:17" s="12" customFormat="1" ht="33.75" customHeight="1" x14ac:dyDescent="0.25">
      <c r="A105" s="67"/>
      <c r="B105" s="46"/>
      <c r="C105" s="23">
        <v>1210330600</v>
      </c>
      <c r="D105" s="62"/>
      <c r="E105" s="24" t="s">
        <v>118</v>
      </c>
      <c r="F105" s="10" t="s">
        <v>21</v>
      </c>
      <c r="G105" s="46"/>
      <c r="H105" s="46"/>
      <c r="I105" s="46"/>
      <c r="J105" s="25"/>
      <c r="K105" s="76"/>
      <c r="L105" s="46"/>
      <c r="M105" s="46"/>
      <c r="N105" s="46"/>
      <c r="O105" s="46"/>
      <c r="P105" s="46"/>
      <c r="Q105" s="11" t="s">
        <v>22</v>
      </c>
    </row>
    <row r="106" spans="1:17" s="12" customFormat="1" ht="33.75" customHeight="1" x14ac:dyDescent="0.25">
      <c r="A106" s="67"/>
      <c r="B106" s="46"/>
      <c r="C106" s="23">
        <v>1210305203</v>
      </c>
      <c r="D106" s="62"/>
      <c r="E106" s="24" t="s">
        <v>119</v>
      </c>
      <c r="F106" s="10" t="s">
        <v>21</v>
      </c>
      <c r="G106" s="46"/>
      <c r="H106" s="46"/>
      <c r="I106" s="46"/>
      <c r="J106" s="25"/>
      <c r="K106" s="76"/>
      <c r="L106" s="46"/>
      <c r="M106" s="46"/>
      <c r="N106" s="46"/>
      <c r="O106" s="46"/>
      <c r="P106" s="46"/>
      <c r="Q106" s="11" t="s">
        <v>22</v>
      </c>
    </row>
    <row r="107" spans="1:17" s="12" customFormat="1" ht="33.75" customHeight="1" x14ac:dyDescent="0.25">
      <c r="A107" s="67"/>
      <c r="B107" s="46"/>
      <c r="C107" s="23">
        <v>1210305103</v>
      </c>
      <c r="D107" s="62"/>
      <c r="E107" s="24" t="s">
        <v>120</v>
      </c>
      <c r="F107" s="10" t="s">
        <v>21</v>
      </c>
      <c r="G107" s="46"/>
      <c r="H107" s="46"/>
      <c r="I107" s="46"/>
      <c r="J107" s="25"/>
      <c r="K107" s="76"/>
      <c r="L107" s="46"/>
      <c r="M107" s="46"/>
      <c r="N107" s="46"/>
      <c r="O107" s="46"/>
      <c r="P107" s="46"/>
      <c r="Q107" s="11" t="s">
        <v>22</v>
      </c>
    </row>
    <row r="108" spans="1:17" s="12" customFormat="1" ht="33.75" customHeight="1" x14ac:dyDescent="0.25">
      <c r="A108" s="67"/>
      <c r="B108" s="46"/>
      <c r="C108" s="23">
        <v>1210304874</v>
      </c>
      <c r="D108" s="62"/>
      <c r="E108" s="24" t="s">
        <v>121</v>
      </c>
      <c r="F108" s="10" t="s">
        <v>21</v>
      </c>
      <c r="G108" s="46"/>
      <c r="H108" s="46"/>
      <c r="I108" s="46"/>
      <c r="J108" s="25"/>
      <c r="K108" s="76"/>
      <c r="L108" s="46"/>
      <c r="M108" s="46"/>
      <c r="N108" s="46"/>
      <c r="O108" s="46"/>
      <c r="P108" s="46"/>
      <c r="Q108" s="11" t="s">
        <v>22</v>
      </c>
    </row>
    <row r="109" spans="1:17" s="12" customFormat="1" ht="33.75" customHeight="1" x14ac:dyDescent="0.25">
      <c r="A109" s="67"/>
      <c r="B109" s="46"/>
      <c r="C109" s="23">
        <v>1900000903</v>
      </c>
      <c r="D109" s="62"/>
      <c r="E109" s="24" t="s">
        <v>122</v>
      </c>
      <c r="F109" s="10" t="s">
        <v>21</v>
      </c>
      <c r="G109" s="46"/>
      <c r="H109" s="46"/>
      <c r="I109" s="46"/>
      <c r="J109" s="25"/>
      <c r="K109" s="76"/>
      <c r="L109" s="46"/>
      <c r="M109" s="46"/>
      <c r="N109" s="46"/>
      <c r="O109" s="46"/>
      <c r="P109" s="46"/>
      <c r="Q109" s="11" t="s">
        <v>22</v>
      </c>
    </row>
    <row r="110" spans="1:17" s="12" customFormat="1" ht="33.75" customHeight="1" x14ac:dyDescent="0.25">
      <c r="A110" s="67"/>
      <c r="B110" s="46"/>
      <c r="C110" s="23">
        <v>1900000950</v>
      </c>
      <c r="D110" s="62"/>
      <c r="E110" s="24" t="s">
        <v>123</v>
      </c>
      <c r="F110" s="10" t="s">
        <v>21</v>
      </c>
      <c r="G110" s="46"/>
      <c r="H110" s="46"/>
      <c r="I110" s="46"/>
      <c r="J110" s="25"/>
      <c r="K110" s="76"/>
      <c r="L110" s="46"/>
      <c r="M110" s="46"/>
      <c r="N110" s="46"/>
      <c r="O110" s="46"/>
      <c r="P110" s="46"/>
      <c r="Q110" s="11" t="s">
        <v>22</v>
      </c>
    </row>
    <row r="111" spans="1:17" s="12" customFormat="1" ht="33.75" customHeight="1" x14ac:dyDescent="0.25">
      <c r="A111" s="67"/>
      <c r="B111" s="46"/>
      <c r="C111" s="23">
        <v>1900014019</v>
      </c>
      <c r="D111" s="62"/>
      <c r="E111" s="24" t="s">
        <v>124</v>
      </c>
      <c r="F111" s="10" t="s">
        <v>21</v>
      </c>
      <c r="G111" s="46"/>
      <c r="H111" s="46"/>
      <c r="I111" s="46"/>
      <c r="J111" s="25"/>
      <c r="K111" s="76"/>
      <c r="L111" s="46"/>
      <c r="M111" s="46"/>
      <c r="N111" s="46"/>
      <c r="O111" s="46"/>
      <c r="P111" s="46"/>
      <c r="Q111" s="11" t="s">
        <v>22</v>
      </c>
    </row>
    <row r="112" spans="1:17" s="12" customFormat="1" ht="33.75" customHeight="1" x14ac:dyDescent="0.25">
      <c r="A112" s="67"/>
      <c r="B112" s="46"/>
      <c r="C112" s="23">
        <v>1900000962</v>
      </c>
      <c r="D112" s="62"/>
      <c r="E112" s="24" t="s">
        <v>125</v>
      </c>
      <c r="F112" s="10" t="s">
        <v>21</v>
      </c>
      <c r="G112" s="46"/>
      <c r="H112" s="46"/>
      <c r="I112" s="46"/>
      <c r="J112" s="25"/>
      <c r="K112" s="76"/>
      <c r="L112" s="46"/>
      <c r="M112" s="46"/>
      <c r="N112" s="46"/>
      <c r="O112" s="46"/>
      <c r="P112" s="46"/>
      <c r="Q112" s="11" t="s">
        <v>22</v>
      </c>
    </row>
    <row r="113" spans="1:17" s="12" customFormat="1" ht="33.75" customHeight="1" x14ac:dyDescent="0.25">
      <c r="A113" s="67"/>
      <c r="B113" s="46"/>
      <c r="C113" s="30">
        <v>99938939647</v>
      </c>
      <c r="D113" s="62"/>
      <c r="E113" s="24" t="s">
        <v>126</v>
      </c>
      <c r="F113" s="10" t="s">
        <v>21</v>
      </c>
      <c r="G113" s="46"/>
      <c r="H113" s="46"/>
      <c r="I113" s="46"/>
      <c r="J113" s="25"/>
      <c r="K113" s="76"/>
      <c r="L113" s="46"/>
      <c r="M113" s="46"/>
      <c r="N113" s="46"/>
      <c r="O113" s="46"/>
      <c r="P113" s="46"/>
      <c r="Q113" s="11" t="s">
        <v>22</v>
      </c>
    </row>
    <row r="114" spans="1:17" s="12" customFormat="1" ht="33.75" customHeight="1" x14ac:dyDescent="0.25">
      <c r="A114" s="67"/>
      <c r="B114" s="46"/>
      <c r="C114" s="30" t="s">
        <v>191</v>
      </c>
      <c r="D114" s="62"/>
      <c r="E114" s="24" t="s">
        <v>127</v>
      </c>
      <c r="F114" s="10" t="s">
        <v>21</v>
      </c>
      <c r="G114" s="46"/>
      <c r="H114" s="46"/>
      <c r="I114" s="46"/>
      <c r="J114" s="25"/>
      <c r="K114" s="76"/>
      <c r="L114" s="46"/>
      <c r="M114" s="46"/>
      <c r="N114" s="46"/>
      <c r="O114" s="46"/>
      <c r="P114" s="46"/>
      <c r="Q114" s="11" t="s">
        <v>22</v>
      </c>
    </row>
    <row r="115" spans="1:17" s="12" customFormat="1" ht="33.75" customHeight="1" x14ac:dyDescent="0.25">
      <c r="A115" s="67"/>
      <c r="B115" s="46"/>
      <c r="C115" s="30" t="s">
        <v>192</v>
      </c>
      <c r="D115" s="62"/>
      <c r="E115" s="24" t="s">
        <v>128</v>
      </c>
      <c r="F115" s="10" t="s">
        <v>21</v>
      </c>
      <c r="G115" s="46"/>
      <c r="H115" s="46"/>
      <c r="I115" s="46"/>
      <c r="J115" s="25"/>
      <c r="K115" s="76"/>
      <c r="L115" s="46"/>
      <c r="M115" s="46"/>
      <c r="N115" s="46"/>
      <c r="O115" s="46"/>
      <c r="P115" s="46"/>
      <c r="Q115" s="11" t="s">
        <v>22</v>
      </c>
    </row>
    <row r="116" spans="1:17" s="12" customFormat="1" ht="33.75" customHeight="1" x14ac:dyDescent="0.25">
      <c r="A116" s="67"/>
      <c r="B116" s="46"/>
      <c r="C116" s="30" t="s">
        <v>193</v>
      </c>
      <c r="D116" s="62"/>
      <c r="E116" s="24" t="s">
        <v>129</v>
      </c>
      <c r="F116" s="10" t="s">
        <v>21</v>
      </c>
      <c r="G116" s="46"/>
      <c r="H116" s="46"/>
      <c r="I116" s="46"/>
      <c r="J116" s="25"/>
      <c r="K116" s="76"/>
      <c r="L116" s="46"/>
      <c r="M116" s="46"/>
      <c r="N116" s="46"/>
      <c r="O116" s="46"/>
      <c r="P116" s="46"/>
      <c r="Q116" s="11" t="s">
        <v>22</v>
      </c>
    </row>
    <row r="117" spans="1:17" s="12" customFormat="1" ht="33.75" customHeight="1" x14ac:dyDescent="0.25">
      <c r="A117" s="67"/>
      <c r="B117" s="46"/>
      <c r="C117" s="30" t="s">
        <v>194</v>
      </c>
      <c r="D117" s="62"/>
      <c r="E117" s="24" t="s">
        <v>130</v>
      </c>
      <c r="F117" s="10" t="s">
        <v>21</v>
      </c>
      <c r="G117" s="46"/>
      <c r="H117" s="46"/>
      <c r="I117" s="46"/>
      <c r="J117" s="25"/>
      <c r="K117" s="76"/>
      <c r="L117" s="46"/>
      <c r="M117" s="46"/>
      <c r="N117" s="46"/>
      <c r="O117" s="46"/>
      <c r="P117" s="46"/>
      <c r="Q117" s="11" t="s">
        <v>22</v>
      </c>
    </row>
    <row r="118" spans="1:17" s="12" customFormat="1" ht="33.75" customHeight="1" x14ac:dyDescent="0.25">
      <c r="A118" s="67"/>
      <c r="B118" s="46"/>
      <c r="C118" s="30" t="s">
        <v>195</v>
      </c>
      <c r="D118" s="62"/>
      <c r="E118" s="24" t="s">
        <v>131</v>
      </c>
      <c r="F118" s="10" t="s">
        <v>21</v>
      </c>
      <c r="G118" s="46"/>
      <c r="H118" s="46"/>
      <c r="I118" s="46"/>
      <c r="J118" s="25"/>
      <c r="K118" s="76"/>
      <c r="L118" s="46"/>
      <c r="M118" s="46"/>
      <c r="N118" s="46"/>
      <c r="O118" s="46"/>
      <c r="P118" s="46"/>
      <c r="Q118" s="11" t="s">
        <v>22</v>
      </c>
    </row>
    <row r="119" spans="1:17" s="12" customFormat="1" ht="33.75" customHeight="1" x14ac:dyDescent="0.25">
      <c r="A119" s="67"/>
      <c r="B119" s="46"/>
      <c r="C119" s="30" t="s">
        <v>196</v>
      </c>
      <c r="D119" s="62"/>
      <c r="E119" s="24" t="s">
        <v>132</v>
      </c>
      <c r="F119" s="10" t="s">
        <v>21</v>
      </c>
      <c r="G119" s="46"/>
      <c r="H119" s="46"/>
      <c r="I119" s="46"/>
      <c r="J119" s="25"/>
      <c r="K119" s="76"/>
      <c r="L119" s="46"/>
      <c r="M119" s="46"/>
      <c r="N119" s="46"/>
      <c r="O119" s="46"/>
      <c r="P119" s="46"/>
      <c r="Q119" s="11" t="s">
        <v>22</v>
      </c>
    </row>
    <row r="120" spans="1:17" s="12" customFormat="1" ht="33.75" customHeight="1" x14ac:dyDescent="0.25">
      <c r="A120" s="67"/>
      <c r="B120" s="46"/>
      <c r="C120" s="30" t="s">
        <v>197</v>
      </c>
      <c r="D120" s="62"/>
      <c r="E120" s="24" t="s">
        <v>133</v>
      </c>
      <c r="F120" s="10" t="s">
        <v>21</v>
      </c>
      <c r="G120" s="46"/>
      <c r="H120" s="46"/>
      <c r="I120" s="46"/>
      <c r="J120" s="25"/>
      <c r="K120" s="76"/>
      <c r="L120" s="46"/>
      <c r="M120" s="46"/>
      <c r="N120" s="46"/>
      <c r="O120" s="46"/>
      <c r="P120" s="46"/>
      <c r="Q120" s="11" t="s">
        <v>22</v>
      </c>
    </row>
    <row r="121" spans="1:17" s="12" customFormat="1" ht="33.75" customHeight="1" x14ac:dyDescent="0.25">
      <c r="A121" s="67"/>
      <c r="B121" s="46"/>
      <c r="C121" s="30" t="s">
        <v>198</v>
      </c>
      <c r="D121" s="62"/>
      <c r="E121" s="24" t="s">
        <v>134</v>
      </c>
      <c r="F121" s="10" t="s">
        <v>21</v>
      </c>
      <c r="G121" s="46"/>
      <c r="H121" s="46"/>
      <c r="I121" s="46"/>
      <c r="J121" s="25"/>
      <c r="K121" s="76"/>
      <c r="L121" s="46"/>
      <c r="M121" s="46"/>
      <c r="N121" s="46"/>
      <c r="O121" s="46"/>
      <c r="P121" s="46"/>
      <c r="Q121" s="11" t="s">
        <v>22</v>
      </c>
    </row>
    <row r="122" spans="1:17" s="12" customFormat="1" ht="33.75" customHeight="1" x14ac:dyDescent="0.25">
      <c r="A122" s="67"/>
      <c r="B122" s="46"/>
      <c r="C122" s="30" t="s">
        <v>199</v>
      </c>
      <c r="D122" s="62"/>
      <c r="E122" s="24" t="s">
        <v>135</v>
      </c>
      <c r="F122" s="10" t="s">
        <v>21</v>
      </c>
      <c r="G122" s="46"/>
      <c r="H122" s="46"/>
      <c r="I122" s="46"/>
      <c r="J122" s="25"/>
      <c r="K122" s="76"/>
      <c r="L122" s="46"/>
      <c r="M122" s="46"/>
      <c r="N122" s="46"/>
      <c r="O122" s="46"/>
      <c r="P122" s="46"/>
      <c r="Q122" s="11" t="s">
        <v>22</v>
      </c>
    </row>
    <row r="123" spans="1:17" s="12" customFormat="1" ht="33.75" customHeight="1" x14ac:dyDescent="0.25">
      <c r="A123" s="67"/>
      <c r="B123" s="46"/>
      <c r="C123" s="30" t="s">
        <v>200</v>
      </c>
      <c r="D123" s="62"/>
      <c r="E123" s="24" t="s">
        <v>136</v>
      </c>
      <c r="F123" s="10" t="s">
        <v>21</v>
      </c>
      <c r="G123" s="46"/>
      <c r="H123" s="46"/>
      <c r="I123" s="46"/>
      <c r="J123" s="25"/>
      <c r="K123" s="76"/>
      <c r="L123" s="46"/>
      <c r="M123" s="46"/>
      <c r="N123" s="46"/>
      <c r="O123" s="46"/>
      <c r="P123" s="46"/>
      <c r="Q123" s="11" t="s">
        <v>22</v>
      </c>
    </row>
    <row r="124" spans="1:17" s="12" customFormat="1" ht="33.75" customHeight="1" x14ac:dyDescent="0.25">
      <c r="A124" s="67"/>
      <c r="B124" s="46"/>
      <c r="C124" s="30" t="s">
        <v>201</v>
      </c>
      <c r="D124" s="62"/>
      <c r="E124" s="24" t="s">
        <v>137</v>
      </c>
      <c r="F124" s="10" t="s">
        <v>21</v>
      </c>
      <c r="G124" s="46"/>
      <c r="H124" s="46"/>
      <c r="I124" s="46"/>
      <c r="J124" s="25"/>
      <c r="K124" s="76"/>
      <c r="L124" s="46"/>
      <c r="M124" s="46"/>
      <c r="N124" s="46"/>
      <c r="O124" s="46"/>
      <c r="P124" s="46"/>
      <c r="Q124" s="11" t="s">
        <v>22</v>
      </c>
    </row>
    <row r="125" spans="1:17" s="12" customFormat="1" ht="33.75" customHeight="1" x14ac:dyDescent="0.25">
      <c r="A125" s="67"/>
      <c r="B125" s="46"/>
      <c r="C125" s="23">
        <v>4856520710</v>
      </c>
      <c r="D125" s="62"/>
      <c r="E125" s="24" t="s">
        <v>138</v>
      </c>
      <c r="F125" s="10" t="s">
        <v>21</v>
      </c>
      <c r="G125" s="46"/>
      <c r="H125" s="46"/>
      <c r="I125" s="46"/>
      <c r="J125" s="25"/>
      <c r="K125" s="76"/>
      <c r="L125" s="46"/>
      <c r="M125" s="46"/>
      <c r="N125" s="46"/>
      <c r="O125" s="46"/>
      <c r="P125" s="46"/>
      <c r="Q125" s="11" t="s">
        <v>22</v>
      </c>
    </row>
    <row r="126" spans="1:17" s="12" customFormat="1" ht="33.75" customHeight="1" x14ac:dyDescent="0.25">
      <c r="A126" s="67"/>
      <c r="B126" s="46"/>
      <c r="C126" s="23">
        <v>1900000953</v>
      </c>
      <c r="D126" s="62"/>
      <c r="E126" s="24" t="s">
        <v>139</v>
      </c>
      <c r="F126" s="10" t="s">
        <v>21</v>
      </c>
      <c r="G126" s="46"/>
      <c r="H126" s="46"/>
      <c r="I126" s="46"/>
      <c r="J126" s="25"/>
      <c r="K126" s="76"/>
      <c r="L126" s="46"/>
      <c r="M126" s="46"/>
      <c r="N126" s="46"/>
      <c r="O126" s="46"/>
      <c r="P126" s="46"/>
      <c r="Q126" s="11" t="s">
        <v>22</v>
      </c>
    </row>
    <row r="127" spans="1:17" s="12" customFormat="1" ht="33.75" customHeight="1" x14ac:dyDescent="0.25">
      <c r="A127" s="67"/>
      <c r="B127" s="46"/>
      <c r="C127" s="23">
        <v>1210304782</v>
      </c>
      <c r="D127" s="62"/>
      <c r="E127" s="24" t="s">
        <v>140</v>
      </c>
      <c r="F127" s="10" t="s">
        <v>21</v>
      </c>
      <c r="G127" s="46"/>
      <c r="H127" s="46"/>
      <c r="I127" s="46"/>
      <c r="J127" s="25"/>
      <c r="K127" s="76"/>
      <c r="L127" s="46"/>
      <c r="M127" s="46"/>
      <c r="N127" s="46"/>
      <c r="O127" s="46"/>
      <c r="P127" s="46"/>
      <c r="Q127" s="11" t="s">
        <v>22</v>
      </c>
    </row>
    <row r="128" spans="1:17" s="12" customFormat="1" ht="33.75" customHeight="1" x14ac:dyDescent="0.25">
      <c r="A128" s="67"/>
      <c r="B128" s="46"/>
      <c r="C128" s="23">
        <v>1210304782</v>
      </c>
      <c r="D128" s="62"/>
      <c r="E128" s="24" t="s">
        <v>141</v>
      </c>
      <c r="F128" s="10" t="s">
        <v>21</v>
      </c>
      <c r="G128" s="46"/>
      <c r="H128" s="46"/>
      <c r="I128" s="46"/>
      <c r="J128" s="25"/>
      <c r="K128" s="76"/>
      <c r="L128" s="46"/>
      <c r="M128" s="46"/>
      <c r="N128" s="46"/>
      <c r="O128" s="46"/>
      <c r="P128" s="46"/>
      <c r="Q128" s="11" t="s">
        <v>22</v>
      </c>
    </row>
    <row r="129" spans="1:17" s="12" customFormat="1" ht="33.75" customHeight="1" x14ac:dyDescent="0.25">
      <c r="A129" s="67"/>
      <c r="B129" s="46"/>
      <c r="C129" s="23">
        <v>1210305280</v>
      </c>
      <c r="D129" s="62"/>
      <c r="E129" s="24" t="s">
        <v>142</v>
      </c>
      <c r="F129" s="10" t="s">
        <v>21</v>
      </c>
      <c r="G129" s="46"/>
      <c r="H129" s="46"/>
      <c r="I129" s="46"/>
      <c r="J129" s="25"/>
      <c r="K129" s="76"/>
      <c r="L129" s="46"/>
      <c r="M129" s="46"/>
      <c r="N129" s="46"/>
      <c r="O129" s="46"/>
      <c r="P129" s="46"/>
      <c r="Q129" s="11" t="s">
        <v>22</v>
      </c>
    </row>
    <row r="130" spans="1:17" s="12" customFormat="1" ht="33.75" customHeight="1" x14ac:dyDescent="0.25">
      <c r="A130" s="67"/>
      <c r="B130" s="46"/>
      <c r="C130" s="23">
        <v>1210305264</v>
      </c>
      <c r="D130" s="62"/>
      <c r="E130" s="24" t="s">
        <v>143</v>
      </c>
      <c r="F130" s="10" t="s">
        <v>21</v>
      </c>
      <c r="G130" s="46"/>
      <c r="H130" s="46"/>
      <c r="I130" s="46"/>
      <c r="J130" s="25"/>
      <c r="K130" s="76"/>
      <c r="L130" s="46"/>
      <c r="M130" s="46"/>
      <c r="N130" s="46"/>
      <c r="O130" s="46"/>
      <c r="P130" s="46"/>
      <c r="Q130" s="11" t="s">
        <v>22</v>
      </c>
    </row>
    <row r="131" spans="1:17" s="12" customFormat="1" ht="33.75" customHeight="1" x14ac:dyDescent="0.25">
      <c r="A131" s="67"/>
      <c r="B131" s="46"/>
      <c r="C131" s="23">
        <v>4856520712</v>
      </c>
      <c r="D131" s="62"/>
      <c r="E131" s="24" t="s">
        <v>144</v>
      </c>
      <c r="F131" s="10" t="s">
        <v>21</v>
      </c>
      <c r="G131" s="46"/>
      <c r="H131" s="46"/>
      <c r="I131" s="46"/>
      <c r="J131" s="25"/>
      <c r="K131" s="76"/>
      <c r="L131" s="46"/>
      <c r="M131" s="46"/>
      <c r="N131" s="46"/>
      <c r="O131" s="46"/>
      <c r="P131" s="46"/>
      <c r="Q131" s="11" t="s">
        <v>22</v>
      </c>
    </row>
    <row r="132" spans="1:17" s="12" customFormat="1" ht="33.75" customHeight="1" x14ac:dyDescent="0.25">
      <c r="A132" s="67"/>
      <c r="B132" s="46"/>
      <c r="C132" s="23">
        <v>1210304675</v>
      </c>
      <c r="D132" s="62"/>
      <c r="E132" s="24" t="s">
        <v>145</v>
      </c>
      <c r="F132" s="10" t="s">
        <v>21</v>
      </c>
      <c r="G132" s="46"/>
      <c r="H132" s="46"/>
      <c r="I132" s="46"/>
      <c r="J132" s="25"/>
      <c r="K132" s="76"/>
      <c r="L132" s="46"/>
      <c r="M132" s="46"/>
      <c r="N132" s="46"/>
      <c r="O132" s="46"/>
      <c r="P132" s="46"/>
      <c r="Q132" s="11" t="s">
        <v>22</v>
      </c>
    </row>
    <row r="133" spans="1:17" s="12" customFormat="1" ht="33.75" customHeight="1" x14ac:dyDescent="0.25">
      <c r="A133" s="67"/>
      <c r="B133" s="46"/>
      <c r="C133" s="23">
        <v>1210304875</v>
      </c>
      <c r="D133" s="62"/>
      <c r="E133" s="24" t="s">
        <v>146</v>
      </c>
      <c r="F133" s="10" t="s">
        <v>21</v>
      </c>
      <c r="G133" s="46"/>
      <c r="H133" s="46"/>
      <c r="I133" s="46"/>
      <c r="J133" s="25"/>
      <c r="K133" s="76"/>
      <c r="L133" s="46"/>
      <c r="M133" s="46"/>
      <c r="N133" s="46"/>
      <c r="O133" s="46"/>
      <c r="P133" s="46"/>
      <c r="Q133" s="11" t="s">
        <v>22</v>
      </c>
    </row>
    <row r="134" spans="1:17" s="12" customFormat="1" ht="33.75" customHeight="1" x14ac:dyDescent="0.25">
      <c r="A134" s="67"/>
      <c r="B134" s="46"/>
      <c r="C134" s="23">
        <v>1210304820</v>
      </c>
      <c r="D134" s="62"/>
      <c r="E134" s="24" t="s">
        <v>147</v>
      </c>
      <c r="F134" s="10" t="s">
        <v>21</v>
      </c>
      <c r="G134" s="46"/>
      <c r="H134" s="46"/>
      <c r="I134" s="46"/>
      <c r="J134" s="25"/>
      <c r="K134" s="76"/>
      <c r="L134" s="46"/>
      <c r="M134" s="46"/>
      <c r="N134" s="46"/>
      <c r="O134" s="46"/>
      <c r="P134" s="46"/>
      <c r="Q134" s="11" t="s">
        <v>22</v>
      </c>
    </row>
    <row r="135" spans="1:17" s="12" customFormat="1" ht="33.75" customHeight="1" x14ac:dyDescent="0.25">
      <c r="A135" s="67"/>
      <c r="B135" s="46"/>
      <c r="C135" s="23">
        <v>16110079691</v>
      </c>
      <c r="D135" s="62"/>
      <c r="E135" s="24" t="s">
        <v>148</v>
      </c>
      <c r="F135" s="10" t="s">
        <v>21</v>
      </c>
      <c r="G135" s="46"/>
      <c r="H135" s="46"/>
      <c r="I135" s="46"/>
      <c r="J135" s="25"/>
      <c r="K135" s="76"/>
      <c r="L135" s="46"/>
      <c r="M135" s="46"/>
      <c r="N135" s="46"/>
      <c r="O135" s="46"/>
      <c r="P135" s="46"/>
      <c r="Q135" s="11" t="s">
        <v>22</v>
      </c>
    </row>
    <row r="136" spans="1:17" s="12" customFormat="1" ht="33.75" customHeight="1" x14ac:dyDescent="0.25">
      <c r="A136" s="67"/>
      <c r="B136" s="46"/>
      <c r="C136" s="23">
        <v>993892584</v>
      </c>
      <c r="D136" s="62"/>
      <c r="E136" s="24" t="s">
        <v>149</v>
      </c>
      <c r="F136" s="10" t="s">
        <v>21</v>
      </c>
      <c r="G136" s="46"/>
      <c r="H136" s="46"/>
      <c r="I136" s="46"/>
      <c r="J136" s="25"/>
      <c r="K136" s="76"/>
      <c r="L136" s="46"/>
      <c r="M136" s="46"/>
      <c r="N136" s="46"/>
      <c r="O136" s="46"/>
      <c r="P136" s="46"/>
      <c r="Q136" s="11" t="s">
        <v>22</v>
      </c>
    </row>
    <row r="137" spans="1:17" s="12" customFormat="1" ht="33.75" customHeight="1" x14ac:dyDescent="0.25">
      <c r="A137" s="67"/>
      <c r="B137" s="46"/>
      <c r="C137" s="23">
        <v>19002011971</v>
      </c>
      <c r="D137" s="62"/>
      <c r="E137" s="24" t="s">
        <v>150</v>
      </c>
      <c r="F137" s="10" t="s">
        <v>21</v>
      </c>
      <c r="G137" s="46"/>
      <c r="H137" s="46"/>
      <c r="I137" s="46"/>
      <c r="J137" s="25"/>
      <c r="K137" s="76"/>
      <c r="L137" s="46"/>
      <c r="M137" s="46"/>
      <c r="N137" s="46"/>
      <c r="O137" s="46"/>
      <c r="P137" s="46"/>
      <c r="Q137" s="11" t="s">
        <v>22</v>
      </c>
    </row>
    <row r="138" spans="1:17" s="12" customFormat="1" ht="33.75" customHeight="1" x14ac:dyDescent="0.25">
      <c r="A138" s="67"/>
      <c r="B138" s="46"/>
      <c r="C138" s="23">
        <v>9144180101</v>
      </c>
      <c r="D138" s="62"/>
      <c r="E138" s="24" t="s">
        <v>151</v>
      </c>
      <c r="F138" s="10" t="s">
        <v>21</v>
      </c>
      <c r="G138" s="46"/>
      <c r="H138" s="46"/>
      <c r="I138" s="46"/>
      <c r="J138" s="25"/>
      <c r="K138" s="76"/>
      <c r="L138" s="46"/>
      <c r="M138" s="46"/>
      <c r="N138" s="46"/>
      <c r="O138" s="46"/>
      <c r="P138" s="46"/>
      <c r="Q138" s="11" t="s">
        <v>22</v>
      </c>
    </row>
    <row r="139" spans="1:17" s="12" customFormat="1" ht="33.75" customHeight="1" x14ac:dyDescent="0.25">
      <c r="A139" s="67"/>
      <c r="B139" s="47"/>
      <c r="C139" s="23">
        <v>1210330341</v>
      </c>
      <c r="D139" s="63"/>
      <c r="E139" s="24" t="s">
        <v>152</v>
      </c>
      <c r="F139" s="10" t="s">
        <v>21</v>
      </c>
      <c r="G139" s="47"/>
      <c r="H139" s="47"/>
      <c r="I139" s="47"/>
      <c r="J139" s="25"/>
      <c r="K139" s="77"/>
      <c r="L139" s="47"/>
      <c r="M139" s="47"/>
      <c r="N139" s="47"/>
      <c r="O139" s="47"/>
      <c r="P139" s="47"/>
      <c r="Q139" s="11" t="s">
        <v>22</v>
      </c>
    </row>
    <row r="140" spans="1:17" s="12" customFormat="1" ht="42" customHeight="1" x14ac:dyDescent="0.25">
      <c r="A140" s="13" t="s">
        <v>258</v>
      </c>
      <c r="B140" s="45" t="s">
        <v>23</v>
      </c>
      <c r="C140" s="23">
        <v>1900005685</v>
      </c>
      <c r="D140" s="64" t="s">
        <v>153</v>
      </c>
      <c r="E140" s="24" t="s">
        <v>154</v>
      </c>
      <c r="F140" s="10" t="s">
        <v>21</v>
      </c>
      <c r="G140" s="45" t="s">
        <v>249</v>
      </c>
      <c r="H140" s="45" t="s">
        <v>250</v>
      </c>
      <c r="I140" s="78">
        <v>43655</v>
      </c>
      <c r="J140" s="25"/>
      <c r="K140" s="75">
        <f>J140+J141+J142</f>
        <v>0</v>
      </c>
      <c r="L140" s="45" t="s">
        <v>24</v>
      </c>
      <c r="M140" s="45" t="s">
        <v>233</v>
      </c>
      <c r="N140" s="45" t="s">
        <v>243</v>
      </c>
      <c r="O140" s="42" t="str">
        <f t="shared" ref="O140:P140" si="1">O81</f>
        <v>I полугодие 2019</v>
      </c>
      <c r="P140" s="42" t="str">
        <f t="shared" si="1"/>
        <v>II полугодие 2019</v>
      </c>
      <c r="Q140" s="11" t="s">
        <v>22</v>
      </c>
    </row>
    <row r="141" spans="1:17" s="12" customFormat="1" ht="42" customHeight="1" x14ac:dyDescent="0.25">
      <c r="A141" s="13" t="s">
        <v>259</v>
      </c>
      <c r="B141" s="46"/>
      <c r="C141" s="23">
        <v>190003211</v>
      </c>
      <c r="D141" s="65"/>
      <c r="E141" s="24" t="s">
        <v>257</v>
      </c>
      <c r="F141" s="10" t="s">
        <v>21</v>
      </c>
      <c r="G141" s="46"/>
      <c r="H141" s="46"/>
      <c r="I141" s="46"/>
      <c r="J141" s="25"/>
      <c r="K141" s="76"/>
      <c r="L141" s="46"/>
      <c r="M141" s="46"/>
      <c r="N141" s="46"/>
      <c r="O141" s="42" t="s">
        <v>233</v>
      </c>
      <c r="P141" s="42" t="s">
        <v>232</v>
      </c>
      <c r="Q141" s="11" t="s">
        <v>22</v>
      </c>
    </row>
    <row r="142" spans="1:17" s="12" customFormat="1" ht="42" customHeight="1" x14ac:dyDescent="0.25">
      <c r="A142" s="13" t="s">
        <v>260</v>
      </c>
      <c r="B142" s="47"/>
      <c r="C142" s="23">
        <v>190003200</v>
      </c>
      <c r="D142" s="66"/>
      <c r="E142" s="24" t="s">
        <v>156</v>
      </c>
      <c r="F142" s="10" t="s">
        <v>21</v>
      </c>
      <c r="G142" s="47"/>
      <c r="H142" s="47"/>
      <c r="I142" s="47"/>
      <c r="J142" s="25"/>
      <c r="K142" s="77"/>
      <c r="L142" s="47"/>
      <c r="M142" s="47"/>
      <c r="N142" s="47"/>
      <c r="O142" s="42" t="s">
        <v>232</v>
      </c>
      <c r="P142" s="42" t="s">
        <v>255</v>
      </c>
      <c r="Q142" s="11" t="s">
        <v>22</v>
      </c>
    </row>
    <row r="143" spans="1:17" s="12" customFormat="1" ht="33.75" customHeight="1" x14ac:dyDescent="0.25">
      <c r="A143" s="67" t="s">
        <v>212</v>
      </c>
      <c r="B143" s="45" t="s">
        <v>23</v>
      </c>
      <c r="C143" s="23">
        <v>9896570091</v>
      </c>
      <c r="D143" s="61" t="s">
        <v>157</v>
      </c>
      <c r="E143" s="24" t="s">
        <v>158</v>
      </c>
      <c r="F143" s="10" t="s">
        <v>21</v>
      </c>
      <c r="G143" s="45" t="s">
        <v>20</v>
      </c>
      <c r="H143" s="45" t="s">
        <v>20</v>
      </c>
      <c r="I143" s="45" t="s">
        <v>20</v>
      </c>
      <c r="J143" s="25"/>
      <c r="K143" s="72">
        <f>J143+J144+J145+J146+J147+J148+J149+J150+J151+J152+J153+J154+J155</f>
        <v>0</v>
      </c>
      <c r="L143" s="45" t="s">
        <v>24</v>
      </c>
      <c r="M143" s="45" t="s">
        <v>233</v>
      </c>
      <c r="N143" s="45" t="s">
        <v>243</v>
      </c>
      <c r="O143" s="45" t="s">
        <v>233</v>
      </c>
      <c r="P143" s="45" t="s">
        <v>233</v>
      </c>
      <c r="Q143" s="11" t="s">
        <v>22</v>
      </c>
    </row>
    <row r="144" spans="1:17" s="12" customFormat="1" ht="33.75" customHeight="1" x14ac:dyDescent="0.25">
      <c r="A144" s="67"/>
      <c r="B144" s="46"/>
      <c r="C144" s="23">
        <v>9896570084</v>
      </c>
      <c r="D144" s="62"/>
      <c r="E144" s="24" t="s">
        <v>159</v>
      </c>
      <c r="F144" s="10" t="s">
        <v>21</v>
      </c>
      <c r="G144" s="46"/>
      <c r="H144" s="46"/>
      <c r="I144" s="46"/>
      <c r="J144" s="25"/>
      <c r="K144" s="73"/>
      <c r="L144" s="46"/>
      <c r="M144" s="46"/>
      <c r="N144" s="46"/>
      <c r="O144" s="46"/>
      <c r="P144" s="46"/>
      <c r="Q144" s="11" t="s">
        <v>22</v>
      </c>
    </row>
    <row r="145" spans="1:17" s="12" customFormat="1" ht="33.75" customHeight="1" x14ac:dyDescent="0.25">
      <c r="A145" s="67"/>
      <c r="B145" s="46"/>
      <c r="C145" s="23">
        <v>9896570124</v>
      </c>
      <c r="D145" s="62"/>
      <c r="E145" s="24" t="s">
        <v>160</v>
      </c>
      <c r="F145" s="10" t="s">
        <v>21</v>
      </c>
      <c r="G145" s="46"/>
      <c r="H145" s="46"/>
      <c r="I145" s="46"/>
      <c r="J145" s="25"/>
      <c r="K145" s="73"/>
      <c r="L145" s="46"/>
      <c r="M145" s="46"/>
      <c r="N145" s="46"/>
      <c r="O145" s="46"/>
      <c r="P145" s="46"/>
      <c r="Q145" s="11" t="s">
        <v>22</v>
      </c>
    </row>
    <row r="146" spans="1:17" s="12" customFormat="1" ht="33.75" customHeight="1" x14ac:dyDescent="0.25">
      <c r="A146" s="67"/>
      <c r="B146" s="46"/>
      <c r="C146" s="23">
        <v>9896570551</v>
      </c>
      <c r="D146" s="62"/>
      <c r="E146" s="24" t="s">
        <v>161</v>
      </c>
      <c r="F146" s="10" t="s">
        <v>21</v>
      </c>
      <c r="G146" s="46"/>
      <c r="H146" s="46"/>
      <c r="I146" s="46"/>
      <c r="J146" s="25"/>
      <c r="K146" s="73"/>
      <c r="L146" s="46"/>
      <c r="M146" s="46"/>
      <c r="N146" s="46"/>
      <c r="O146" s="46"/>
      <c r="P146" s="46"/>
      <c r="Q146" s="11" t="s">
        <v>22</v>
      </c>
    </row>
    <row r="147" spans="1:17" s="12" customFormat="1" ht="33.75" customHeight="1" x14ac:dyDescent="0.25">
      <c r="A147" s="67"/>
      <c r="B147" s="46"/>
      <c r="C147" s="23">
        <v>9896570550</v>
      </c>
      <c r="D147" s="62"/>
      <c r="E147" s="24" t="s">
        <v>162</v>
      </c>
      <c r="F147" s="10" t="s">
        <v>21</v>
      </c>
      <c r="G147" s="46"/>
      <c r="H147" s="46"/>
      <c r="I147" s="46"/>
      <c r="J147" s="25"/>
      <c r="K147" s="73"/>
      <c r="L147" s="46"/>
      <c r="M147" s="46"/>
      <c r="N147" s="46"/>
      <c r="O147" s="46"/>
      <c r="P147" s="46"/>
      <c r="Q147" s="11" t="s">
        <v>22</v>
      </c>
    </row>
    <row r="148" spans="1:17" s="12" customFormat="1" ht="33.75" customHeight="1" x14ac:dyDescent="0.25">
      <c r="A148" s="67"/>
      <c r="B148" s="46"/>
      <c r="C148" s="23">
        <v>9896570162</v>
      </c>
      <c r="D148" s="62"/>
      <c r="E148" s="24" t="s">
        <v>163</v>
      </c>
      <c r="F148" s="10" t="s">
        <v>21</v>
      </c>
      <c r="G148" s="46"/>
      <c r="H148" s="46"/>
      <c r="I148" s="46"/>
      <c r="J148" s="25"/>
      <c r="K148" s="73"/>
      <c r="L148" s="46"/>
      <c r="M148" s="46"/>
      <c r="N148" s="46"/>
      <c r="O148" s="46"/>
      <c r="P148" s="46"/>
      <c r="Q148" s="11" t="s">
        <v>22</v>
      </c>
    </row>
    <row r="149" spans="1:17" s="12" customFormat="1" ht="33.75" customHeight="1" x14ac:dyDescent="0.25">
      <c r="A149" s="67"/>
      <c r="B149" s="46"/>
      <c r="C149" s="23">
        <v>9896570183</v>
      </c>
      <c r="D149" s="62"/>
      <c r="E149" s="24" t="s">
        <v>164</v>
      </c>
      <c r="F149" s="10" t="s">
        <v>21</v>
      </c>
      <c r="G149" s="46"/>
      <c r="H149" s="46"/>
      <c r="I149" s="46"/>
      <c r="J149" s="25"/>
      <c r="K149" s="73"/>
      <c r="L149" s="46"/>
      <c r="M149" s="46"/>
      <c r="N149" s="46"/>
      <c r="O149" s="46"/>
      <c r="P149" s="46"/>
      <c r="Q149" s="11" t="s">
        <v>22</v>
      </c>
    </row>
    <row r="150" spans="1:17" s="12" customFormat="1" ht="33.75" customHeight="1" x14ac:dyDescent="0.25">
      <c r="A150" s="67"/>
      <c r="B150" s="46"/>
      <c r="C150" s="23">
        <v>9896570552</v>
      </c>
      <c r="D150" s="62"/>
      <c r="E150" s="24" t="s">
        <v>165</v>
      </c>
      <c r="F150" s="10" t="s">
        <v>21</v>
      </c>
      <c r="G150" s="46"/>
      <c r="H150" s="46"/>
      <c r="I150" s="46"/>
      <c r="J150" s="25"/>
      <c r="K150" s="73"/>
      <c r="L150" s="46"/>
      <c r="M150" s="46"/>
      <c r="N150" s="46"/>
      <c r="O150" s="46"/>
      <c r="P150" s="46"/>
      <c r="Q150" s="11" t="s">
        <v>22</v>
      </c>
    </row>
    <row r="151" spans="1:17" s="12" customFormat="1" ht="33.75" customHeight="1" x14ac:dyDescent="0.25">
      <c r="A151" s="67"/>
      <c r="B151" s="46"/>
      <c r="C151" s="23">
        <v>9896570105</v>
      </c>
      <c r="D151" s="62"/>
      <c r="E151" s="24" t="s">
        <v>166</v>
      </c>
      <c r="F151" s="10" t="s">
        <v>21</v>
      </c>
      <c r="G151" s="46"/>
      <c r="H151" s="46"/>
      <c r="I151" s="46"/>
      <c r="J151" s="25"/>
      <c r="K151" s="73"/>
      <c r="L151" s="46"/>
      <c r="M151" s="46"/>
      <c r="N151" s="46"/>
      <c r="O151" s="46"/>
      <c r="P151" s="46"/>
      <c r="Q151" s="11" t="s">
        <v>22</v>
      </c>
    </row>
    <row r="152" spans="1:17" s="12" customFormat="1" ht="33.75" customHeight="1" x14ac:dyDescent="0.25">
      <c r="A152" s="67"/>
      <c r="B152" s="46"/>
      <c r="C152" s="23">
        <v>9896570554</v>
      </c>
      <c r="D152" s="62"/>
      <c r="E152" s="24" t="s">
        <v>167</v>
      </c>
      <c r="F152" s="10" t="s">
        <v>21</v>
      </c>
      <c r="G152" s="46"/>
      <c r="H152" s="46"/>
      <c r="I152" s="46"/>
      <c r="J152" s="25"/>
      <c r="K152" s="73"/>
      <c r="L152" s="46"/>
      <c r="M152" s="46"/>
      <c r="N152" s="46"/>
      <c r="O152" s="46"/>
      <c r="P152" s="46"/>
      <c r="Q152" s="11" t="s">
        <v>22</v>
      </c>
    </row>
    <row r="153" spans="1:17" s="12" customFormat="1" ht="33.75" customHeight="1" x14ac:dyDescent="0.25">
      <c r="A153" s="67"/>
      <c r="B153" s="46"/>
      <c r="C153" s="23">
        <v>9896570550</v>
      </c>
      <c r="D153" s="62"/>
      <c r="E153" s="24" t="s">
        <v>168</v>
      </c>
      <c r="F153" s="10" t="s">
        <v>21</v>
      </c>
      <c r="G153" s="46"/>
      <c r="H153" s="46"/>
      <c r="I153" s="46"/>
      <c r="J153" s="25"/>
      <c r="K153" s="73"/>
      <c r="L153" s="46"/>
      <c r="M153" s="46"/>
      <c r="N153" s="46"/>
      <c r="O153" s="46"/>
      <c r="P153" s="46"/>
      <c r="Q153" s="11" t="s">
        <v>22</v>
      </c>
    </row>
    <row r="154" spans="1:17" s="12" customFormat="1" ht="33.75" customHeight="1" x14ac:dyDescent="0.25">
      <c r="A154" s="67"/>
      <c r="B154" s="46"/>
      <c r="C154" s="23">
        <v>1210306251</v>
      </c>
      <c r="D154" s="62"/>
      <c r="E154" s="24" t="s">
        <v>169</v>
      </c>
      <c r="F154" s="10" t="s">
        <v>21</v>
      </c>
      <c r="G154" s="46"/>
      <c r="H154" s="46"/>
      <c r="I154" s="46"/>
      <c r="J154" s="25"/>
      <c r="K154" s="73"/>
      <c r="L154" s="46"/>
      <c r="M154" s="46"/>
      <c r="N154" s="46"/>
      <c r="O154" s="46"/>
      <c r="P154" s="46"/>
      <c r="Q154" s="11" t="s">
        <v>22</v>
      </c>
    </row>
    <row r="155" spans="1:17" s="12" customFormat="1" ht="33.75" customHeight="1" x14ac:dyDescent="0.25">
      <c r="A155" s="67"/>
      <c r="B155" s="47"/>
      <c r="C155" s="23">
        <v>9896570558</v>
      </c>
      <c r="D155" s="63"/>
      <c r="E155" s="24" t="s">
        <v>170</v>
      </c>
      <c r="F155" s="10" t="s">
        <v>21</v>
      </c>
      <c r="G155" s="47"/>
      <c r="H155" s="47"/>
      <c r="I155" s="47"/>
      <c r="J155" s="25"/>
      <c r="K155" s="74"/>
      <c r="L155" s="47"/>
      <c r="M155" s="47"/>
      <c r="N155" s="47"/>
      <c r="O155" s="47"/>
      <c r="P155" s="47"/>
      <c r="Q155" s="11" t="s">
        <v>22</v>
      </c>
    </row>
    <row r="156" spans="1:17" s="12" customFormat="1" ht="33.75" customHeight="1" x14ac:dyDescent="0.25">
      <c r="A156" s="40" t="s">
        <v>213</v>
      </c>
      <c r="B156" s="39" t="s">
        <v>23</v>
      </c>
      <c r="C156" s="23">
        <v>1210300766</v>
      </c>
      <c r="D156" s="31" t="s">
        <v>171</v>
      </c>
      <c r="E156" s="24" t="s">
        <v>172</v>
      </c>
      <c r="F156" s="10" t="s">
        <v>21</v>
      </c>
      <c r="G156" s="10" t="s">
        <v>229</v>
      </c>
      <c r="H156" s="10" t="s">
        <v>228</v>
      </c>
      <c r="I156" s="14">
        <v>43296</v>
      </c>
      <c r="J156" s="25"/>
      <c r="K156" s="32">
        <f>J156</f>
        <v>0</v>
      </c>
      <c r="L156" s="10" t="str">
        <f t="shared" ref="L156:L159" si="2">$L$143</f>
        <v>Конкурентная процедура</v>
      </c>
      <c r="M156" s="10" t="s">
        <v>233</v>
      </c>
      <c r="N156" s="10" t="s">
        <v>243</v>
      </c>
      <c r="O156" s="10" t="s">
        <v>261</v>
      </c>
      <c r="P156" s="42" t="s">
        <v>262</v>
      </c>
      <c r="Q156" s="11" t="s">
        <v>22</v>
      </c>
    </row>
    <row r="157" spans="1:17" s="12" customFormat="1" ht="33.75" customHeight="1" x14ac:dyDescent="0.25">
      <c r="A157" s="40" t="s">
        <v>214</v>
      </c>
      <c r="B157" s="39" t="s">
        <v>23</v>
      </c>
      <c r="C157" s="23">
        <v>1210305248</v>
      </c>
      <c r="D157" s="31" t="s">
        <v>171</v>
      </c>
      <c r="E157" s="24" t="s">
        <v>173</v>
      </c>
      <c r="F157" s="10" t="s">
        <v>21</v>
      </c>
      <c r="G157" s="10" t="s">
        <v>20</v>
      </c>
      <c r="H157" s="10" t="s">
        <v>20</v>
      </c>
      <c r="I157" s="10" t="s">
        <v>20</v>
      </c>
      <c r="J157" s="25"/>
      <c r="K157" s="32">
        <f>J157</f>
        <v>0</v>
      </c>
      <c r="L157" s="10" t="str">
        <f t="shared" si="2"/>
        <v>Конкурентная процедура</v>
      </c>
      <c r="M157" s="10" t="s">
        <v>233</v>
      </c>
      <c r="N157" s="10" t="s">
        <v>243</v>
      </c>
      <c r="O157" s="42" t="s">
        <v>261</v>
      </c>
      <c r="P157" s="42" t="s">
        <v>262</v>
      </c>
      <c r="Q157" s="11" t="s">
        <v>22</v>
      </c>
    </row>
    <row r="158" spans="1:17" s="12" customFormat="1" ht="72.75" customHeight="1" x14ac:dyDescent="0.25">
      <c r="A158" s="40" t="s">
        <v>215</v>
      </c>
      <c r="B158" s="39" t="s">
        <v>23</v>
      </c>
      <c r="C158" s="23">
        <v>1210303918</v>
      </c>
      <c r="D158" s="31" t="s">
        <v>171</v>
      </c>
      <c r="E158" s="24" t="s">
        <v>174</v>
      </c>
      <c r="F158" s="10" t="s">
        <v>21</v>
      </c>
      <c r="G158" s="10" t="s">
        <v>231</v>
      </c>
      <c r="H158" s="10" t="s">
        <v>230</v>
      </c>
      <c r="I158" s="14">
        <v>43465</v>
      </c>
      <c r="J158" s="25"/>
      <c r="K158" s="32">
        <f>J158</f>
        <v>0</v>
      </c>
      <c r="L158" s="10" t="str">
        <f t="shared" si="2"/>
        <v>Конкурентная процедура</v>
      </c>
      <c r="M158" s="10" t="s">
        <v>233</v>
      </c>
      <c r="N158" s="10" t="s">
        <v>243</v>
      </c>
      <c r="O158" s="10" t="s">
        <v>234</v>
      </c>
      <c r="P158" s="41" t="s">
        <v>234</v>
      </c>
      <c r="Q158" s="11" t="s">
        <v>22</v>
      </c>
    </row>
    <row r="159" spans="1:17" s="12" customFormat="1" ht="33.75" customHeight="1" x14ac:dyDescent="0.25">
      <c r="A159" s="40" t="s">
        <v>216</v>
      </c>
      <c r="B159" s="39" t="s">
        <v>23</v>
      </c>
      <c r="C159" s="23">
        <v>99938939787</v>
      </c>
      <c r="D159" s="31" t="s">
        <v>171</v>
      </c>
      <c r="E159" s="24" t="s">
        <v>175</v>
      </c>
      <c r="F159" s="10" t="s">
        <v>21</v>
      </c>
      <c r="G159" s="10" t="s">
        <v>20</v>
      </c>
      <c r="H159" s="10" t="s">
        <v>20</v>
      </c>
      <c r="I159" s="10" t="s">
        <v>20</v>
      </c>
      <c r="J159" s="25"/>
      <c r="K159" s="32">
        <f>J159</f>
        <v>0</v>
      </c>
      <c r="L159" s="10" t="str">
        <f t="shared" si="2"/>
        <v>Конкурентная процедура</v>
      </c>
      <c r="M159" s="10" t="s">
        <v>233</v>
      </c>
      <c r="N159" s="10" t="s">
        <v>243</v>
      </c>
      <c r="O159" s="10" t="str">
        <f t="shared" ref="O159:P159" si="3">O156</f>
        <v>I полугодие</v>
      </c>
      <c r="P159" s="10" t="str">
        <f t="shared" si="3"/>
        <v>II полугодие</v>
      </c>
      <c r="Q159" s="11" t="s">
        <v>22</v>
      </c>
    </row>
    <row r="160" spans="1:17" s="12" customFormat="1" ht="33.75" customHeight="1" x14ac:dyDescent="0.25">
      <c r="A160" s="67" t="s">
        <v>217</v>
      </c>
      <c r="B160" s="45" t="s">
        <v>23</v>
      </c>
      <c r="C160" s="23">
        <v>4856520689</v>
      </c>
      <c r="D160" s="61" t="s">
        <v>176</v>
      </c>
      <c r="E160" s="24" t="s">
        <v>190</v>
      </c>
      <c r="F160" s="10" t="s">
        <v>21</v>
      </c>
      <c r="G160" s="10" t="s">
        <v>20</v>
      </c>
      <c r="H160" s="10" t="s">
        <v>20</v>
      </c>
      <c r="I160" s="10" t="s">
        <v>20</v>
      </c>
      <c r="J160" s="25"/>
      <c r="K160" s="72">
        <f>J160+J161</f>
        <v>0</v>
      </c>
      <c r="L160" s="45" t="str">
        <f t="shared" ref="L160" si="4">$L$143</f>
        <v>Конкурентная процедура</v>
      </c>
      <c r="M160" s="45" t="s">
        <v>232</v>
      </c>
      <c r="N160" s="45" t="s">
        <v>243</v>
      </c>
      <c r="O160" s="45" t="str">
        <f t="shared" ref="O160" si="5">O156</f>
        <v>I полугодие</v>
      </c>
      <c r="P160" s="45" t="s">
        <v>255</v>
      </c>
      <c r="Q160" s="11" t="s">
        <v>22</v>
      </c>
    </row>
    <row r="161" spans="1:17" s="12" customFormat="1" ht="33.75" customHeight="1" x14ac:dyDescent="0.25">
      <c r="A161" s="67"/>
      <c r="B161" s="47"/>
      <c r="C161" s="23">
        <v>4856520687</v>
      </c>
      <c r="D161" s="63"/>
      <c r="E161" s="24" t="s">
        <v>177</v>
      </c>
      <c r="F161" s="10" t="s">
        <v>21</v>
      </c>
      <c r="G161" s="10" t="s">
        <v>20</v>
      </c>
      <c r="H161" s="10" t="s">
        <v>20</v>
      </c>
      <c r="I161" s="10" t="s">
        <v>20</v>
      </c>
      <c r="J161" s="25"/>
      <c r="K161" s="74"/>
      <c r="L161" s="47"/>
      <c r="M161" s="47"/>
      <c r="N161" s="47"/>
      <c r="O161" s="47"/>
      <c r="P161" s="47"/>
      <c r="Q161" s="11" t="s">
        <v>22</v>
      </c>
    </row>
    <row r="162" spans="1:17" s="12" customFormat="1" ht="33.75" customHeight="1" x14ac:dyDescent="0.25">
      <c r="A162" s="67" t="s">
        <v>242</v>
      </c>
      <c r="B162" s="45" t="s">
        <v>23</v>
      </c>
      <c r="C162" s="23">
        <v>1900010008</v>
      </c>
      <c r="D162" s="61" t="s">
        <v>178</v>
      </c>
      <c r="E162" s="24" t="s">
        <v>179</v>
      </c>
      <c r="F162" s="10" t="s">
        <v>21</v>
      </c>
      <c r="G162" s="10" t="s">
        <v>20</v>
      </c>
      <c r="H162" s="10" t="s">
        <v>20</v>
      </c>
      <c r="I162" s="10" t="s">
        <v>20</v>
      </c>
      <c r="J162" s="25"/>
      <c r="K162" s="72">
        <f>J162+J163+J164+J165+J166+J167</f>
        <v>0</v>
      </c>
      <c r="L162" s="45" t="str">
        <f t="shared" ref="L162" si="6">$L$143</f>
        <v>Конкурентная процедура</v>
      </c>
      <c r="M162" s="45" t="s">
        <v>232</v>
      </c>
      <c r="N162" s="45" t="s">
        <v>243</v>
      </c>
      <c r="O162" s="45" t="str">
        <f t="shared" ref="O162" si="7">O156</f>
        <v>I полугодие</v>
      </c>
      <c r="P162" s="45" t="s">
        <v>255</v>
      </c>
      <c r="Q162" s="11" t="s">
        <v>22</v>
      </c>
    </row>
    <row r="163" spans="1:17" s="12" customFormat="1" ht="33.75" customHeight="1" x14ac:dyDescent="0.25">
      <c r="A163" s="67"/>
      <c r="B163" s="46"/>
      <c r="C163" s="23">
        <v>9999059475</v>
      </c>
      <c r="D163" s="62"/>
      <c r="E163" s="24" t="s">
        <v>180</v>
      </c>
      <c r="F163" s="10" t="s">
        <v>21</v>
      </c>
      <c r="G163" s="10" t="s">
        <v>20</v>
      </c>
      <c r="H163" s="10" t="s">
        <v>20</v>
      </c>
      <c r="I163" s="10" t="s">
        <v>20</v>
      </c>
      <c r="J163" s="25"/>
      <c r="K163" s="73"/>
      <c r="L163" s="46"/>
      <c r="M163" s="46"/>
      <c r="N163" s="46"/>
      <c r="O163" s="46"/>
      <c r="P163" s="46"/>
      <c r="Q163" s="11" t="s">
        <v>22</v>
      </c>
    </row>
    <row r="164" spans="1:17" s="12" customFormat="1" ht="33.75" customHeight="1" x14ac:dyDescent="0.25">
      <c r="A164" s="67"/>
      <c r="B164" s="46"/>
      <c r="C164" s="23">
        <v>1900900610</v>
      </c>
      <c r="D164" s="62"/>
      <c r="E164" s="24" t="s">
        <v>181</v>
      </c>
      <c r="F164" s="10" t="s">
        <v>21</v>
      </c>
      <c r="G164" s="10" t="s">
        <v>20</v>
      </c>
      <c r="H164" s="10" t="s">
        <v>20</v>
      </c>
      <c r="I164" s="10" t="s">
        <v>20</v>
      </c>
      <c r="J164" s="25"/>
      <c r="K164" s="73"/>
      <c r="L164" s="46"/>
      <c r="M164" s="46"/>
      <c r="N164" s="46"/>
      <c r="O164" s="46"/>
      <c r="P164" s="46"/>
      <c r="Q164" s="11" t="s">
        <v>22</v>
      </c>
    </row>
    <row r="165" spans="1:17" s="12" customFormat="1" ht="33.75" customHeight="1" x14ac:dyDescent="0.25">
      <c r="A165" s="67"/>
      <c r="B165" s="46"/>
      <c r="C165" s="23">
        <v>1900900205</v>
      </c>
      <c r="D165" s="62"/>
      <c r="E165" s="24" t="s">
        <v>182</v>
      </c>
      <c r="F165" s="10" t="s">
        <v>21</v>
      </c>
      <c r="G165" s="10" t="s">
        <v>20</v>
      </c>
      <c r="H165" s="10" t="s">
        <v>20</v>
      </c>
      <c r="I165" s="10" t="s">
        <v>20</v>
      </c>
      <c r="J165" s="25"/>
      <c r="K165" s="73"/>
      <c r="L165" s="46"/>
      <c r="M165" s="46"/>
      <c r="N165" s="46"/>
      <c r="O165" s="46"/>
      <c r="P165" s="46"/>
      <c r="Q165" s="11" t="s">
        <v>22</v>
      </c>
    </row>
    <row r="166" spans="1:17" s="12" customFormat="1" ht="33.75" customHeight="1" x14ac:dyDescent="0.25">
      <c r="A166" s="67"/>
      <c r="B166" s="46"/>
      <c r="C166" s="23">
        <v>1900700500</v>
      </c>
      <c r="D166" s="62"/>
      <c r="E166" s="24" t="s">
        <v>183</v>
      </c>
      <c r="F166" s="10" t="s">
        <v>21</v>
      </c>
      <c r="G166" s="10" t="s">
        <v>20</v>
      </c>
      <c r="H166" s="10" t="s">
        <v>20</v>
      </c>
      <c r="I166" s="10" t="s">
        <v>20</v>
      </c>
      <c r="J166" s="25"/>
      <c r="K166" s="73"/>
      <c r="L166" s="46"/>
      <c r="M166" s="46"/>
      <c r="N166" s="46"/>
      <c r="O166" s="46"/>
      <c r="P166" s="46"/>
      <c r="Q166" s="11" t="s">
        <v>22</v>
      </c>
    </row>
    <row r="167" spans="1:17" s="12" customFormat="1" ht="33.75" customHeight="1" x14ac:dyDescent="0.25">
      <c r="A167" s="67"/>
      <c r="B167" s="47"/>
      <c r="C167" s="23">
        <v>1900900550</v>
      </c>
      <c r="D167" s="63"/>
      <c r="E167" s="24" t="s">
        <v>184</v>
      </c>
      <c r="F167" s="10" t="s">
        <v>21</v>
      </c>
      <c r="G167" s="10" t="s">
        <v>20</v>
      </c>
      <c r="H167" s="10" t="s">
        <v>20</v>
      </c>
      <c r="I167" s="10" t="s">
        <v>20</v>
      </c>
      <c r="J167" s="25"/>
      <c r="K167" s="74"/>
      <c r="L167" s="47"/>
      <c r="M167" s="47"/>
      <c r="N167" s="47"/>
      <c r="O167" s="47"/>
      <c r="P167" s="47"/>
      <c r="Q167" s="11" t="s">
        <v>22</v>
      </c>
    </row>
    <row r="168" spans="1:17" s="12" customFormat="1" ht="33.75" customHeight="1" x14ac:dyDescent="0.25">
      <c r="A168" s="67" t="s">
        <v>251</v>
      </c>
      <c r="B168" s="45" t="s">
        <v>23</v>
      </c>
      <c r="C168" s="23">
        <v>1900014210</v>
      </c>
      <c r="D168" s="61" t="s">
        <v>185</v>
      </c>
      <c r="E168" s="24" t="s">
        <v>186</v>
      </c>
      <c r="F168" s="10" t="s">
        <v>21</v>
      </c>
      <c r="G168" s="10" t="s">
        <v>20</v>
      </c>
      <c r="H168" s="10" t="s">
        <v>20</v>
      </c>
      <c r="I168" s="10" t="s">
        <v>20</v>
      </c>
      <c r="J168" s="25"/>
      <c r="K168" s="72">
        <f>J168+J169+J170+J171</f>
        <v>0</v>
      </c>
      <c r="L168" s="45" t="str">
        <f t="shared" ref="L168" si="8">$L$143</f>
        <v>Конкурентная процедура</v>
      </c>
      <c r="M168" s="45" t="s">
        <v>232</v>
      </c>
      <c r="N168" s="45" t="s">
        <v>243</v>
      </c>
      <c r="O168" s="45" t="s">
        <v>233</v>
      </c>
      <c r="P168" s="45" t="s">
        <v>232</v>
      </c>
      <c r="Q168" s="11" t="s">
        <v>22</v>
      </c>
    </row>
    <row r="169" spans="1:17" s="12" customFormat="1" ht="33.75" customHeight="1" x14ac:dyDescent="0.25">
      <c r="A169" s="67"/>
      <c r="B169" s="46"/>
      <c r="C169" s="23">
        <v>9896570557</v>
      </c>
      <c r="D169" s="62"/>
      <c r="E169" s="24" t="s">
        <v>187</v>
      </c>
      <c r="F169" s="10" t="s">
        <v>21</v>
      </c>
      <c r="G169" s="10" t="s">
        <v>20</v>
      </c>
      <c r="H169" s="10" t="s">
        <v>20</v>
      </c>
      <c r="I169" s="10" t="s">
        <v>20</v>
      </c>
      <c r="J169" s="25"/>
      <c r="K169" s="73"/>
      <c r="L169" s="46"/>
      <c r="M169" s="46"/>
      <c r="N169" s="46"/>
      <c r="O169" s="46" t="s">
        <v>233</v>
      </c>
      <c r="P169" s="46"/>
      <c r="Q169" s="11" t="s">
        <v>22</v>
      </c>
    </row>
    <row r="170" spans="1:17" s="12" customFormat="1" ht="33.75" customHeight="1" x14ac:dyDescent="0.25">
      <c r="A170" s="67"/>
      <c r="B170" s="46"/>
      <c r="C170" s="23">
        <v>9896570555</v>
      </c>
      <c r="D170" s="62"/>
      <c r="E170" s="24" t="s">
        <v>188</v>
      </c>
      <c r="F170" s="10" t="s">
        <v>21</v>
      </c>
      <c r="G170" s="10" t="s">
        <v>20</v>
      </c>
      <c r="H170" s="10" t="s">
        <v>20</v>
      </c>
      <c r="I170" s="10" t="s">
        <v>20</v>
      </c>
      <c r="J170" s="25"/>
      <c r="K170" s="73"/>
      <c r="L170" s="46"/>
      <c r="M170" s="46"/>
      <c r="N170" s="46"/>
      <c r="O170" s="46" t="s">
        <v>233</v>
      </c>
      <c r="P170" s="46"/>
      <c r="Q170" s="11" t="s">
        <v>22</v>
      </c>
    </row>
    <row r="171" spans="1:17" s="12" customFormat="1" ht="33.75" customHeight="1" x14ac:dyDescent="0.25">
      <c r="A171" s="67"/>
      <c r="B171" s="47"/>
      <c r="C171" s="23">
        <v>9896570556</v>
      </c>
      <c r="D171" s="63"/>
      <c r="E171" s="24" t="s">
        <v>189</v>
      </c>
      <c r="F171" s="10" t="s">
        <v>21</v>
      </c>
      <c r="G171" s="10" t="s">
        <v>20</v>
      </c>
      <c r="H171" s="10" t="s">
        <v>20</v>
      </c>
      <c r="I171" s="10" t="s">
        <v>20</v>
      </c>
      <c r="J171" s="25"/>
      <c r="K171" s="74"/>
      <c r="L171" s="47"/>
      <c r="M171" s="47"/>
      <c r="N171" s="47"/>
      <c r="O171" s="47" t="s">
        <v>233</v>
      </c>
      <c r="P171" s="47"/>
      <c r="Q171" s="11" t="s">
        <v>22</v>
      </c>
    </row>
    <row r="172" spans="1:17" s="12" customFormat="1" ht="33.75" customHeight="1" x14ac:dyDescent="0.25">
      <c r="A172" s="11" t="s">
        <v>252</v>
      </c>
      <c r="B172" s="39" t="s">
        <v>19</v>
      </c>
      <c r="C172" s="17" t="s">
        <v>20</v>
      </c>
      <c r="D172" s="59" t="s">
        <v>202</v>
      </c>
      <c r="E172" s="60"/>
      <c r="F172" s="10" t="s">
        <v>21</v>
      </c>
      <c r="G172" s="10" t="s">
        <v>235</v>
      </c>
      <c r="H172" s="10" t="s">
        <v>240</v>
      </c>
      <c r="I172" s="14">
        <v>44926</v>
      </c>
      <c r="J172" s="79"/>
      <c r="K172" s="80"/>
      <c r="L172" s="10" t="s">
        <v>25</v>
      </c>
      <c r="M172" s="10" t="s">
        <v>233</v>
      </c>
      <c r="N172" s="10" t="s">
        <v>244</v>
      </c>
      <c r="O172" s="10" t="s">
        <v>233</v>
      </c>
      <c r="P172" s="10" t="s">
        <v>233</v>
      </c>
      <c r="Q172" s="11" t="s">
        <v>22</v>
      </c>
    </row>
    <row r="173" spans="1:17" s="12" customFormat="1" ht="64.5" customHeight="1" x14ac:dyDescent="0.25">
      <c r="A173" s="11" t="s">
        <v>253</v>
      </c>
      <c r="B173" s="39" t="s">
        <v>19</v>
      </c>
      <c r="C173" s="17" t="s">
        <v>20</v>
      </c>
      <c r="D173" s="59" t="s">
        <v>203</v>
      </c>
      <c r="E173" s="60"/>
      <c r="F173" s="10" t="s">
        <v>21</v>
      </c>
      <c r="G173" s="10" t="s">
        <v>236</v>
      </c>
      <c r="H173" s="10" t="s">
        <v>237</v>
      </c>
      <c r="I173" s="10" t="s">
        <v>241</v>
      </c>
      <c r="J173" s="79"/>
      <c r="K173" s="80"/>
      <c r="L173" s="10" t="s">
        <v>25</v>
      </c>
      <c r="M173" s="10" t="s">
        <v>233</v>
      </c>
      <c r="N173" s="10" t="s">
        <v>244</v>
      </c>
      <c r="O173" s="10" t="s">
        <v>233</v>
      </c>
      <c r="P173" s="10" t="s">
        <v>233</v>
      </c>
      <c r="Q173" s="11" t="s">
        <v>22</v>
      </c>
    </row>
    <row r="174" spans="1:17" s="12" customFormat="1" ht="63" customHeight="1" x14ac:dyDescent="0.25">
      <c r="A174" s="11" t="s">
        <v>254</v>
      </c>
      <c r="B174" s="39" t="s">
        <v>19</v>
      </c>
      <c r="C174" s="17" t="s">
        <v>20</v>
      </c>
      <c r="D174" s="59" t="s">
        <v>204</v>
      </c>
      <c r="E174" s="60"/>
      <c r="F174" s="10" t="s">
        <v>21</v>
      </c>
      <c r="G174" s="10" t="s">
        <v>238</v>
      </c>
      <c r="H174" s="10" t="s">
        <v>239</v>
      </c>
      <c r="I174" s="10" t="s">
        <v>241</v>
      </c>
      <c r="J174" s="79"/>
      <c r="K174" s="80"/>
      <c r="L174" s="10" t="s">
        <v>25</v>
      </c>
      <c r="M174" s="10" t="s">
        <v>233</v>
      </c>
      <c r="N174" s="10" t="s">
        <v>244</v>
      </c>
      <c r="O174" s="10" t="s">
        <v>233</v>
      </c>
      <c r="P174" s="41" t="s">
        <v>233</v>
      </c>
      <c r="Q174" s="11" t="s">
        <v>22</v>
      </c>
    </row>
    <row r="175" spans="1:17" ht="33.75" customHeight="1" x14ac:dyDescent="0.2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</row>
    <row r="176" spans="1:17" s="21" customFormat="1" ht="33.75" customHeight="1" x14ac:dyDescent="0.25">
      <c r="C176" s="22"/>
      <c r="D176" s="33" t="s">
        <v>245</v>
      </c>
      <c r="E176" s="34"/>
      <c r="F176" s="35"/>
      <c r="G176" s="36"/>
      <c r="H176" s="36" t="s">
        <v>246</v>
      </c>
    </row>
    <row r="177" spans="2:10" s="21" customFormat="1" ht="33.75" customHeight="1" x14ac:dyDescent="0.25">
      <c r="C177" s="22"/>
      <c r="D177" s="33" t="s">
        <v>247</v>
      </c>
      <c r="E177" s="34"/>
      <c r="F177" s="35"/>
      <c r="G177" s="36"/>
      <c r="H177" s="36" t="s">
        <v>248</v>
      </c>
    </row>
    <row r="181" spans="2:10" ht="33.75" customHeight="1" x14ac:dyDescent="0.25">
      <c r="B181" s="44"/>
      <c r="C181" s="44"/>
      <c r="D181" s="44"/>
      <c r="E181" s="44"/>
      <c r="F181" s="44"/>
      <c r="G181" s="44"/>
      <c r="I181" s="44"/>
      <c r="J181" s="44"/>
    </row>
    <row r="182" spans="2:10" ht="33.75" customHeight="1" x14ac:dyDescent="0.25">
      <c r="E182" s="44"/>
      <c r="F182" s="44"/>
      <c r="G182" s="44"/>
      <c r="I182" s="44"/>
      <c r="J182" s="44"/>
    </row>
    <row r="183" spans="2:10" ht="33.75" customHeight="1" x14ac:dyDescent="0.25">
      <c r="B183" s="44"/>
      <c r="C183" s="44"/>
      <c r="D183" s="44"/>
      <c r="E183" s="44"/>
      <c r="F183" s="44"/>
      <c r="G183" s="44"/>
      <c r="I183" s="44"/>
      <c r="J183" s="44"/>
    </row>
    <row r="184" spans="2:10" ht="33.75" customHeight="1" x14ac:dyDescent="0.25">
      <c r="E184" s="44"/>
      <c r="F184" s="44"/>
      <c r="G184" s="44"/>
      <c r="I184" s="44"/>
      <c r="J184" s="44"/>
    </row>
  </sheetData>
  <mergeCells count="141">
    <mergeCell ref="P81:P95"/>
    <mergeCell ref="N96:N139"/>
    <mergeCell ref="O96:O139"/>
    <mergeCell ref="L140:L142"/>
    <mergeCell ref="L143:L155"/>
    <mergeCell ref="L160:L161"/>
    <mergeCell ref="L162:L167"/>
    <mergeCell ref="N74:N75"/>
    <mergeCell ref="O74:O75"/>
    <mergeCell ref="P74:P75"/>
    <mergeCell ref="N77:N80"/>
    <mergeCell ref="O77:O80"/>
    <mergeCell ref="P77:P80"/>
    <mergeCell ref="P96:P139"/>
    <mergeCell ref="M168:M171"/>
    <mergeCell ref="M140:M142"/>
    <mergeCell ref="N168:N171"/>
    <mergeCell ref="O168:O171"/>
    <mergeCell ref="P168:P171"/>
    <mergeCell ref="N160:N161"/>
    <mergeCell ref="O160:O161"/>
    <mergeCell ref="P160:P161"/>
    <mergeCell ref="N162:N167"/>
    <mergeCell ref="O162:O167"/>
    <mergeCell ref="P162:P167"/>
    <mergeCell ref="N140:N142"/>
    <mergeCell ref="N143:N155"/>
    <mergeCell ref="O143:O155"/>
    <mergeCell ref="P143:P155"/>
    <mergeCell ref="N81:N95"/>
    <mergeCell ref="O81:O95"/>
    <mergeCell ref="L168:L171"/>
    <mergeCell ref="M143:M155"/>
    <mergeCell ref="M160:M161"/>
    <mergeCell ref="L74:L75"/>
    <mergeCell ref="L77:L80"/>
    <mergeCell ref="L81:L95"/>
    <mergeCell ref="L96:L139"/>
    <mergeCell ref="J173:K173"/>
    <mergeCell ref="J174:K174"/>
    <mergeCell ref="M74:M75"/>
    <mergeCell ref="M77:M80"/>
    <mergeCell ref="M81:M95"/>
    <mergeCell ref="M96:M139"/>
    <mergeCell ref="M162:M167"/>
    <mergeCell ref="A160:A161"/>
    <mergeCell ref="A162:A167"/>
    <mergeCell ref="A168:A171"/>
    <mergeCell ref="K160:K161"/>
    <mergeCell ref="K162:K167"/>
    <mergeCell ref="K168:K171"/>
    <mergeCell ref="G8:G73"/>
    <mergeCell ref="H8:H73"/>
    <mergeCell ref="I8:I73"/>
    <mergeCell ref="G74:G75"/>
    <mergeCell ref="H74:H75"/>
    <mergeCell ref="I74:I75"/>
    <mergeCell ref="G77:G80"/>
    <mergeCell ref="H77:H80"/>
    <mergeCell ref="I77:I80"/>
    <mergeCell ref="A81:A95"/>
    <mergeCell ref="A96:A139"/>
    <mergeCell ref="G81:G95"/>
    <mergeCell ref="H81:H95"/>
    <mergeCell ref="I81:I95"/>
    <mergeCell ref="G96:G139"/>
    <mergeCell ref="G143:G155"/>
    <mergeCell ref="H143:H155"/>
    <mergeCell ref="A143:A155"/>
    <mergeCell ref="B168:B171"/>
    <mergeCell ref="B8:B73"/>
    <mergeCell ref="D8:D73"/>
    <mergeCell ref="A74:A75"/>
    <mergeCell ref="A77:A80"/>
    <mergeCell ref="D172:E172"/>
    <mergeCell ref="J5:K6"/>
    <mergeCell ref="J7:K7"/>
    <mergeCell ref="K8:K73"/>
    <mergeCell ref="K74:K75"/>
    <mergeCell ref="K77:K80"/>
    <mergeCell ref="K81:K95"/>
    <mergeCell ref="K96:K139"/>
    <mergeCell ref="K140:K142"/>
    <mergeCell ref="K143:K155"/>
    <mergeCell ref="I143:I155"/>
    <mergeCell ref="H96:H139"/>
    <mergeCell ref="I96:I139"/>
    <mergeCell ref="G140:G142"/>
    <mergeCell ref="H140:H142"/>
    <mergeCell ref="I140:I142"/>
    <mergeCell ref="J172:K172"/>
    <mergeCell ref="D74:D75"/>
    <mergeCell ref="D77:D80"/>
    <mergeCell ref="D81:D95"/>
    <mergeCell ref="D96:D139"/>
    <mergeCell ref="D140:D142"/>
    <mergeCell ref="B74:B75"/>
    <mergeCell ref="B77:B80"/>
    <mergeCell ref="B81:B95"/>
    <mergeCell ref="B96:B139"/>
    <mergeCell ref="D173:E173"/>
    <mergeCell ref="D174:E174"/>
    <mergeCell ref="B140:B142"/>
    <mergeCell ref="B143:B155"/>
    <mergeCell ref="B160:B161"/>
    <mergeCell ref="B162:B167"/>
    <mergeCell ref="D143:D155"/>
    <mergeCell ref="D160:D161"/>
    <mergeCell ref="D162:D167"/>
    <mergeCell ref="D168:D171"/>
    <mergeCell ref="L8:L73"/>
    <mergeCell ref="M8:M73"/>
    <mergeCell ref="O5:P5"/>
    <mergeCell ref="D7:E7"/>
    <mergeCell ref="A1:F1"/>
    <mergeCell ref="L1:Q1"/>
    <mergeCell ref="A2:Q2"/>
    <mergeCell ref="A3:Q3"/>
    <mergeCell ref="A4:Q4"/>
    <mergeCell ref="A5:A6"/>
    <mergeCell ref="B5:B6"/>
    <mergeCell ref="C5:F5"/>
    <mergeCell ref="G5:I5"/>
    <mergeCell ref="D6:E6"/>
    <mergeCell ref="Q5:Q6"/>
    <mergeCell ref="L5:L6"/>
    <mergeCell ref="M5:M6"/>
    <mergeCell ref="N5:N6"/>
    <mergeCell ref="N8:N73"/>
    <mergeCell ref="O8:O73"/>
    <mergeCell ref="P8:P73"/>
    <mergeCell ref="A8:A73"/>
    <mergeCell ref="A175:Q175"/>
    <mergeCell ref="E184:G184"/>
    <mergeCell ref="I184:J184"/>
    <mergeCell ref="B181:G181"/>
    <mergeCell ref="I181:J181"/>
    <mergeCell ref="E182:G182"/>
    <mergeCell ref="I182:J182"/>
    <mergeCell ref="B183:G183"/>
    <mergeCell ref="I183:J183"/>
  </mergeCells>
  <pageMargins left="0.25" right="0.25" top="0.75" bottom="0.75" header="0.3" footer="0.3"/>
  <pageSetup paperSize="9" scale="60" fitToHeight="0" orientation="landscape" r:id="rId1"/>
  <rowBreaks count="3" manualBreakCount="3">
    <brk id="22" max="16" man="1"/>
    <brk id="44" max="16" man="1"/>
    <brk id="15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topLeftCell="A2" workbookViewId="0">
      <selection activeCell="K8" sqref="K8:K171"/>
    </sheetView>
  </sheetViews>
  <sheetFormatPr defaultRowHeight="12.75" x14ac:dyDescent="0.25"/>
  <cols>
    <col min="1" max="1" width="9.28515625" style="20" customWidth="1"/>
    <col min="2" max="2" width="10" style="20" customWidth="1"/>
    <col min="3" max="3" width="15" style="18" customWidth="1"/>
    <col min="4" max="4" width="14" style="19" customWidth="1"/>
    <col min="5" max="5" width="38.140625" style="20" customWidth="1"/>
    <col min="6" max="6" width="9.42578125" style="20" customWidth="1"/>
    <col min="7" max="7" width="13.7109375" style="20" customWidth="1"/>
    <col min="8" max="8" width="10.28515625" style="20" customWidth="1"/>
    <col min="9" max="9" width="11.28515625" style="20" customWidth="1"/>
    <col min="10" max="10" width="14" style="20" customWidth="1"/>
    <col min="11" max="11" width="13.7109375" style="20" customWidth="1"/>
    <col min="12" max="12" width="13.85546875" style="20" customWidth="1"/>
    <col min="13" max="13" width="15.85546875" style="20" customWidth="1"/>
    <col min="14" max="14" width="16" style="20" customWidth="1"/>
    <col min="15" max="15" width="9.140625" style="20" customWidth="1"/>
    <col min="16" max="16" width="9" style="20" customWidth="1"/>
    <col min="17" max="17" width="12.5703125" style="20" customWidth="1"/>
    <col min="18" max="16384" width="9.140625" style="20"/>
  </cols>
  <sheetData>
    <row r="1" spans="1:17" ht="128.25" customHeight="1" x14ac:dyDescent="0.25">
      <c r="A1" s="51" t="s">
        <v>26</v>
      </c>
      <c r="B1" s="51"/>
      <c r="C1" s="51"/>
      <c r="D1" s="51"/>
      <c r="E1" s="51"/>
      <c r="F1" s="51"/>
      <c r="L1" s="52" t="s">
        <v>0</v>
      </c>
      <c r="M1" s="52"/>
      <c r="N1" s="52"/>
      <c r="O1" s="52"/>
      <c r="P1" s="52"/>
      <c r="Q1" s="52"/>
    </row>
    <row r="2" spans="1:17" s="9" customFormat="1" ht="16.5" customHeight="1" x14ac:dyDescent="0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s="9" customFormat="1" ht="16.5" customHeight="1" x14ac:dyDescent="0.25">
      <c r="A3" s="81" t="s">
        <v>27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s="9" customFormat="1" ht="16.5" customHeight="1" x14ac:dyDescent="0.25">
      <c r="A4" s="55" t="s">
        <v>218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51.75" customHeight="1" x14ac:dyDescent="0.25">
      <c r="A5" s="56" t="s">
        <v>2</v>
      </c>
      <c r="B5" s="56" t="s">
        <v>3</v>
      </c>
      <c r="C5" s="48" t="s">
        <v>4</v>
      </c>
      <c r="D5" s="58"/>
      <c r="E5" s="58"/>
      <c r="F5" s="49"/>
      <c r="G5" s="48" t="s">
        <v>5</v>
      </c>
      <c r="H5" s="58"/>
      <c r="I5" s="49"/>
      <c r="J5" s="68" t="s">
        <v>28</v>
      </c>
      <c r="K5" s="69"/>
      <c r="L5" s="56" t="s">
        <v>6</v>
      </c>
      <c r="M5" s="56" t="s">
        <v>7</v>
      </c>
      <c r="N5" s="56" t="s">
        <v>8</v>
      </c>
      <c r="O5" s="48" t="s">
        <v>9</v>
      </c>
      <c r="P5" s="49"/>
      <c r="Q5" s="56" t="s">
        <v>10</v>
      </c>
    </row>
    <row r="6" spans="1:17" ht="56.25" customHeight="1" x14ac:dyDescent="0.25">
      <c r="A6" s="57"/>
      <c r="B6" s="57"/>
      <c r="C6" s="5" t="s">
        <v>11</v>
      </c>
      <c r="D6" s="50" t="s">
        <v>12</v>
      </c>
      <c r="E6" s="50"/>
      <c r="F6" s="4" t="s">
        <v>13</v>
      </c>
      <c r="G6" s="4" t="s">
        <v>14</v>
      </c>
      <c r="H6" s="4" t="s">
        <v>15</v>
      </c>
      <c r="I6" s="4" t="s">
        <v>16</v>
      </c>
      <c r="J6" s="70"/>
      <c r="K6" s="71"/>
      <c r="L6" s="57"/>
      <c r="M6" s="57"/>
      <c r="N6" s="57"/>
      <c r="O6" s="4" t="s">
        <v>17</v>
      </c>
      <c r="P6" s="4" t="s">
        <v>18</v>
      </c>
      <c r="Q6" s="57"/>
    </row>
    <row r="7" spans="1:17" ht="33.75" customHeight="1" x14ac:dyDescent="0.25">
      <c r="A7" s="3">
        <v>1</v>
      </c>
      <c r="B7" s="3">
        <v>2</v>
      </c>
      <c r="C7" s="6">
        <v>3</v>
      </c>
      <c r="D7" s="50">
        <v>4</v>
      </c>
      <c r="E7" s="50"/>
      <c r="F7" s="4">
        <v>5</v>
      </c>
      <c r="G7" s="4">
        <v>6</v>
      </c>
      <c r="H7" s="3">
        <v>7</v>
      </c>
      <c r="I7" s="3">
        <v>8</v>
      </c>
      <c r="J7" s="48">
        <v>9</v>
      </c>
      <c r="K7" s="49"/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3">
        <v>15</v>
      </c>
    </row>
    <row r="8" spans="1:17" s="12" customFormat="1" ht="33.75" customHeight="1" x14ac:dyDescent="0.25">
      <c r="A8" s="45" t="s">
        <v>205</v>
      </c>
      <c r="B8" s="45" t="s">
        <v>23</v>
      </c>
      <c r="C8" s="23">
        <v>1210302633</v>
      </c>
      <c r="D8" s="61" t="s">
        <v>29</v>
      </c>
      <c r="E8" s="24" t="s">
        <v>30</v>
      </c>
      <c r="F8" s="10" t="s">
        <v>21</v>
      </c>
      <c r="G8" s="45" t="s">
        <v>221</v>
      </c>
      <c r="H8" s="45" t="s">
        <v>220</v>
      </c>
      <c r="I8" s="78">
        <v>43497</v>
      </c>
      <c r="J8" s="25">
        <f>'[1]ОБЩАЯ СМЕТА'!O9</f>
        <v>46410</v>
      </c>
      <c r="K8" s="72">
        <f>'[1]ОБЩАЯ СМЕТА'!P9</f>
        <v>2736270.0499999993</v>
      </c>
      <c r="L8" s="45" t="s">
        <v>24</v>
      </c>
      <c r="M8" s="45" t="s">
        <v>233</v>
      </c>
      <c r="N8" s="45" t="s">
        <v>243</v>
      </c>
      <c r="O8" s="45" t="s">
        <v>233</v>
      </c>
      <c r="P8" s="45" t="s">
        <v>233</v>
      </c>
      <c r="Q8" s="11" t="s">
        <v>22</v>
      </c>
    </row>
    <row r="9" spans="1:17" s="12" customFormat="1" ht="33.75" customHeight="1" x14ac:dyDescent="0.25">
      <c r="A9" s="46"/>
      <c r="B9" s="46"/>
      <c r="C9" s="23">
        <v>1210302720</v>
      </c>
      <c r="D9" s="62"/>
      <c r="E9" s="24" t="s">
        <v>31</v>
      </c>
      <c r="F9" s="10" t="s">
        <v>21</v>
      </c>
      <c r="G9" s="46"/>
      <c r="H9" s="46"/>
      <c r="I9" s="46"/>
      <c r="J9" s="25">
        <f>'[1]ОБЩАЯ СМЕТА'!O10</f>
        <v>1067.4000000000001</v>
      </c>
      <c r="K9" s="73"/>
      <c r="L9" s="46"/>
      <c r="M9" s="46"/>
      <c r="N9" s="46"/>
      <c r="O9" s="46"/>
      <c r="P9" s="46"/>
      <c r="Q9" s="11" t="s">
        <v>22</v>
      </c>
    </row>
    <row r="10" spans="1:17" s="12" customFormat="1" ht="33.75" customHeight="1" x14ac:dyDescent="0.25">
      <c r="A10" s="46"/>
      <c r="B10" s="46"/>
      <c r="C10" s="23">
        <v>1210302334</v>
      </c>
      <c r="D10" s="62"/>
      <c r="E10" s="24" t="s">
        <v>32</v>
      </c>
      <c r="F10" s="10" t="s">
        <v>21</v>
      </c>
      <c r="G10" s="46"/>
      <c r="H10" s="46"/>
      <c r="I10" s="46"/>
      <c r="J10" s="25">
        <f>'[1]ОБЩАЯ СМЕТА'!O11</f>
        <v>20400</v>
      </c>
      <c r="K10" s="73"/>
      <c r="L10" s="46"/>
      <c r="M10" s="46"/>
      <c r="N10" s="46"/>
      <c r="O10" s="46"/>
      <c r="P10" s="46"/>
      <c r="Q10" s="11" t="s">
        <v>22</v>
      </c>
    </row>
    <row r="11" spans="1:17" s="12" customFormat="1" ht="33.75" customHeight="1" x14ac:dyDescent="0.25">
      <c r="A11" s="46"/>
      <c r="B11" s="46"/>
      <c r="C11" s="23">
        <v>1210305291</v>
      </c>
      <c r="D11" s="62"/>
      <c r="E11" s="24" t="s">
        <v>33</v>
      </c>
      <c r="F11" s="10" t="s">
        <v>21</v>
      </c>
      <c r="G11" s="46"/>
      <c r="H11" s="46"/>
      <c r="I11" s="46"/>
      <c r="J11" s="25">
        <f>'[1]ОБЩАЯ СМЕТА'!O12</f>
        <v>8800</v>
      </c>
      <c r="K11" s="73"/>
      <c r="L11" s="46"/>
      <c r="M11" s="46"/>
      <c r="N11" s="46"/>
      <c r="O11" s="46"/>
      <c r="P11" s="46"/>
      <c r="Q11" s="11" t="s">
        <v>22</v>
      </c>
    </row>
    <row r="12" spans="1:17" s="12" customFormat="1" ht="33.75" customHeight="1" x14ac:dyDescent="0.25">
      <c r="A12" s="46"/>
      <c r="B12" s="46"/>
      <c r="C12" s="23">
        <v>1210302620</v>
      </c>
      <c r="D12" s="62"/>
      <c r="E12" s="24" t="s">
        <v>34</v>
      </c>
      <c r="F12" s="10" t="s">
        <v>21</v>
      </c>
      <c r="G12" s="46"/>
      <c r="H12" s="46"/>
      <c r="I12" s="46"/>
      <c r="J12" s="25">
        <f>'[1]ОБЩАЯ СМЕТА'!O13</f>
        <v>15096</v>
      </c>
      <c r="K12" s="73"/>
      <c r="L12" s="46"/>
      <c r="M12" s="46"/>
      <c r="N12" s="46"/>
      <c r="O12" s="46"/>
      <c r="P12" s="46"/>
      <c r="Q12" s="11" t="s">
        <v>22</v>
      </c>
    </row>
    <row r="13" spans="1:17" s="12" customFormat="1" ht="33.75" customHeight="1" x14ac:dyDescent="0.25">
      <c r="A13" s="46"/>
      <c r="B13" s="46"/>
      <c r="C13" s="23">
        <v>1210301581</v>
      </c>
      <c r="D13" s="62"/>
      <c r="E13" s="24" t="s">
        <v>35</v>
      </c>
      <c r="F13" s="10" t="s">
        <v>21</v>
      </c>
      <c r="G13" s="46"/>
      <c r="H13" s="46"/>
      <c r="I13" s="46"/>
      <c r="J13" s="25">
        <f>'[1]ОБЩАЯ СМЕТА'!O14</f>
        <v>1405236</v>
      </c>
      <c r="K13" s="73"/>
      <c r="L13" s="46"/>
      <c r="M13" s="46"/>
      <c r="N13" s="46"/>
      <c r="O13" s="46"/>
      <c r="P13" s="46"/>
      <c r="Q13" s="11" t="s">
        <v>22</v>
      </c>
    </row>
    <row r="14" spans="1:17" s="12" customFormat="1" ht="33.75" customHeight="1" x14ac:dyDescent="0.25">
      <c r="A14" s="46"/>
      <c r="B14" s="46"/>
      <c r="C14" s="23">
        <v>12103022106</v>
      </c>
      <c r="D14" s="62"/>
      <c r="E14" s="24" t="s">
        <v>36</v>
      </c>
      <c r="F14" s="10" t="s">
        <v>21</v>
      </c>
      <c r="G14" s="46"/>
      <c r="H14" s="46"/>
      <c r="I14" s="46"/>
      <c r="J14" s="25">
        <f>'[1]ОБЩАЯ СМЕТА'!O15</f>
        <v>506520</v>
      </c>
      <c r="K14" s="73"/>
      <c r="L14" s="46"/>
      <c r="M14" s="46"/>
      <c r="N14" s="46"/>
      <c r="O14" s="46"/>
      <c r="P14" s="46"/>
      <c r="Q14" s="11" t="s">
        <v>22</v>
      </c>
    </row>
    <row r="15" spans="1:17" s="12" customFormat="1" ht="33.75" customHeight="1" x14ac:dyDescent="0.25">
      <c r="A15" s="46"/>
      <c r="B15" s="46"/>
      <c r="C15" s="23">
        <v>12103052165</v>
      </c>
      <c r="D15" s="62"/>
      <c r="E15" s="26" t="s">
        <v>37</v>
      </c>
      <c r="F15" s="10" t="s">
        <v>21</v>
      </c>
      <c r="G15" s="46"/>
      <c r="H15" s="46"/>
      <c r="I15" s="46"/>
      <c r="J15" s="25">
        <f>'[1]ОБЩАЯ СМЕТА'!O16</f>
        <v>800</v>
      </c>
      <c r="K15" s="73"/>
      <c r="L15" s="46"/>
      <c r="M15" s="46"/>
      <c r="N15" s="46"/>
      <c r="O15" s="46"/>
      <c r="P15" s="46"/>
      <c r="Q15" s="11" t="s">
        <v>22</v>
      </c>
    </row>
    <row r="16" spans="1:17" s="12" customFormat="1" ht="33.75" customHeight="1" x14ac:dyDescent="0.25">
      <c r="A16" s="46"/>
      <c r="B16" s="46"/>
      <c r="C16" s="23">
        <v>1210301752</v>
      </c>
      <c r="D16" s="62"/>
      <c r="E16" s="24" t="s">
        <v>38</v>
      </c>
      <c r="F16" s="10" t="s">
        <v>21</v>
      </c>
      <c r="G16" s="46"/>
      <c r="H16" s="46"/>
      <c r="I16" s="46"/>
      <c r="J16" s="25">
        <f>'[1]ОБЩАЯ СМЕТА'!O17</f>
        <v>96426</v>
      </c>
      <c r="K16" s="73"/>
      <c r="L16" s="46"/>
      <c r="M16" s="46"/>
      <c r="N16" s="46"/>
      <c r="O16" s="46"/>
      <c r="P16" s="46"/>
      <c r="Q16" s="11" t="s">
        <v>22</v>
      </c>
    </row>
    <row r="17" spans="1:17" s="12" customFormat="1" ht="33.75" customHeight="1" x14ac:dyDescent="0.25">
      <c r="A17" s="46"/>
      <c r="B17" s="46"/>
      <c r="C17" s="23">
        <v>1210300035</v>
      </c>
      <c r="D17" s="62"/>
      <c r="E17" s="24" t="s">
        <v>39</v>
      </c>
      <c r="F17" s="10" t="s">
        <v>21</v>
      </c>
      <c r="G17" s="46"/>
      <c r="H17" s="46"/>
      <c r="I17" s="46"/>
      <c r="J17" s="25">
        <f>'[1]ОБЩАЯ СМЕТА'!O18</f>
        <v>26400</v>
      </c>
      <c r="K17" s="73"/>
      <c r="L17" s="46"/>
      <c r="M17" s="46"/>
      <c r="N17" s="46"/>
      <c r="O17" s="46"/>
      <c r="P17" s="46"/>
      <c r="Q17" s="11" t="s">
        <v>22</v>
      </c>
    </row>
    <row r="18" spans="1:17" s="12" customFormat="1" ht="33.75" customHeight="1" x14ac:dyDescent="0.25">
      <c r="A18" s="46"/>
      <c r="B18" s="46"/>
      <c r="C18" s="23">
        <v>1210300040</v>
      </c>
      <c r="D18" s="62"/>
      <c r="E18" s="24" t="s">
        <v>40</v>
      </c>
      <c r="F18" s="10" t="s">
        <v>21</v>
      </c>
      <c r="G18" s="46"/>
      <c r="H18" s="46"/>
      <c r="I18" s="46"/>
      <c r="J18" s="25">
        <f>'[1]ОБЩАЯ СМЕТА'!O19</f>
        <v>26400</v>
      </c>
      <c r="K18" s="73"/>
      <c r="L18" s="46"/>
      <c r="M18" s="46"/>
      <c r="N18" s="46"/>
      <c r="O18" s="46"/>
      <c r="P18" s="46"/>
      <c r="Q18" s="11" t="s">
        <v>22</v>
      </c>
    </row>
    <row r="19" spans="1:17" s="12" customFormat="1" ht="33.75" customHeight="1" x14ac:dyDescent="0.25">
      <c r="A19" s="46"/>
      <c r="B19" s="46"/>
      <c r="C19" s="23">
        <v>1210300960</v>
      </c>
      <c r="D19" s="62"/>
      <c r="E19" s="24" t="s">
        <v>41</v>
      </c>
      <c r="F19" s="10" t="s">
        <v>21</v>
      </c>
      <c r="G19" s="46"/>
      <c r="H19" s="46"/>
      <c r="I19" s="46"/>
      <c r="J19" s="25">
        <f>'[1]ОБЩАЯ СМЕТА'!O20</f>
        <v>1344</v>
      </c>
      <c r="K19" s="73"/>
      <c r="L19" s="46"/>
      <c r="M19" s="46"/>
      <c r="N19" s="46"/>
      <c r="O19" s="46"/>
      <c r="P19" s="46"/>
      <c r="Q19" s="11" t="s">
        <v>22</v>
      </c>
    </row>
    <row r="20" spans="1:17" s="12" customFormat="1" ht="33.75" customHeight="1" x14ac:dyDescent="0.25">
      <c r="A20" s="46"/>
      <c r="B20" s="46"/>
      <c r="C20" s="23">
        <v>12103022781</v>
      </c>
      <c r="D20" s="62"/>
      <c r="E20" s="24" t="s">
        <v>42</v>
      </c>
      <c r="F20" s="10" t="s">
        <v>21</v>
      </c>
      <c r="G20" s="46"/>
      <c r="H20" s="46"/>
      <c r="I20" s="46"/>
      <c r="J20" s="25">
        <f>'[1]ОБЩАЯ СМЕТА'!O21</f>
        <v>3552</v>
      </c>
      <c r="K20" s="73"/>
      <c r="L20" s="46"/>
      <c r="M20" s="46"/>
      <c r="N20" s="46"/>
      <c r="O20" s="46"/>
      <c r="P20" s="46"/>
      <c r="Q20" s="11" t="s">
        <v>22</v>
      </c>
    </row>
    <row r="21" spans="1:17" s="12" customFormat="1" ht="33.75" customHeight="1" x14ac:dyDescent="0.25">
      <c r="A21" s="46"/>
      <c r="B21" s="46"/>
      <c r="C21" s="23">
        <v>1210302808</v>
      </c>
      <c r="D21" s="62"/>
      <c r="E21" s="24" t="s">
        <v>43</v>
      </c>
      <c r="F21" s="10" t="s">
        <v>21</v>
      </c>
      <c r="G21" s="46"/>
      <c r="H21" s="46"/>
      <c r="I21" s="46"/>
      <c r="J21" s="25">
        <f>'[1]ОБЩАЯ СМЕТА'!O22</f>
        <v>38400</v>
      </c>
      <c r="K21" s="73"/>
      <c r="L21" s="46"/>
      <c r="M21" s="46"/>
      <c r="N21" s="46"/>
      <c r="O21" s="46"/>
      <c r="P21" s="46"/>
      <c r="Q21" s="11" t="s">
        <v>22</v>
      </c>
    </row>
    <row r="22" spans="1:17" s="12" customFormat="1" ht="33.75" customHeight="1" x14ac:dyDescent="0.25">
      <c r="A22" s="46"/>
      <c r="B22" s="46"/>
      <c r="C22" s="23">
        <v>1210302351</v>
      </c>
      <c r="D22" s="62"/>
      <c r="E22" s="24" t="s">
        <v>44</v>
      </c>
      <c r="F22" s="10" t="s">
        <v>21</v>
      </c>
      <c r="G22" s="46"/>
      <c r="H22" s="46"/>
      <c r="I22" s="46"/>
      <c r="J22" s="25">
        <f>'[1]ОБЩАЯ СМЕТА'!O23</f>
        <v>12000</v>
      </c>
      <c r="K22" s="73"/>
      <c r="L22" s="46"/>
      <c r="M22" s="46"/>
      <c r="N22" s="46"/>
      <c r="O22" s="46"/>
      <c r="P22" s="46"/>
      <c r="Q22" s="11" t="s">
        <v>22</v>
      </c>
    </row>
    <row r="23" spans="1:17" s="12" customFormat="1" ht="33.75" customHeight="1" x14ac:dyDescent="0.25">
      <c r="A23" s="46"/>
      <c r="B23" s="46"/>
      <c r="C23" s="23">
        <v>12103052115</v>
      </c>
      <c r="D23" s="62"/>
      <c r="E23" s="24" t="s">
        <v>45</v>
      </c>
      <c r="F23" s="10" t="s">
        <v>21</v>
      </c>
      <c r="G23" s="46"/>
      <c r="H23" s="46"/>
      <c r="I23" s="46"/>
      <c r="J23" s="25">
        <f>'[1]ОБЩАЯ СМЕТА'!O24</f>
        <v>1200</v>
      </c>
      <c r="K23" s="73"/>
      <c r="L23" s="46"/>
      <c r="M23" s="46"/>
      <c r="N23" s="46"/>
      <c r="O23" s="46"/>
      <c r="P23" s="46"/>
      <c r="Q23" s="11" t="s">
        <v>22</v>
      </c>
    </row>
    <row r="24" spans="1:17" s="12" customFormat="1" ht="33.75" customHeight="1" x14ac:dyDescent="0.25">
      <c r="A24" s="46"/>
      <c r="B24" s="46"/>
      <c r="C24" s="23">
        <v>1210302303</v>
      </c>
      <c r="D24" s="62"/>
      <c r="E24" s="24" t="s">
        <v>46</v>
      </c>
      <c r="F24" s="10" t="s">
        <v>21</v>
      </c>
      <c r="G24" s="46"/>
      <c r="H24" s="46"/>
      <c r="I24" s="46"/>
      <c r="J24" s="25">
        <f>'[1]ОБЩАЯ СМЕТА'!O25</f>
        <v>10560</v>
      </c>
      <c r="K24" s="73"/>
      <c r="L24" s="46"/>
      <c r="M24" s="46"/>
      <c r="N24" s="46"/>
      <c r="O24" s="46"/>
      <c r="P24" s="46"/>
      <c r="Q24" s="11" t="s">
        <v>22</v>
      </c>
    </row>
    <row r="25" spans="1:17" s="12" customFormat="1" ht="33.75" customHeight="1" x14ac:dyDescent="0.25">
      <c r="A25" s="46"/>
      <c r="B25" s="46"/>
      <c r="C25" s="23">
        <v>1210302304</v>
      </c>
      <c r="D25" s="62"/>
      <c r="E25" s="24" t="s">
        <v>47</v>
      </c>
      <c r="F25" s="10" t="s">
        <v>21</v>
      </c>
      <c r="G25" s="46"/>
      <c r="H25" s="46"/>
      <c r="I25" s="46"/>
      <c r="J25" s="25">
        <f>'[1]ОБЩАЯ СМЕТА'!O26</f>
        <v>13200</v>
      </c>
      <c r="K25" s="73"/>
      <c r="L25" s="46"/>
      <c r="M25" s="46"/>
      <c r="N25" s="46"/>
      <c r="O25" s="46"/>
      <c r="P25" s="46"/>
      <c r="Q25" s="11" t="s">
        <v>22</v>
      </c>
    </row>
    <row r="26" spans="1:17" s="12" customFormat="1" ht="33.75" customHeight="1" x14ac:dyDescent="0.25">
      <c r="A26" s="46"/>
      <c r="B26" s="46"/>
      <c r="C26" s="23">
        <v>1210302243</v>
      </c>
      <c r="D26" s="62"/>
      <c r="E26" s="24" t="s">
        <v>48</v>
      </c>
      <c r="F26" s="10" t="s">
        <v>21</v>
      </c>
      <c r="G26" s="46"/>
      <c r="H26" s="46"/>
      <c r="I26" s="46"/>
      <c r="J26" s="25">
        <f>'[1]ОБЩАЯ СМЕТА'!O27</f>
        <v>4320</v>
      </c>
      <c r="K26" s="73"/>
      <c r="L26" s="46"/>
      <c r="M26" s="46"/>
      <c r="N26" s="46"/>
      <c r="O26" s="46"/>
      <c r="P26" s="46"/>
      <c r="Q26" s="11" t="s">
        <v>22</v>
      </c>
    </row>
    <row r="27" spans="1:17" s="12" customFormat="1" ht="33.75" customHeight="1" x14ac:dyDescent="0.25">
      <c r="A27" s="46"/>
      <c r="B27" s="46"/>
      <c r="C27" s="23">
        <v>1210300901</v>
      </c>
      <c r="D27" s="62"/>
      <c r="E27" s="24" t="s">
        <v>49</v>
      </c>
      <c r="F27" s="10" t="s">
        <v>21</v>
      </c>
      <c r="G27" s="46"/>
      <c r="H27" s="46"/>
      <c r="I27" s="46"/>
      <c r="J27" s="25">
        <f>'[1]ОБЩАЯ СМЕТА'!O28</f>
        <v>14400</v>
      </c>
      <c r="K27" s="73"/>
      <c r="L27" s="46"/>
      <c r="M27" s="46"/>
      <c r="N27" s="46"/>
      <c r="O27" s="46"/>
      <c r="P27" s="46"/>
      <c r="Q27" s="11" t="s">
        <v>22</v>
      </c>
    </row>
    <row r="28" spans="1:17" s="12" customFormat="1" ht="33.75" customHeight="1" x14ac:dyDescent="0.25">
      <c r="A28" s="46"/>
      <c r="B28" s="46"/>
      <c r="C28" s="23">
        <v>1210300066</v>
      </c>
      <c r="D28" s="62"/>
      <c r="E28" s="24" t="s">
        <v>50</v>
      </c>
      <c r="F28" s="10" t="s">
        <v>21</v>
      </c>
      <c r="G28" s="46"/>
      <c r="H28" s="46"/>
      <c r="I28" s="46"/>
      <c r="J28" s="25">
        <f>'[1]ОБЩАЯ СМЕТА'!O29</f>
        <v>8640</v>
      </c>
      <c r="K28" s="73"/>
      <c r="L28" s="46"/>
      <c r="M28" s="46"/>
      <c r="N28" s="46"/>
      <c r="O28" s="46"/>
      <c r="P28" s="46"/>
      <c r="Q28" s="11" t="s">
        <v>22</v>
      </c>
    </row>
    <row r="29" spans="1:17" s="12" customFormat="1" ht="33.75" customHeight="1" x14ac:dyDescent="0.25">
      <c r="A29" s="46"/>
      <c r="B29" s="46"/>
      <c r="C29" s="23">
        <v>1210301728</v>
      </c>
      <c r="D29" s="62"/>
      <c r="E29" s="24" t="s">
        <v>51</v>
      </c>
      <c r="F29" s="10" t="s">
        <v>21</v>
      </c>
      <c r="G29" s="46"/>
      <c r="H29" s="46"/>
      <c r="I29" s="46"/>
      <c r="J29" s="25">
        <f>'[1]ОБЩАЯ СМЕТА'!O30</f>
        <v>1000</v>
      </c>
      <c r="K29" s="73"/>
      <c r="L29" s="46"/>
      <c r="M29" s="46"/>
      <c r="N29" s="46"/>
      <c r="O29" s="46"/>
      <c r="P29" s="46"/>
      <c r="Q29" s="11" t="s">
        <v>22</v>
      </c>
    </row>
    <row r="30" spans="1:17" s="12" customFormat="1" ht="33.75" customHeight="1" x14ac:dyDescent="0.25">
      <c r="A30" s="46"/>
      <c r="B30" s="46"/>
      <c r="C30" s="23">
        <v>12103023408</v>
      </c>
      <c r="D30" s="62"/>
      <c r="E30" s="24" t="s">
        <v>52</v>
      </c>
      <c r="F30" s="10" t="s">
        <v>21</v>
      </c>
      <c r="G30" s="46"/>
      <c r="H30" s="46"/>
      <c r="I30" s="46"/>
      <c r="J30" s="25">
        <f>'[1]ОБЩАЯ СМЕТА'!O31</f>
        <v>4890</v>
      </c>
      <c r="K30" s="73"/>
      <c r="L30" s="46"/>
      <c r="M30" s="46"/>
      <c r="N30" s="46"/>
      <c r="O30" s="46"/>
      <c r="P30" s="46"/>
      <c r="Q30" s="11" t="s">
        <v>22</v>
      </c>
    </row>
    <row r="31" spans="1:17" s="12" customFormat="1" ht="33.75" customHeight="1" x14ac:dyDescent="0.25">
      <c r="A31" s="46"/>
      <c r="B31" s="46"/>
      <c r="C31" s="23">
        <v>12103023417</v>
      </c>
      <c r="D31" s="62"/>
      <c r="E31" s="24" t="s">
        <v>53</v>
      </c>
      <c r="F31" s="10" t="s">
        <v>21</v>
      </c>
      <c r="G31" s="46"/>
      <c r="H31" s="46"/>
      <c r="I31" s="46"/>
      <c r="J31" s="25">
        <f>'[1]ОБЩАЯ СМЕТА'!O32</f>
        <v>983.05</v>
      </c>
      <c r="K31" s="73"/>
      <c r="L31" s="46"/>
      <c r="M31" s="46"/>
      <c r="N31" s="46"/>
      <c r="O31" s="46"/>
      <c r="P31" s="46"/>
      <c r="Q31" s="11" t="s">
        <v>22</v>
      </c>
    </row>
    <row r="32" spans="1:17" s="12" customFormat="1" ht="33.75" customHeight="1" x14ac:dyDescent="0.25">
      <c r="A32" s="46"/>
      <c r="B32" s="46"/>
      <c r="C32" s="23">
        <v>12103023411</v>
      </c>
      <c r="D32" s="62"/>
      <c r="E32" s="24" t="s">
        <v>54</v>
      </c>
      <c r="F32" s="10" t="s">
        <v>21</v>
      </c>
      <c r="G32" s="46"/>
      <c r="H32" s="46"/>
      <c r="I32" s="46"/>
      <c r="J32" s="25">
        <f>'[1]ОБЩАЯ СМЕТА'!O33</f>
        <v>5390</v>
      </c>
      <c r="K32" s="73"/>
      <c r="L32" s="46"/>
      <c r="M32" s="46"/>
      <c r="N32" s="46"/>
      <c r="O32" s="46"/>
      <c r="P32" s="46"/>
      <c r="Q32" s="11" t="s">
        <v>22</v>
      </c>
    </row>
    <row r="33" spans="1:17" s="12" customFormat="1" ht="33.75" customHeight="1" x14ac:dyDescent="0.25">
      <c r="A33" s="46"/>
      <c r="B33" s="46"/>
      <c r="C33" s="23">
        <v>1210300021</v>
      </c>
      <c r="D33" s="62"/>
      <c r="E33" s="24" t="s">
        <v>55</v>
      </c>
      <c r="F33" s="10" t="s">
        <v>21</v>
      </c>
      <c r="G33" s="46"/>
      <c r="H33" s="46"/>
      <c r="I33" s="46"/>
      <c r="J33" s="25">
        <f>'[1]ОБЩАЯ СМЕТА'!O34</f>
        <v>3600</v>
      </c>
      <c r="K33" s="73"/>
      <c r="L33" s="46"/>
      <c r="M33" s="46"/>
      <c r="N33" s="46"/>
      <c r="O33" s="46"/>
      <c r="P33" s="46"/>
      <c r="Q33" s="11" t="s">
        <v>22</v>
      </c>
    </row>
    <row r="34" spans="1:17" s="12" customFormat="1" ht="33.75" customHeight="1" x14ac:dyDescent="0.25">
      <c r="A34" s="46"/>
      <c r="B34" s="46"/>
      <c r="C34" s="23">
        <v>1210303004</v>
      </c>
      <c r="D34" s="62"/>
      <c r="E34" s="24" t="s">
        <v>56</v>
      </c>
      <c r="F34" s="10" t="s">
        <v>21</v>
      </c>
      <c r="G34" s="46"/>
      <c r="H34" s="46"/>
      <c r="I34" s="46"/>
      <c r="J34" s="25">
        <f>'[1]ОБЩАЯ СМЕТА'!O35</f>
        <v>3240</v>
      </c>
      <c r="K34" s="73"/>
      <c r="L34" s="46"/>
      <c r="M34" s="46"/>
      <c r="N34" s="46"/>
      <c r="O34" s="46"/>
      <c r="P34" s="46"/>
      <c r="Q34" s="11" t="s">
        <v>22</v>
      </c>
    </row>
    <row r="35" spans="1:17" s="12" customFormat="1" ht="33.75" customHeight="1" x14ac:dyDescent="0.25">
      <c r="A35" s="46"/>
      <c r="B35" s="46"/>
      <c r="C35" s="23">
        <v>1210303952</v>
      </c>
      <c r="D35" s="62"/>
      <c r="E35" s="24" t="s">
        <v>57</v>
      </c>
      <c r="F35" s="10" t="s">
        <v>21</v>
      </c>
      <c r="G35" s="46"/>
      <c r="H35" s="46"/>
      <c r="I35" s="46"/>
      <c r="J35" s="25">
        <f>'[1]ОБЩАЯ СМЕТА'!O36</f>
        <v>7520</v>
      </c>
      <c r="K35" s="73"/>
      <c r="L35" s="46"/>
      <c r="M35" s="46"/>
      <c r="N35" s="46"/>
      <c r="O35" s="46"/>
      <c r="P35" s="46"/>
      <c r="Q35" s="11" t="s">
        <v>22</v>
      </c>
    </row>
    <row r="36" spans="1:17" s="12" customFormat="1" ht="33.75" customHeight="1" x14ac:dyDescent="0.25">
      <c r="A36" s="46"/>
      <c r="B36" s="46"/>
      <c r="C36" s="23">
        <v>1210303960</v>
      </c>
      <c r="D36" s="62"/>
      <c r="E36" s="24" t="s">
        <v>58</v>
      </c>
      <c r="F36" s="10" t="s">
        <v>21</v>
      </c>
      <c r="G36" s="46"/>
      <c r="H36" s="46"/>
      <c r="I36" s="46"/>
      <c r="J36" s="25">
        <f>'[1]ОБЩАЯ СМЕТА'!O37</f>
        <v>19200</v>
      </c>
      <c r="K36" s="73"/>
      <c r="L36" s="46"/>
      <c r="M36" s="46"/>
      <c r="N36" s="46"/>
      <c r="O36" s="46"/>
      <c r="P36" s="46"/>
      <c r="Q36" s="11" t="s">
        <v>22</v>
      </c>
    </row>
    <row r="37" spans="1:17" s="12" customFormat="1" ht="33.75" customHeight="1" x14ac:dyDescent="0.25">
      <c r="A37" s="46"/>
      <c r="B37" s="46"/>
      <c r="C37" s="23">
        <v>1900000999</v>
      </c>
      <c r="D37" s="62"/>
      <c r="E37" s="24" t="s">
        <v>59</v>
      </c>
      <c r="F37" s="10" t="s">
        <v>21</v>
      </c>
      <c r="G37" s="46"/>
      <c r="H37" s="46"/>
      <c r="I37" s="46"/>
      <c r="J37" s="25">
        <f>'[1]ОБЩАЯ СМЕТА'!O38</f>
        <v>2820</v>
      </c>
      <c r="K37" s="73"/>
      <c r="L37" s="46"/>
      <c r="M37" s="46"/>
      <c r="N37" s="46"/>
      <c r="O37" s="46"/>
      <c r="P37" s="46"/>
      <c r="Q37" s="11" t="s">
        <v>22</v>
      </c>
    </row>
    <row r="38" spans="1:17" s="12" customFormat="1" ht="33.75" customHeight="1" x14ac:dyDescent="0.25">
      <c r="A38" s="46"/>
      <c r="B38" s="46"/>
      <c r="C38" s="23">
        <v>1210300955</v>
      </c>
      <c r="D38" s="62"/>
      <c r="E38" s="24" t="s">
        <v>60</v>
      </c>
      <c r="F38" s="10" t="s">
        <v>21</v>
      </c>
      <c r="G38" s="46"/>
      <c r="H38" s="46"/>
      <c r="I38" s="46"/>
      <c r="J38" s="25">
        <f>'[1]ОБЩАЯ СМЕТА'!O39</f>
        <v>18000</v>
      </c>
      <c r="K38" s="73"/>
      <c r="L38" s="46"/>
      <c r="M38" s="46"/>
      <c r="N38" s="46"/>
      <c r="O38" s="46"/>
      <c r="P38" s="46"/>
      <c r="Q38" s="11" t="s">
        <v>22</v>
      </c>
    </row>
    <row r="39" spans="1:17" s="12" customFormat="1" ht="33.75" customHeight="1" x14ac:dyDescent="0.25">
      <c r="A39" s="46"/>
      <c r="B39" s="46"/>
      <c r="C39" s="23">
        <v>1210300965</v>
      </c>
      <c r="D39" s="62"/>
      <c r="E39" s="24" t="s">
        <v>61</v>
      </c>
      <c r="F39" s="10" t="s">
        <v>21</v>
      </c>
      <c r="G39" s="46"/>
      <c r="H39" s="46"/>
      <c r="I39" s="46"/>
      <c r="J39" s="25">
        <f>'[1]ОБЩАЯ СМЕТА'!O40</f>
        <v>8040</v>
      </c>
      <c r="K39" s="73"/>
      <c r="L39" s="46"/>
      <c r="M39" s="46"/>
      <c r="N39" s="46"/>
      <c r="O39" s="46"/>
      <c r="P39" s="46"/>
      <c r="Q39" s="11" t="s">
        <v>22</v>
      </c>
    </row>
    <row r="40" spans="1:17" s="12" customFormat="1" ht="33.75" customHeight="1" x14ac:dyDescent="0.25">
      <c r="A40" s="46"/>
      <c r="B40" s="46"/>
      <c r="C40" s="23">
        <v>1210300959</v>
      </c>
      <c r="D40" s="62"/>
      <c r="E40" s="24" t="s">
        <v>62</v>
      </c>
      <c r="F40" s="10" t="s">
        <v>21</v>
      </c>
      <c r="G40" s="46"/>
      <c r="H40" s="46"/>
      <c r="I40" s="46"/>
      <c r="J40" s="25">
        <f>'[1]ОБЩАЯ СМЕТА'!O41</f>
        <v>4416.8</v>
      </c>
      <c r="K40" s="73"/>
      <c r="L40" s="46"/>
      <c r="M40" s="46"/>
      <c r="N40" s="46"/>
      <c r="O40" s="46"/>
      <c r="P40" s="46"/>
      <c r="Q40" s="11" t="s">
        <v>22</v>
      </c>
    </row>
    <row r="41" spans="1:17" s="12" customFormat="1" ht="33.75" customHeight="1" x14ac:dyDescent="0.25">
      <c r="A41" s="46"/>
      <c r="B41" s="46"/>
      <c r="C41" s="23">
        <v>1901400003</v>
      </c>
      <c r="D41" s="62"/>
      <c r="E41" s="24" t="s">
        <v>63</v>
      </c>
      <c r="F41" s="10" t="s">
        <v>21</v>
      </c>
      <c r="G41" s="46"/>
      <c r="H41" s="46"/>
      <c r="I41" s="46"/>
      <c r="J41" s="25">
        <f>'[1]ОБЩАЯ СМЕТА'!O42</f>
        <v>72068</v>
      </c>
      <c r="K41" s="73"/>
      <c r="L41" s="46"/>
      <c r="M41" s="46"/>
      <c r="N41" s="46"/>
      <c r="O41" s="46"/>
      <c r="P41" s="46"/>
      <c r="Q41" s="11" t="s">
        <v>22</v>
      </c>
    </row>
    <row r="42" spans="1:17" s="12" customFormat="1" ht="33.75" customHeight="1" x14ac:dyDescent="0.25">
      <c r="A42" s="46"/>
      <c r="B42" s="46"/>
      <c r="C42" s="23">
        <v>1210302906</v>
      </c>
      <c r="D42" s="62"/>
      <c r="E42" s="24" t="s">
        <v>64</v>
      </c>
      <c r="F42" s="10" t="s">
        <v>21</v>
      </c>
      <c r="G42" s="46"/>
      <c r="H42" s="46"/>
      <c r="I42" s="46"/>
      <c r="J42" s="25">
        <f>'[1]ОБЩАЯ СМЕТА'!O43</f>
        <v>3120</v>
      </c>
      <c r="K42" s="73"/>
      <c r="L42" s="46"/>
      <c r="M42" s="46"/>
      <c r="N42" s="46"/>
      <c r="O42" s="46"/>
      <c r="P42" s="46"/>
      <c r="Q42" s="11" t="s">
        <v>22</v>
      </c>
    </row>
    <row r="43" spans="1:17" s="12" customFormat="1" ht="33.75" customHeight="1" x14ac:dyDescent="0.25">
      <c r="A43" s="46"/>
      <c r="B43" s="46"/>
      <c r="C43" s="23">
        <v>1210302953</v>
      </c>
      <c r="D43" s="62"/>
      <c r="E43" s="24" t="s">
        <v>65</v>
      </c>
      <c r="F43" s="10" t="s">
        <v>21</v>
      </c>
      <c r="G43" s="46"/>
      <c r="H43" s="46"/>
      <c r="I43" s="46"/>
      <c r="J43" s="25">
        <f>'[1]ОБЩАЯ СМЕТА'!O44</f>
        <v>8160</v>
      </c>
      <c r="K43" s="73"/>
      <c r="L43" s="46"/>
      <c r="M43" s="46"/>
      <c r="N43" s="46"/>
      <c r="O43" s="46"/>
      <c r="P43" s="46"/>
      <c r="Q43" s="11" t="s">
        <v>22</v>
      </c>
    </row>
    <row r="44" spans="1:17" s="12" customFormat="1" ht="33.75" customHeight="1" x14ac:dyDescent="0.25">
      <c r="A44" s="46"/>
      <c r="B44" s="46"/>
      <c r="C44" s="23">
        <v>1210303985</v>
      </c>
      <c r="D44" s="62"/>
      <c r="E44" s="24" t="s">
        <v>66</v>
      </c>
      <c r="F44" s="10" t="s">
        <v>21</v>
      </c>
      <c r="G44" s="46"/>
      <c r="H44" s="46"/>
      <c r="I44" s="46"/>
      <c r="J44" s="25">
        <f>'[1]ОБЩАЯ СМЕТА'!O45</f>
        <v>15680</v>
      </c>
      <c r="K44" s="73"/>
      <c r="L44" s="46"/>
      <c r="M44" s="46"/>
      <c r="N44" s="46"/>
      <c r="O44" s="46"/>
      <c r="P44" s="46"/>
      <c r="Q44" s="11" t="s">
        <v>22</v>
      </c>
    </row>
    <row r="45" spans="1:17" s="12" customFormat="1" ht="33.75" customHeight="1" x14ac:dyDescent="0.25">
      <c r="A45" s="46"/>
      <c r="B45" s="46"/>
      <c r="C45" s="23">
        <v>1210302272</v>
      </c>
      <c r="D45" s="62"/>
      <c r="E45" s="24" t="s">
        <v>67</v>
      </c>
      <c r="F45" s="10" t="s">
        <v>21</v>
      </c>
      <c r="G45" s="46"/>
      <c r="H45" s="46"/>
      <c r="I45" s="46"/>
      <c r="J45" s="25">
        <f>'[1]ОБЩАЯ СМЕТА'!O46</f>
        <v>6480</v>
      </c>
      <c r="K45" s="73"/>
      <c r="L45" s="46"/>
      <c r="M45" s="46"/>
      <c r="N45" s="46"/>
      <c r="O45" s="46"/>
      <c r="P45" s="46"/>
      <c r="Q45" s="11" t="s">
        <v>22</v>
      </c>
    </row>
    <row r="46" spans="1:17" s="12" customFormat="1" ht="33.75" customHeight="1" x14ac:dyDescent="0.25">
      <c r="A46" s="46"/>
      <c r="B46" s="46"/>
      <c r="C46" s="23">
        <v>1210302312</v>
      </c>
      <c r="D46" s="62"/>
      <c r="E46" s="24" t="s">
        <v>68</v>
      </c>
      <c r="F46" s="10" t="s">
        <v>21</v>
      </c>
      <c r="G46" s="46"/>
      <c r="H46" s="46"/>
      <c r="I46" s="46"/>
      <c r="J46" s="25">
        <f>'[1]ОБЩАЯ СМЕТА'!O47</f>
        <v>4800</v>
      </c>
      <c r="K46" s="73"/>
      <c r="L46" s="46"/>
      <c r="M46" s="46"/>
      <c r="N46" s="46"/>
      <c r="O46" s="46"/>
      <c r="P46" s="46"/>
      <c r="Q46" s="11" t="s">
        <v>22</v>
      </c>
    </row>
    <row r="47" spans="1:17" s="12" customFormat="1" ht="33.75" customHeight="1" x14ac:dyDescent="0.25">
      <c r="A47" s="46"/>
      <c r="B47" s="46"/>
      <c r="C47" s="23">
        <v>1210302408</v>
      </c>
      <c r="D47" s="62"/>
      <c r="E47" s="24" t="s">
        <v>69</v>
      </c>
      <c r="F47" s="10" t="s">
        <v>21</v>
      </c>
      <c r="G47" s="46"/>
      <c r="H47" s="46"/>
      <c r="I47" s="46"/>
      <c r="J47" s="25">
        <f>'[1]ОБЩАЯ СМЕТА'!O48</f>
        <v>4000</v>
      </c>
      <c r="K47" s="73"/>
      <c r="L47" s="46"/>
      <c r="M47" s="46"/>
      <c r="N47" s="46"/>
      <c r="O47" s="46"/>
      <c r="P47" s="46"/>
      <c r="Q47" s="11" t="s">
        <v>22</v>
      </c>
    </row>
    <row r="48" spans="1:17" s="12" customFormat="1" ht="33.75" customHeight="1" x14ac:dyDescent="0.25">
      <c r="A48" s="46"/>
      <c r="B48" s="46"/>
      <c r="C48" s="23">
        <v>1210302332</v>
      </c>
      <c r="D48" s="62"/>
      <c r="E48" s="24" t="s">
        <v>70</v>
      </c>
      <c r="F48" s="10" t="s">
        <v>21</v>
      </c>
      <c r="G48" s="46"/>
      <c r="H48" s="46"/>
      <c r="I48" s="46"/>
      <c r="J48" s="25">
        <f>'[1]ОБЩАЯ СМЕТА'!O49</f>
        <v>79300</v>
      </c>
      <c r="K48" s="73"/>
      <c r="L48" s="46"/>
      <c r="M48" s="46"/>
      <c r="N48" s="46"/>
      <c r="O48" s="46"/>
      <c r="P48" s="46"/>
      <c r="Q48" s="11" t="s">
        <v>22</v>
      </c>
    </row>
    <row r="49" spans="1:17" s="12" customFormat="1" ht="33.75" customHeight="1" x14ac:dyDescent="0.25">
      <c r="A49" s="46"/>
      <c r="B49" s="46"/>
      <c r="C49" s="23">
        <v>1210302328</v>
      </c>
      <c r="D49" s="62"/>
      <c r="E49" s="24" t="s">
        <v>71</v>
      </c>
      <c r="F49" s="10" t="s">
        <v>21</v>
      </c>
      <c r="G49" s="46"/>
      <c r="H49" s="46"/>
      <c r="I49" s="46"/>
      <c r="J49" s="25">
        <f>'[1]ОБЩАЯ СМЕТА'!O50</f>
        <v>1200</v>
      </c>
      <c r="K49" s="73"/>
      <c r="L49" s="46"/>
      <c r="M49" s="46"/>
      <c r="N49" s="46"/>
      <c r="O49" s="46"/>
      <c r="P49" s="46"/>
      <c r="Q49" s="11" t="s">
        <v>22</v>
      </c>
    </row>
    <row r="50" spans="1:17" s="12" customFormat="1" ht="33.75" customHeight="1" x14ac:dyDescent="0.25">
      <c r="A50" s="46"/>
      <c r="B50" s="46"/>
      <c r="C50" s="23">
        <v>1210302320</v>
      </c>
      <c r="D50" s="62"/>
      <c r="E50" s="24" t="s">
        <v>72</v>
      </c>
      <c r="F50" s="10" t="s">
        <v>21</v>
      </c>
      <c r="G50" s="46"/>
      <c r="H50" s="46"/>
      <c r="I50" s="46"/>
      <c r="J50" s="25">
        <f>'[1]ОБЩАЯ СМЕТА'!O51</f>
        <v>4200</v>
      </c>
      <c r="K50" s="73"/>
      <c r="L50" s="46"/>
      <c r="M50" s="46"/>
      <c r="N50" s="46"/>
      <c r="O50" s="46"/>
      <c r="P50" s="46"/>
      <c r="Q50" s="11" t="s">
        <v>22</v>
      </c>
    </row>
    <row r="51" spans="1:17" s="12" customFormat="1" ht="33.75" customHeight="1" x14ac:dyDescent="0.25">
      <c r="A51" s="46"/>
      <c r="B51" s="46"/>
      <c r="C51" s="23">
        <v>1210302314</v>
      </c>
      <c r="D51" s="62"/>
      <c r="E51" s="24" t="s">
        <v>73</v>
      </c>
      <c r="F51" s="10" t="s">
        <v>21</v>
      </c>
      <c r="G51" s="46"/>
      <c r="H51" s="46"/>
      <c r="I51" s="46"/>
      <c r="J51" s="25">
        <f>'[1]ОБЩАЯ СМЕТА'!O52</f>
        <v>24000</v>
      </c>
      <c r="K51" s="73"/>
      <c r="L51" s="46"/>
      <c r="M51" s="46"/>
      <c r="N51" s="46"/>
      <c r="O51" s="46"/>
      <c r="P51" s="46"/>
      <c r="Q51" s="11" t="s">
        <v>22</v>
      </c>
    </row>
    <row r="52" spans="1:17" s="12" customFormat="1" ht="33.75" customHeight="1" x14ac:dyDescent="0.25">
      <c r="A52" s="46"/>
      <c r="B52" s="46"/>
      <c r="C52" s="23">
        <v>1210302281</v>
      </c>
      <c r="D52" s="62"/>
      <c r="E52" s="24" t="s">
        <v>74</v>
      </c>
      <c r="F52" s="10" t="s">
        <v>21</v>
      </c>
      <c r="G52" s="46"/>
      <c r="H52" s="46"/>
      <c r="I52" s="46"/>
      <c r="J52" s="25">
        <f>'[1]ОБЩАЯ СМЕТА'!O53</f>
        <v>10240</v>
      </c>
      <c r="K52" s="73"/>
      <c r="L52" s="46"/>
      <c r="M52" s="46"/>
      <c r="N52" s="46"/>
      <c r="O52" s="46"/>
      <c r="P52" s="46"/>
      <c r="Q52" s="11" t="s">
        <v>22</v>
      </c>
    </row>
    <row r="53" spans="1:17" s="12" customFormat="1" ht="33.75" customHeight="1" x14ac:dyDescent="0.25">
      <c r="A53" s="46"/>
      <c r="B53" s="46"/>
      <c r="C53" s="23">
        <v>1210302239</v>
      </c>
      <c r="D53" s="62"/>
      <c r="E53" s="24" t="s">
        <v>75</v>
      </c>
      <c r="F53" s="10" t="s">
        <v>21</v>
      </c>
      <c r="G53" s="46"/>
      <c r="H53" s="46"/>
      <c r="I53" s="46"/>
      <c r="J53" s="25">
        <f>'[1]ОБЩАЯ СМЕТА'!O54</f>
        <v>19200</v>
      </c>
      <c r="K53" s="73"/>
      <c r="L53" s="46"/>
      <c r="M53" s="46"/>
      <c r="N53" s="46"/>
      <c r="O53" s="46"/>
      <c r="P53" s="46"/>
      <c r="Q53" s="11" t="s">
        <v>22</v>
      </c>
    </row>
    <row r="54" spans="1:17" s="12" customFormat="1" ht="33.75" customHeight="1" x14ac:dyDescent="0.25">
      <c r="A54" s="46"/>
      <c r="B54" s="46"/>
      <c r="C54" s="23">
        <v>1210302231</v>
      </c>
      <c r="D54" s="62"/>
      <c r="E54" s="24" t="s">
        <v>76</v>
      </c>
      <c r="F54" s="10" t="s">
        <v>21</v>
      </c>
      <c r="G54" s="46"/>
      <c r="H54" s="46"/>
      <c r="I54" s="46"/>
      <c r="J54" s="25">
        <f>'[1]ОБЩАЯ СМЕТА'!O55</f>
        <v>4560</v>
      </c>
      <c r="K54" s="73"/>
      <c r="L54" s="46"/>
      <c r="M54" s="46"/>
      <c r="N54" s="46"/>
      <c r="O54" s="46"/>
      <c r="P54" s="46"/>
      <c r="Q54" s="11" t="s">
        <v>22</v>
      </c>
    </row>
    <row r="55" spans="1:17" s="12" customFormat="1" ht="33.75" customHeight="1" x14ac:dyDescent="0.25">
      <c r="A55" s="46"/>
      <c r="B55" s="46"/>
      <c r="C55" s="23">
        <v>1210302747</v>
      </c>
      <c r="D55" s="62"/>
      <c r="E55" s="24" t="s">
        <v>77</v>
      </c>
      <c r="F55" s="10" t="s">
        <v>21</v>
      </c>
      <c r="G55" s="46"/>
      <c r="H55" s="46"/>
      <c r="I55" s="46"/>
      <c r="J55" s="25">
        <f>'[1]ОБЩАЯ СМЕТА'!O56</f>
        <v>4140</v>
      </c>
      <c r="K55" s="73"/>
      <c r="L55" s="46"/>
      <c r="M55" s="46"/>
      <c r="N55" s="46"/>
      <c r="O55" s="46"/>
      <c r="P55" s="46"/>
      <c r="Q55" s="11" t="s">
        <v>22</v>
      </c>
    </row>
    <row r="56" spans="1:17" s="12" customFormat="1" ht="33.75" customHeight="1" x14ac:dyDescent="0.25">
      <c r="A56" s="46"/>
      <c r="B56" s="46"/>
      <c r="C56" s="23">
        <v>1210303912</v>
      </c>
      <c r="D56" s="62"/>
      <c r="E56" s="24" t="s">
        <v>78</v>
      </c>
      <c r="F56" s="10" t="s">
        <v>21</v>
      </c>
      <c r="G56" s="46"/>
      <c r="H56" s="46"/>
      <c r="I56" s="46"/>
      <c r="J56" s="25">
        <f>'[1]ОБЩАЯ СМЕТА'!O57</f>
        <v>1330</v>
      </c>
      <c r="K56" s="73"/>
      <c r="L56" s="46"/>
      <c r="M56" s="46"/>
      <c r="N56" s="46"/>
      <c r="O56" s="46"/>
      <c r="P56" s="46"/>
      <c r="Q56" s="11" t="s">
        <v>22</v>
      </c>
    </row>
    <row r="57" spans="1:17" s="12" customFormat="1" ht="33.75" customHeight="1" x14ac:dyDescent="0.25">
      <c r="A57" s="46"/>
      <c r="B57" s="46"/>
      <c r="C57" s="23">
        <v>1210302290</v>
      </c>
      <c r="D57" s="62"/>
      <c r="E57" s="24" t="s">
        <v>79</v>
      </c>
      <c r="F57" s="10" t="s">
        <v>21</v>
      </c>
      <c r="G57" s="46"/>
      <c r="H57" s="46"/>
      <c r="I57" s="46"/>
      <c r="J57" s="25">
        <f>'[1]ОБЩАЯ СМЕТА'!O58</f>
        <v>4900</v>
      </c>
      <c r="K57" s="73"/>
      <c r="L57" s="46"/>
      <c r="M57" s="46"/>
      <c r="N57" s="46"/>
      <c r="O57" s="46"/>
      <c r="P57" s="46"/>
      <c r="Q57" s="11" t="s">
        <v>22</v>
      </c>
    </row>
    <row r="58" spans="1:17" s="12" customFormat="1" ht="33.75" customHeight="1" x14ac:dyDescent="0.25">
      <c r="A58" s="46"/>
      <c r="B58" s="46"/>
      <c r="C58" s="23">
        <v>1210300747</v>
      </c>
      <c r="D58" s="62"/>
      <c r="E58" s="24" t="s">
        <v>80</v>
      </c>
      <c r="F58" s="10" t="s">
        <v>21</v>
      </c>
      <c r="G58" s="46"/>
      <c r="H58" s="46"/>
      <c r="I58" s="46"/>
      <c r="J58" s="25">
        <f>'[1]ОБЩАЯ СМЕТА'!O59</f>
        <v>14400</v>
      </c>
      <c r="K58" s="73"/>
      <c r="L58" s="46"/>
      <c r="M58" s="46"/>
      <c r="N58" s="46"/>
      <c r="O58" s="46"/>
      <c r="P58" s="46"/>
      <c r="Q58" s="11" t="s">
        <v>22</v>
      </c>
    </row>
    <row r="59" spans="1:17" s="12" customFormat="1" ht="33.75" customHeight="1" x14ac:dyDescent="0.25">
      <c r="A59" s="46"/>
      <c r="B59" s="46"/>
      <c r="C59" s="23">
        <v>1210302266</v>
      </c>
      <c r="D59" s="62"/>
      <c r="E59" s="24" t="s">
        <v>81</v>
      </c>
      <c r="F59" s="10" t="s">
        <v>21</v>
      </c>
      <c r="G59" s="46"/>
      <c r="H59" s="46"/>
      <c r="I59" s="46"/>
      <c r="J59" s="25">
        <f>'[1]ОБЩАЯ СМЕТА'!O60</f>
        <v>9840</v>
      </c>
      <c r="K59" s="73"/>
      <c r="L59" s="46"/>
      <c r="M59" s="46"/>
      <c r="N59" s="46"/>
      <c r="O59" s="46"/>
      <c r="P59" s="46"/>
      <c r="Q59" s="11" t="s">
        <v>22</v>
      </c>
    </row>
    <row r="60" spans="1:17" s="12" customFormat="1" ht="33.75" customHeight="1" x14ac:dyDescent="0.25">
      <c r="A60" s="46"/>
      <c r="B60" s="46"/>
      <c r="C60" s="23">
        <v>1210300741</v>
      </c>
      <c r="D60" s="62"/>
      <c r="E60" s="24" t="s">
        <v>82</v>
      </c>
      <c r="F60" s="10" t="s">
        <v>21</v>
      </c>
      <c r="G60" s="46"/>
      <c r="H60" s="46"/>
      <c r="I60" s="46"/>
      <c r="J60" s="25">
        <f>'[1]ОБЩАЯ СМЕТА'!O61</f>
        <v>3360</v>
      </c>
      <c r="K60" s="73"/>
      <c r="L60" s="46"/>
      <c r="M60" s="46"/>
      <c r="N60" s="46"/>
      <c r="O60" s="46"/>
      <c r="P60" s="46"/>
      <c r="Q60" s="11" t="s">
        <v>22</v>
      </c>
    </row>
    <row r="61" spans="1:17" s="12" customFormat="1" ht="33.75" customHeight="1" x14ac:dyDescent="0.25">
      <c r="A61" s="46"/>
      <c r="B61" s="46"/>
      <c r="C61" s="23">
        <v>12103052200</v>
      </c>
      <c r="D61" s="62"/>
      <c r="E61" s="24" t="s">
        <v>83</v>
      </c>
      <c r="F61" s="10" t="s">
        <v>21</v>
      </c>
      <c r="G61" s="46"/>
      <c r="H61" s="46"/>
      <c r="I61" s="46"/>
      <c r="J61" s="25">
        <f>'[1]ОБЩАЯ СМЕТА'!O62</f>
        <v>7200</v>
      </c>
      <c r="K61" s="73"/>
      <c r="L61" s="46"/>
      <c r="M61" s="46"/>
      <c r="N61" s="46"/>
      <c r="O61" s="46"/>
      <c r="P61" s="46"/>
      <c r="Q61" s="11" t="s">
        <v>22</v>
      </c>
    </row>
    <row r="62" spans="1:17" s="12" customFormat="1" ht="33.75" customHeight="1" x14ac:dyDescent="0.25">
      <c r="A62" s="46"/>
      <c r="B62" s="46"/>
      <c r="C62" s="23">
        <v>1210302246</v>
      </c>
      <c r="D62" s="62"/>
      <c r="E62" s="24" t="s">
        <v>84</v>
      </c>
      <c r="F62" s="10" t="s">
        <v>21</v>
      </c>
      <c r="G62" s="46"/>
      <c r="H62" s="46"/>
      <c r="I62" s="46"/>
      <c r="J62" s="25">
        <f>'[1]ОБЩАЯ СМЕТА'!O63</f>
        <v>6000</v>
      </c>
      <c r="K62" s="73"/>
      <c r="L62" s="46"/>
      <c r="M62" s="46"/>
      <c r="N62" s="46"/>
      <c r="O62" s="46"/>
      <c r="P62" s="46"/>
      <c r="Q62" s="11" t="s">
        <v>22</v>
      </c>
    </row>
    <row r="63" spans="1:17" s="12" customFormat="1" ht="33.75" customHeight="1" x14ac:dyDescent="0.25">
      <c r="A63" s="46"/>
      <c r="B63" s="46"/>
      <c r="C63" s="23">
        <v>1210303307</v>
      </c>
      <c r="D63" s="62"/>
      <c r="E63" s="24" t="s">
        <v>85</v>
      </c>
      <c r="F63" s="10" t="s">
        <v>21</v>
      </c>
      <c r="G63" s="46"/>
      <c r="H63" s="46"/>
      <c r="I63" s="46"/>
      <c r="J63" s="25">
        <v>1800</v>
      </c>
      <c r="K63" s="73"/>
      <c r="L63" s="46"/>
      <c r="M63" s="46"/>
      <c r="N63" s="46"/>
      <c r="O63" s="46"/>
      <c r="P63" s="46"/>
      <c r="Q63" s="11" t="s">
        <v>22</v>
      </c>
    </row>
    <row r="64" spans="1:17" s="12" customFormat="1" ht="33.75" customHeight="1" x14ac:dyDescent="0.25">
      <c r="A64" s="46"/>
      <c r="B64" s="46"/>
      <c r="C64" s="23">
        <v>1210303221</v>
      </c>
      <c r="D64" s="62"/>
      <c r="E64" s="24" t="s">
        <v>86</v>
      </c>
      <c r="F64" s="10" t="s">
        <v>21</v>
      </c>
      <c r="G64" s="46"/>
      <c r="H64" s="46"/>
      <c r="I64" s="46"/>
      <c r="J64" s="25">
        <f>'[1]ОБЩАЯ СМЕТА'!O65</f>
        <v>7200</v>
      </c>
      <c r="K64" s="73"/>
      <c r="L64" s="46"/>
      <c r="M64" s="46"/>
      <c r="N64" s="46"/>
      <c r="O64" s="46"/>
      <c r="P64" s="46"/>
      <c r="Q64" s="11" t="s">
        <v>22</v>
      </c>
    </row>
    <row r="65" spans="1:17" s="12" customFormat="1" ht="33.75" customHeight="1" x14ac:dyDescent="0.25">
      <c r="A65" s="46"/>
      <c r="B65" s="46"/>
      <c r="C65" s="23">
        <v>1210302700</v>
      </c>
      <c r="D65" s="62"/>
      <c r="E65" s="24" t="s">
        <v>87</v>
      </c>
      <c r="F65" s="10" t="s">
        <v>21</v>
      </c>
      <c r="G65" s="46"/>
      <c r="H65" s="46"/>
      <c r="I65" s="46"/>
      <c r="J65" s="25">
        <f>'[1]ОБЩАЯ СМЕТА'!O66</f>
        <v>6720</v>
      </c>
      <c r="K65" s="73"/>
      <c r="L65" s="46"/>
      <c r="M65" s="46"/>
      <c r="N65" s="46"/>
      <c r="O65" s="46"/>
      <c r="P65" s="46"/>
      <c r="Q65" s="11" t="s">
        <v>22</v>
      </c>
    </row>
    <row r="66" spans="1:17" s="12" customFormat="1" ht="33.75" customHeight="1" x14ac:dyDescent="0.25">
      <c r="A66" s="46"/>
      <c r="B66" s="46"/>
      <c r="C66" s="23">
        <v>1210302711</v>
      </c>
      <c r="D66" s="62"/>
      <c r="E66" s="24" t="s">
        <v>88</v>
      </c>
      <c r="F66" s="10" t="s">
        <v>21</v>
      </c>
      <c r="G66" s="46"/>
      <c r="H66" s="46"/>
      <c r="I66" s="46"/>
      <c r="J66" s="25">
        <f>'[1]ОБЩАЯ СМЕТА'!O67</f>
        <v>32160</v>
      </c>
      <c r="K66" s="73"/>
      <c r="L66" s="46"/>
      <c r="M66" s="46"/>
      <c r="N66" s="46"/>
      <c r="O66" s="46"/>
      <c r="P66" s="46"/>
      <c r="Q66" s="11" t="s">
        <v>22</v>
      </c>
    </row>
    <row r="67" spans="1:17" s="12" customFormat="1" ht="33.75" customHeight="1" x14ac:dyDescent="0.25">
      <c r="A67" s="46"/>
      <c r="B67" s="46"/>
      <c r="C67" s="23">
        <v>1210300803</v>
      </c>
      <c r="D67" s="62"/>
      <c r="E67" s="24" t="s">
        <v>89</v>
      </c>
      <c r="F67" s="10" t="s">
        <v>21</v>
      </c>
      <c r="G67" s="46"/>
      <c r="H67" s="46"/>
      <c r="I67" s="46"/>
      <c r="J67" s="25">
        <f>'[1]ОБЩАЯ СМЕТА'!O68</f>
        <v>3200</v>
      </c>
      <c r="K67" s="73"/>
      <c r="L67" s="46"/>
      <c r="M67" s="46"/>
      <c r="N67" s="46"/>
      <c r="O67" s="46"/>
      <c r="P67" s="46"/>
      <c r="Q67" s="11" t="s">
        <v>22</v>
      </c>
    </row>
    <row r="68" spans="1:17" s="12" customFormat="1" ht="33.75" customHeight="1" x14ac:dyDescent="0.25">
      <c r="A68" s="46"/>
      <c r="B68" s="46"/>
      <c r="C68" s="23">
        <v>1210301003</v>
      </c>
      <c r="D68" s="62"/>
      <c r="E68" s="24" t="s">
        <v>90</v>
      </c>
      <c r="F68" s="10" t="s">
        <v>21</v>
      </c>
      <c r="G68" s="46"/>
      <c r="H68" s="46"/>
      <c r="I68" s="46"/>
      <c r="J68" s="25">
        <f>'[1]ОБЩАЯ СМЕТА'!O69</f>
        <v>400</v>
      </c>
      <c r="K68" s="73"/>
      <c r="L68" s="46"/>
      <c r="M68" s="46"/>
      <c r="N68" s="46"/>
      <c r="O68" s="46"/>
      <c r="P68" s="46"/>
      <c r="Q68" s="11" t="s">
        <v>22</v>
      </c>
    </row>
    <row r="69" spans="1:17" s="12" customFormat="1" ht="33.75" customHeight="1" x14ac:dyDescent="0.25">
      <c r="A69" s="46"/>
      <c r="B69" s="46"/>
      <c r="C69" s="23">
        <v>1210301728</v>
      </c>
      <c r="D69" s="62"/>
      <c r="E69" s="24" t="s">
        <v>51</v>
      </c>
      <c r="F69" s="10" t="s">
        <v>21</v>
      </c>
      <c r="G69" s="46"/>
      <c r="H69" s="46"/>
      <c r="I69" s="46"/>
      <c r="J69" s="25">
        <f>'[1]ОБЩАЯ СМЕТА'!O70</f>
        <v>1000</v>
      </c>
      <c r="K69" s="73"/>
      <c r="L69" s="46"/>
      <c r="M69" s="46"/>
      <c r="N69" s="46"/>
      <c r="O69" s="46"/>
      <c r="P69" s="46"/>
      <c r="Q69" s="11" t="s">
        <v>22</v>
      </c>
    </row>
    <row r="70" spans="1:17" s="12" customFormat="1" ht="33.75" customHeight="1" x14ac:dyDescent="0.25">
      <c r="A70" s="46"/>
      <c r="B70" s="46"/>
      <c r="C70" s="23">
        <v>12103052125</v>
      </c>
      <c r="D70" s="62"/>
      <c r="E70" s="24" t="s">
        <v>91</v>
      </c>
      <c r="F70" s="10" t="s">
        <v>21</v>
      </c>
      <c r="G70" s="46"/>
      <c r="H70" s="46"/>
      <c r="I70" s="46"/>
      <c r="J70" s="25">
        <f>'[1]ОБЩАЯ СМЕТА'!O71</f>
        <v>18768</v>
      </c>
      <c r="K70" s="73"/>
      <c r="L70" s="46"/>
      <c r="M70" s="46"/>
      <c r="N70" s="46"/>
      <c r="O70" s="46"/>
      <c r="P70" s="46"/>
      <c r="Q70" s="11" t="s">
        <v>22</v>
      </c>
    </row>
    <row r="71" spans="1:17" s="12" customFormat="1" ht="33.75" customHeight="1" x14ac:dyDescent="0.25">
      <c r="A71" s="46"/>
      <c r="B71" s="46"/>
      <c r="C71" s="23">
        <v>1210304007</v>
      </c>
      <c r="D71" s="62"/>
      <c r="E71" s="24" t="s">
        <v>92</v>
      </c>
      <c r="F71" s="10" t="s">
        <v>21</v>
      </c>
      <c r="G71" s="46"/>
      <c r="H71" s="46"/>
      <c r="I71" s="46"/>
      <c r="J71" s="25">
        <f>'[1]ОБЩАЯ СМЕТА'!O72</f>
        <v>6622.8</v>
      </c>
      <c r="K71" s="73"/>
      <c r="L71" s="46"/>
      <c r="M71" s="46"/>
      <c r="N71" s="46"/>
      <c r="O71" s="46"/>
      <c r="P71" s="46"/>
      <c r="Q71" s="11" t="s">
        <v>22</v>
      </c>
    </row>
    <row r="72" spans="1:17" s="12" customFormat="1" ht="33.75" customHeight="1" x14ac:dyDescent="0.25">
      <c r="A72" s="46"/>
      <c r="B72" s="46"/>
      <c r="C72" s="23">
        <v>1210304010</v>
      </c>
      <c r="D72" s="62"/>
      <c r="E72" s="24" t="s">
        <v>93</v>
      </c>
      <c r="F72" s="10" t="s">
        <v>21</v>
      </c>
      <c r="G72" s="46"/>
      <c r="H72" s="46"/>
      <c r="I72" s="46"/>
      <c r="J72" s="25">
        <f>'[1]ОБЩАЯ СМЕТА'!O73</f>
        <v>2650</v>
      </c>
      <c r="K72" s="73"/>
      <c r="L72" s="46"/>
      <c r="M72" s="46"/>
      <c r="N72" s="46"/>
      <c r="O72" s="46"/>
      <c r="P72" s="46"/>
      <c r="Q72" s="11" t="s">
        <v>22</v>
      </c>
    </row>
    <row r="73" spans="1:17" s="12" customFormat="1" ht="33.75" customHeight="1" x14ac:dyDescent="0.25">
      <c r="A73" s="47"/>
      <c r="B73" s="47"/>
      <c r="C73" s="23">
        <v>1210306248</v>
      </c>
      <c r="D73" s="63"/>
      <c r="E73" s="24" t="s">
        <v>94</v>
      </c>
      <c r="F73" s="10" t="s">
        <v>21</v>
      </c>
      <c r="G73" s="47"/>
      <c r="H73" s="47"/>
      <c r="I73" s="47"/>
      <c r="J73" s="25">
        <f>'[1]ОБЩАЯ СМЕТА'!O74</f>
        <v>7300</v>
      </c>
      <c r="K73" s="74"/>
      <c r="L73" s="47"/>
      <c r="M73" s="47"/>
      <c r="N73" s="47"/>
      <c r="O73" s="47"/>
      <c r="P73" s="47"/>
      <c r="Q73" s="11" t="s">
        <v>22</v>
      </c>
    </row>
    <row r="74" spans="1:17" s="12" customFormat="1" ht="33.75" customHeight="1" x14ac:dyDescent="0.25">
      <c r="A74" s="45" t="s">
        <v>206</v>
      </c>
      <c r="B74" s="45" t="s">
        <v>23</v>
      </c>
      <c r="C74" s="23">
        <v>1900005200</v>
      </c>
      <c r="D74" s="64" t="s">
        <v>95</v>
      </c>
      <c r="E74" s="24" t="s">
        <v>96</v>
      </c>
      <c r="F74" s="10" t="s">
        <v>21</v>
      </c>
      <c r="G74" s="45" t="s">
        <v>221</v>
      </c>
      <c r="H74" s="45" t="s">
        <v>219</v>
      </c>
      <c r="I74" s="78">
        <v>43465</v>
      </c>
      <c r="J74" s="25">
        <f>'[1]ОБЩАЯ СМЕТА'!O75</f>
        <v>15000</v>
      </c>
      <c r="K74" s="72">
        <f>J74+J75</f>
        <v>37600</v>
      </c>
      <c r="L74" s="45" t="s">
        <v>24</v>
      </c>
      <c r="M74" s="45" t="s">
        <v>232</v>
      </c>
      <c r="N74" s="45" t="s">
        <v>243</v>
      </c>
      <c r="O74" s="45" t="s">
        <v>233</v>
      </c>
      <c r="P74" s="45" t="s">
        <v>232</v>
      </c>
      <c r="Q74" s="11" t="s">
        <v>22</v>
      </c>
    </row>
    <row r="75" spans="1:17" s="12" customFormat="1" ht="33.75" customHeight="1" x14ac:dyDescent="0.25">
      <c r="A75" s="46"/>
      <c r="B75" s="46"/>
      <c r="C75" s="23">
        <v>1900008604</v>
      </c>
      <c r="D75" s="66"/>
      <c r="E75" s="24" t="s">
        <v>97</v>
      </c>
      <c r="F75" s="10" t="s">
        <v>21</v>
      </c>
      <c r="G75" s="47"/>
      <c r="H75" s="47"/>
      <c r="I75" s="47"/>
      <c r="J75" s="25">
        <f>'[1]ОБЩАЯ СМЕТА'!O76</f>
        <v>22600</v>
      </c>
      <c r="K75" s="74"/>
      <c r="L75" s="47"/>
      <c r="M75" s="47"/>
      <c r="N75" s="47"/>
      <c r="O75" s="47"/>
      <c r="P75" s="47"/>
      <c r="Q75" s="11" t="s">
        <v>22</v>
      </c>
    </row>
    <row r="76" spans="1:17" s="12" customFormat="1" ht="33.75" customHeight="1" x14ac:dyDescent="0.25">
      <c r="A76" s="46"/>
      <c r="B76" s="46"/>
      <c r="C76" s="23">
        <v>1900904004</v>
      </c>
      <c r="D76" s="27" t="s">
        <v>98</v>
      </c>
      <c r="E76" s="24" t="s">
        <v>99</v>
      </c>
      <c r="F76" s="10" t="s">
        <v>21</v>
      </c>
      <c r="G76" s="10" t="s">
        <v>222</v>
      </c>
      <c r="H76" s="10"/>
      <c r="I76" s="10"/>
      <c r="J76" s="25">
        <f>'[1]ОБЩАЯ СМЕТА'!O77</f>
        <v>40000</v>
      </c>
      <c r="K76" s="28">
        <f>'[1]ОБЩАЯ СМЕТА'!P77</f>
        <v>40000</v>
      </c>
      <c r="L76" s="10" t="s">
        <v>24</v>
      </c>
      <c r="M76" s="10" t="s">
        <v>234</v>
      </c>
      <c r="N76" s="14">
        <v>43830</v>
      </c>
      <c r="O76" s="10" t="s">
        <v>234</v>
      </c>
      <c r="P76" s="10" t="s">
        <v>234</v>
      </c>
      <c r="Q76" s="11" t="s">
        <v>22</v>
      </c>
    </row>
    <row r="77" spans="1:17" s="12" customFormat="1" ht="33.75" customHeight="1" x14ac:dyDescent="0.25">
      <c r="A77" s="46"/>
      <c r="B77" s="46"/>
      <c r="C77" s="23">
        <v>19000080100</v>
      </c>
      <c r="D77" s="61" t="s">
        <v>100</v>
      </c>
      <c r="E77" s="24" t="s">
        <v>101</v>
      </c>
      <c r="F77" s="10" t="s">
        <v>21</v>
      </c>
      <c r="G77" s="45" t="s">
        <v>223</v>
      </c>
      <c r="H77" s="45" t="s">
        <v>224</v>
      </c>
      <c r="I77" s="78">
        <v>43537</v>
      </c>
      <c r="J77" s="25">
        <f>'[1]ОБЩАЯ СМЕТА'!O78</f>
        <v>11400</v>
      </c>
      <c r="K77" s="75">
        <f>J77+J78+J79+J80</f>
        <v>21120</v>
      </c>
      <c r="L77" s="45" t="s">
        <v>24</v>
      </c>
      <c r="M77" s="45" t="s">
        <v>233</v>
      </c>
      <c r="N77" s="45" t="s">
        <v>243</v>
      </c>
      <c r="O77" s="45" t="s">
        <v>233</v>
      </c>
      <c r="P77" s="45" t="s">
        <v>233</v>
      </c>
      <c r="Q77" s="11" t="s">
        <v>22</v>
      </c>
    </row>
    <row r="78" spans="1:17" s="12" customFormat="1" ht="33.75" customHeight="1" x14ac:dyDescent="0.25">
      <c r="A78" s="46"/>
      <c r="B78" s="46"/>
      <c r="C78" s="23">
        <v>1900080010</v>
      </c>
      <c r="D78" s="62"/>
      <c r="E78" s="24" t="s">
        <v>102</v>
      </c>
      <c r="F78" s="10" t="s">
        <v>21</v>
      </c>
      <c r="G78" s="46"/>
      <c r="H78" s="46"/>
      <c r="I78" s="46"/>
      <c r="J78" s="25">
        <f>'[1]ОБЩАЯ СМЕТА'!O79</f>
        <v>2640</v>
      </c>
      <c r="K78" s="76"/>
      <c r="L78" s="46"/>
      <c r="M78" s="46"/>
      <c r="N78" s="46"/>
      <c r="O78" s="46"/>
      <c r="P78" s="46"/>
      <c r="Q78" s="11" t="s">
        <v>22</v>
      </c>
    </row>
    <row r="79" spans="1:17" s="12" customFormat="1" ht="33.75" customHeight="1" x14ac:dyDescent="0.25">
      <c r="A79" s="46"/>
      <c r="B79" s="46"/>
      <c r="C79" s="23">
        <v>1900080010</v>
      </c>
      <c r="D79" s="62"/>
      <c r="E79" s="24" t="s">
        <v>103</v>
      </c>
      <c r="F79" s="10" t="s">
        <v>21</v>
      </c>
      <c r="G79" s="46"/>
      <c r="H79" s="46"/>
      <c r="I79" s="46"/>
      <c r="J79" s="25">
        <f>'[1]ОБЩАЯ СМЕТА'!O80</f>
        <v>3120</v>
      </c>
      <c r="K79" s="76"/>
      <c r="L79" s="46"/>
      <c r="M79" s="46"/>
      <c r="N79" s="46"/>
      <c r="O79" s="46"/>
      <c r="P79" s="46"/>
      <c r="Q79" s="11" t="s">
        <v>22</v>
      </c>
    </row>
    <row r="80" spans="1:17" s="12" customFormat="1" ht="33.75" customHeight="1" x14ac:dyDescent="0.25">
      <c r="A80" s="46"/>
      <c r="B80" s="46"/>
      <c r="C80" s="23">
        <v>1900080002</v>
      </c>
      <c r="D80" s="63"/>
      <c r="E80" s="24" t="s">
        <v>104</v>
      </c>
      <c r="F80" s="10" t="s">
        <v>21</v>
      </c>
      <c r="G80" s="47"/>
      <c r="H80" s="47"/>
      <c r="I80" s="47"/>
      <c r="J80" s="25">
        <f>'[1]ОБЩАЯ СМЕТА'!O81</f>
        <v>3960</v>
      </c>
      <c r="K80" s="77"/>
      <c r="L80" s="47"/>
      <c r="M80" s="47"/>
      <c r="N80" s="47"/>
      <c r="O80" s="47"/>
      <c r="P80" s="47"/>
      <c r="Q80" s="11" t="s">
        <v>22</v>
      </c>
    </row>
    <row r="81" spans="1:17" s="12" customFormat="1" ht="33.75" customHeight="1" x14ac:dyDescent="0.25">
      <c r="A81" s="46"/>
      <c r="B81" s="46"/>
      <c r="C81" s="29">
        <v>1900007000</v>
      </c>
      <c r="D81" s="61" t="s">
        <v>105</v>
      </c>
      <c r="E81" s="24" t="s">
        <v>106</v>
      </c>
      <c r="F81" s="10" t="s">
        <v>21</v>
      </c>
      <c r="G81" s="45" t="s">
        <v>223</v>
      </c>
      <c r="H81" s="45" t="s">
        <v>225</v>
      </c>
      <c r="I81" s="78">
        <v>43657</v>
      </c>
      <c r="J81" s="25">
        <f>'[1]ОБЩАЯ СМЕТА'!O82</f>
        <v>3320</v>
      </c>
      <c r="K81" s="75">
        <f>J81+J82+J83+J84+J85+J86+J87+J88+J89+J90+J91+J92+J93+J94+J95</f>
        <v>173853</v>
      </c>
      <c r="L81" s="45" t="s">
        <v>24</v>
      </c>
      <c r="M81" s="45" t="s">
        <v>233</v>
      </c>
      <c r="N81" s="45" t="s">
        <v>243</v>
      </c>
      <c r="O81" s="45" t="s">
        <v>233</v>
      </c>
      <c r="P81" s="45" t="s">
        <v>233</v>
      </c>
      <c r="Q81" s="11" t="s">
        <v>22</v>
      </c>
    </row>
    <row r="82" spans="1:17" s="12" customFormat="1" ht="33.75" customHeight="1" x14ac:dyDescent="0.25">
      <c r="A82" s="46"/>
      <c r="B82" s="46"/>
      <c r="C82" s="29">
        <v>1900007001</v>
      </c>
      <c r="D82" s="62"/>
      <c r="E82" s="24" t="s">
        <v>106</v>
      </c>
      <c r="F82" s="10" t="s">
        <v>21</v>
      </c>
      <c r="G82" s="46"/>
      <c r="H82" s="46"/>
      <c r="I82" s="46"/>
      <c r="J82" s="25">
        <f>'[1]ОБЩАЯ СМЕТА'!O83</f>
        <v>14400</v>
      </c>
      <c r="K82" s="76"/>
      <c r="L82" s="46"/>
      <c r="M82" s="46"/>
      <c r="N82" s="46"/>
      <c r="O82" s="46"/>
      <c r="P82" s="46"/>
      <c r="Q82" s="11" t="s">
        <v>22</v>
      </c>
    </row>
    <row r="83" spans="1:17" s="12" customFormat="1" ht="33.75" customHeight="1" x14ac:dyDescent="0.25">
      <c r="A83" s="46"/>
      <c r="B83" s="46"/>
      <c r="C83" s="29">
        <v>1900007003</v>
      </c>
      <c r="D83" s="62"/>
      <c r="E83" s="24" t="s">
        <v>106</v>
      </c>
      <c r="F83" s="10" t="s">
        <v>21</v>
      </c>
      <c r="G83" s="46"/>
      <c r="H83" s="46"/>
      <c r="I83" s="46"/>
      <c r="J83" s="25">
        <f>'[1]ОБЩАЯ СМЕТА'!O84</f>
        <v>20400</v>
      </c>
      <c r="K83" s="76"/>
      <c r="L83" s="46"/>
      <c r="M83" s="46"/>
      <c r="N83" s="46"/>
      <c r="O83" s="46"/>
      <c r="P83" s="46"/>
      <c r="Q83" s="11" t="s">
        <v>22</v>
      </c>
    </row>
    <row r="84" spans="1:17" s="12" customFormat="1" ht="33.75" customHeight="1" x14ac:dyDescent="0.25">
      <c r="A84" s="46"/>
      <c r="B84" s="46"/>
      <c r="C84" s="29">
        <v>1900007005</v>
      </c>
      <c r="D84" s="62"/>
      <c r="E84" s="24" t="s">
        <v>106</v>
      </c>
      <c r="F84" s="10" t="s">
        <v>21</v>
      </c>
      <c r="G84" s="46"/>
      <c r="H84" s="46"/>
      <c r="I84" s="46"/>
      <c r="J84" s="25">
        <f>'[1]ОБЩАЯ СМЕТА'!O85</f>
        <v>35193</v>
      </c>
      <c r="K84" s="76"/>
      <c r="L84" s="46"/>
      <c r="M84" s="46"/>
      <c r="N84" s="46"/>
      <c r="O84" s="46"/>
      <c r="P84" s="46"/>
      <c r="Q84" s="11" t="s">
        <v>22</v>
      </c>
    </row>
    <row r="85" spans="1:17" s="12" customFormat="1" ht="33.75" customHeight="1" x14ac:dyDescent="0.25">
      <c r="A85" s="46"/>
      <c r="B85" s="46"/>
      <c r="C85" s="29">
        <v>1900007004</v>
      </c>
      <c r="D85" s="62"/>
      <c r="E85" s="24" t="s">
        <v>106</v>
      </c>
      <c r="F85" s="10" t="s">
        <v>21</v>
      </c>
      <c r="G85" s="46"/>
      <c r="H85" s="46"/>
      <c r="I85" s="46"/>
      <c r="J85" s="25">
        <f>'[1]ОБЩАЯ СМЕТА'!O86</f>
        <v>4290</v>
      </c>
      <c r="K85" s="76"/>
      <c r="L85" s="46"/>
      <c r="M85" s="46"/>
      <c r="N85" s="46"/>
      <c r="O85" s="46"/>
      <c r="P85" s="46"/>
      <c r="Q85" s="11" t="s">
        <v>22</v>
      </c>
    </row>
    <row r="86" spans="1:17" s="12" customFormat="1" ht="33.75" customHeight="1" x14ac:dyDescent="0.25">
      <c r="A86" s="46"/>
      <c r="B86" s="46"/>
      <c r="C86" s="29">
        <v>1900007007</v>
      </c>
      <c r="D86" s="62"/>
      <c r="E86" s="24" t="s">
        <v>106</v>
      </c>
      <c r="F86" s="10" t="s">
        <v>21</v>
      </c>
      <c r="G86" s="46"/>
      <c r="H86" s="46"/>
      <c r="I86" s="46"/>
      <c r="J86" s="25">
        <f>'[1]ОБЩАЯ СМЕТА'!O87</f>
        <v>13440</v>
      </c>
      <c r="K86" s="76"/>
      <c r="L86" s="46"/>
      <c r="M86" s="46"/>
      <c r="N86" s="46"/>
      <c r="O86" s="46"/>
      <c r="P86" s="46"/>
      <c r="Q86" s="11" t="s">
        <v>22</v>
      </c>
    </row>
    <row r="87" spans="1:17" s="12" customFormat="1" ht="33.75" customHeight="1" x14ac:dyDescent="0.25">
      <c r="A87" s="46"/>
      <c r="B87" s="46"/>
      <c r="C87" s="29">
        <v>1900007008</v>
      </c>
      <c r="D87" s="62"/>
      <c r="E87" s="24" t="s">
        <v>106</v>
      </c>
      <c r="F87" s="10" t="s">
        <v>21</v>
      </c>
      <c r="G87" s="46"/>
      <c r="H87" s="46"/>
      <c r="I87" s="46"/>
      <c r="J87" s="25">
        <f>'[1]ОБЩАЯ СМЕТА'!O88</f>
        <v>6300</v>
      </c>
      <c r="K87" s="76"/>
      <c r="L87" s="46"/>
      <c r="M87" s="46"/>
      <c r="N87" s="46"/>
      <c r="O87" s="46"/>
      <c r="P87" s="46"/>
      <c r="Q87" s="11" t="s">
        <v>22</v>
      </c>
    </row>
    <row r="88" spans="1:17" s="12" customFormat="1" ht="33.75" customHeight="1" x14ac:dyDescent="0.25">
      <c r="A88" s="46"/>
      <c r="B88" s="46"/>
      <c r="C88" s="29">
        <v>1900007009</v>
      </c>
      <c r="D88" s="62"/>
      <c r="E88" s="24" t="s">
        <v>106</v>
      </c>
      <c r="F88" s="10" t="s">
        <v>21</v>
      </c>
      <c r="G88" s="46"/>
      <c r="H88" s="46"/>
      <c r="I88" s="46"/>
      <c r="J88" s="25">
        <f>'[1]ОБЩАЯ СМЕТА'!O89</f>
        <v>9780</v>
      </c>
      <c r="K88" s="76"/>
      <c r="L88" s="46"/>
      <c r="M88" s="46"/>
      <c r="N88" s="46"/>
      <c r="O88" s="46"/>
      <c r="P88" s="46"/>
      <c r="Q88" s="11" t="s">
        <v>22</v>
      </c>
    </row>
    <row r="89" spans="1:17" s="12" customFormat="1" ht="33.75" customHeight="1" x14ac:dyDescent="0.25">
      <c r="A89" s="46"/>
      <c r="B89" s="46"/>
      <c r="C89" s="29">
        <v>1900007010</v>
      </c>
      <c r="D89" s="62"/>
      <c r="E89" s="24" t="s">
        <v>106</v>
      </c>
      <c r="F89" s="10" t="s">
        <v>21</v>
      </c>
      <c r="G89" s="46"/>
      <c r="H89" s="46"/>
      <c r="I89" s="46"/>
      <c r="J89" s="25">
        <f>'[1]ОБЩАЯ СМЕТА'!O90</f>
        <v>22000</v>
      </c>
      <c r="K89" s="76"/>
      <c r="L89" s="46"/>
      <c r="M89" s="46"/>
      <c r="N89" s="46"/>
      <c r="O89" s="46"/>
      <c r="P89" s="46"/>
      <c r="Q89" s="11" t="s">
        <v>22</v>
      </c>
    </row>
    <row r="90" spans="1:17" s="12" customFormat="1" ht="33.75" customHeight="1" x14ac:dyDescent="0.25">
      <c r="A90" s="46"/>
      <c r="B90" s="46"/>
      <c r="C90" s="29">
        <v>1900007011</v>
      </c>
      <c r="D90" s="62"/>
      <c r="E90" s="24" t="s">
        <v>106</v>
      </c>
      <c r="F90" s="10" t="s">
        <v>21</v>
      </c>
      <c r="G90" s="46"/>
      <c r="H90" s="46"/>
      <c r="I90" s="46"/>
      <c r="J90" s="25">
        <f>'[1]ОБЩАЯ СМЕТА'!O91</f>
        <v>4980</v>
      </c>
      <c r="K90" s="76"/>
      <c r="L90" s="46"/>
      <c r="M90" s="46"/>
      <c r="N90" s="46"/>
      <c r="O90" s="46"/>
      <c r="P90" s="46"/>
      <c r="Q90" s="11" t="s">
        <v>22</v>
      </c>
    </row>
    <row r="91" spans="1:17" s="12" customFormat="1" ht="33.75" customHeight="1" x14ac:dyDescent="0.25">
      <c r="A91" s="46"/>
      <c r="B91" s="46"/>
      <c r="C91" s="29">
        <v>1900007012</v>
      </c>
      <c r="D91" s="62"/>
      <c r="E91" s="24" t="s">
        <v>106</v>
      </c>
      <c r="F91" s="10" t="s">
        <v>21</v>
      </c>
      <c r="G91" s="46"/>
      <c r="H91" s="46"/>
      <c r="I91" s="46"/>
      <c r="J91" s="25">
        <f>'[1]ОБЩАЯ СМЕТА'!O92</f>
        <v>2600</v>
      </c>
      <c r="K91" s="76"/>
      <c r="L91" s="46"/>
      <c r="M91" s="46"/>
      <c r="N91" s="46"/>
      <c r="O91" s="46"/>
      <c r="P91" s="46"/>
      <c r="Q91" s="11" t="s">
        <v>22</v>
      </c>
    </row>
    <row r="92" spans="1:17" s="12" customFormat="1" ht="33.75" customHeight="1" x14ac:dyDescent="0.25">
      <c r="A92" s="46"/>
      <c r="B92" s="46"/>
      <c r="C92" s="29">
        <v>1900007013</v>
      </c>
      <c r="D92" s="62"/>
      <c r="E92" s="24" t="s">
        <v>106</v>
      </c>
      <c r="F92" s="10" t="s">
        <v>21</v>
      </c>
      <c r="G92" s="46"/>
      <c r="H92" s="46"/>
      <c r="I92" s="46"/>
      <c r="J92" s="25">
        <f>'[1]ОБЩАЯ СМЕТА'!O93</f>
        <v>21600</v>
      </c>
      <c r="K92" s="76"/>
      <c r="L92" s="46"/>
      <c r="M92" s="46"/>
      <c r="N92" s="46"/>
      <c r="O92" s="46"/>
      <c r="P92" s="46"/>
      <c r="Q92" s="11" t="s">
        <v>22</v>
      </c>
    </row>
    <row r="93" spans="1:17" s="12" customFormat="1" ht="33.75" customHeight="1" x14ac:dyDescent="0.25">
      <c r="A93" s="46"/>
      <c r="B93" s="46"/>
      <c r="C93" s="29">
        <v>9999020701</v>
      </c>
      <c r="D93" s="62"/>
      <c r="E93" s="24" t="s">
        <v>106</v>
      </c>
      <c r="F93" s="10" t="s">
        <v>21</v>
      </c>
      <c r="G93" s="46"/>
      <c r="H93" s="46"/>
      <c r="I93" s="46"/>
      <c r="J93" s="25">
        <f>'[1]ОБЩАЯ СМЕТА'!O94</f>
        <v>10600</v>
      </c>
      <c r="K93" s="76"/>
      <c r="L93" s="46"/>
      <c r="M93" s="46"/>
      <c r="N93" s="46"/>
      <c r="O93" s="46"/>
      <c r="P93" s="46"/>
      <c r="Q93" s="11" t="s">
        <v>22</v>
      </c>
    </row>
    <row r="94" spans="1:17" s="12" customFormat="1" ht="33.75" customHeight="1" x14ac:dyDescent="0.25">
      <c r="A94" s="46"/>
      <c r="B94" s="46"/>
      <c r="C94" s="29">
        <v>1900007016</v>
      </c>
      <c r="D94" s="62"/>
      <c r="E94" s="24" t="s">
        <v>107</v>
      </c>
      <c r="F94" s="10" t="s">
        <v>21</v>
      </c>
      <c r="G94" s="46"/>
      <c r="H94" s="46"/>
      <c r="I94" s="46"/>
      <c r="J94" s="25">
        <f>'[1]ОБЩАЯ СМЕТА'!O95</f>
        <v>2250</v>
      </c>
      <c r="K94" s="76"/>
      <c r="L94" s="46"/>
      <c r="M94" s="46"/>
      <c r="N94" s="46"/>
      <c r="O94" s="46"/>
      <c r="P94" s="46"/>
      <c r="Q94" s="11" t="s">
        <v>22</v>
      </c>
    </row>
    <row r="95" spans="1:17" s="12" customFormat="1" ht="33.75" customHeight="1" x14ac:dyDescent="0.25">
      <c r="A95" s="46"/>
      <c r="B95" s="46"/>
      <c r="C95" s="23">
        <v>1900007006</v>
      </c>
      <c r="D95" s="63"/>
      <c r="E95" s="24" t="s">
        <v>107</v>
      </c>
      <c r="F95" s="10" t="s">
        <v>21</v>
      </c>
      <c r="G95" s="47"/>
      <c r="H95" s="47"/>
      <c r="I95" s="47"/>
      <c r="J95" s="25">
        <f>'[1]ОБЩАЯ СМЕТА'!O96</f>
        <v>2700</v>
      </c>
      <c r="K95" s="77"/>
      <c r="L95" s="47"/>
      <c r="M95" s="47"/>
      <c r="N95" s="47"/>
      <c r="O95" s="47"/>
      <c r="P95" s="47"/>
      <c r="Q95" s="11" t="s">
        <v>22</v>
      </c>
    </row>
    <row r="96" spans="1:17" s="12" customFormat="1" ht="33.75" customHeight="1" x14ac:dyDescent="0.25">
      <c r="A96" s="46"/>
      <c r="B96" s="46"/>
      <c r="C96" s="23">
        <v>1210304692</v>
      </c>
      <c r="D96" s="61" t="s">
        <v>108</v>
      </c>
      <c r="E96" s="24" t="s">
        <v>109</v>
      </c>
      <c r="F96" s="10" t="s">
        <v>21</v>
      </c>
      <c r="G96" s="45" t="s">
        <v>221</v>
      </c>
      <c r="H96" s="45" t="s">
        <v>226</v>
      </c>
      <c r="I96" s="78">
        <v>43497</v>
      </c>
      <c r="J96" s="25">
        <f>'[1]ОБЩАЯ СМЕТА'!O97</f>
        <v>36489.96</v>
      </c>
      <c r="K96" s="75">
        <f>J96+J97+J98+J99+J100+J101+J102+J103+J104+J105+J106+J107+J108+J109+J110+J111+J112+J113+J114+J115+J116+J117+J118+J119+J120+J121+J122+J123+J124+J125+J126+J127+J128+J129+J130+J131+J132+J133+J134+J135+J136+J137+J138+J139</f>
        <v>532585.09000000008</v>
      </c>
      <c r="L96" s="45" t="s">
        <v>24</v>
      </c>
      <c r="M96" s="45" t="s">
        <v>233</v>
      </c>
      <c r="N96" s="45" t="s">
        <v>243</v>
      </c>
      <c r="O96" s="45" t="s">
        <v>233</v>
      </c>
      <c r="P96" s="45" t="s">
        <v>233</v>
      </c>
      <c r="Q96" s="11" t="s">
        <v>22</v>
      </c>
    </row>
    <row r="97" spans="1:17" s="12" customFormat="1" ht="33.75" customHeight="1" x14ac:dyDescent="0.25">
      <c r="A97" s="46"/>
      <c r="B97" s="46"/>
      <c r="C97" s="23">
        <v>1210304676</v>
      </c>
      <c r="D97" s="62"/>
      <c r="E97" s="24" t="s">
        <v>110</v>
      </c>
      <c r="F97" s="10" t="s">
        <v>21</v>
      </c>
      <c r="G97" s="46"/>
      <c r="H97" s="46"/>
      <c r="I97" s="46"/>
      <c r="J97" s="25">
        <f>'[1]ОБЩАЯ СМЕТА'!O98</f>
        <v>83503.8</v>
      </c>
      <c r="K97" s="76"/>
      <c r="L97" s="46"/>
      <c r="M97" s="46"/>
      <c r="N97" s="46"/>
      <c r="O97" s="46"/>
      <c r="P97" s="46"/>
      <c r="Q97" s="11" t="s">
        <v>22</v>
      </c>
    </row>
    <row r="98" spans="1:17" s="12" customFormat="1" ht="33.75" customHeight="1" x14ac:dyDescent="0.25">
      <c r="A98" s="46"/>
      <c r="B98" s="46"/>
      <c r="C98" s="23">
        <v>1210304865</v>
      </c>
      <c r="D98" s="62"/>
      <c r="E98" s="24" t="s">
        <v>111</v>
      </c>
      <c r="F98" s="10" t="s">
        <v>21</v>
      </c>
      <c r="G98" s="46"/>
      <c r="H98" s="46"/>
      <c r="I98" s="46"/>
      <c r="J98" s="25">
        <f>'[1]ОБЩАЯ СМЕТА'!O99</f>
        <v>866.4</v>
      </c>
      <c r="K98" s="76"/>
      <c r="L98" s="46"/>
      <c r="M98" s="46"/>
      <c r="N98" s="46"/>
      <c r="O98" s="46"/>
      <c r="P98" s="46"/>
      <c r="Q98" s="11" t="s">
        <v>22</v>
      </c>
    </row>
    <row r="99" spans="1:17" s="12" customFormat="1" ht="33.75" customHeight="1" x14ac:dyDescent="0.25">
      <c r="A99" s="46"/>
      <c r="B99" s="46"/>
      <c r="C99" s="23">
        <v>1210304792</v>
      </c>
      <c r="D99" s="62"/>
      <c r="E99" s="24" t="s">
        <v>112</v>
      </c>
      <c r="F99" s="10" t="s">
        <v>21</v>
      </c>
      <c r="G99" s="46"/>
      <c r="H99" s="46"/>
      <c r="I99" s="46"/>
      <c r="J99" s="25">
        <f>'[1]ОБЩАЯ СМЕТА'!O100</f>
        <v>37193.760000000002</v>
      </c>
      <c r="K99" s="76"/>
      <c r="L99" s="46"/>
      <c r="M99" s="46"/>
      <c r="N99" s="46"/>
      <c r="O99" s="46"/>
      <c r="P99" s="46"/>
      <c r="Q99" s="11" t="s">
        <v>22</v>
      </c>
    </row>
    <row r="100" spans="1:17" s="12" customFormat="1" ht="33.75" customHeight="1" x14ac:dyDescent="0.25">
      <c r="A100" s="46"/>
      <c r="B100" s="46"/>
      <c r="C100" s="23">
        <v>99938938756</v>
      </c>
      <c r="D100" s="62"/>
      <c r="E100" s="24" t="s">
        <v>113</v>
      </c>
      <c r="F100" s="10" t="s">
        <v>21</v>
      </c>
      <c r="G100" s="46"/>
      <c r="H100" s="46"/>
      <c r="I100" s="46"/>
      <c r="J100" s="25">
        <f>'[1]ОБЩАЯ СМЕТА'!O101</f>
        <v>4162.5600000000004</v>
      </c>
      <c r="K100" s="76"/>
      <c r="L100" s="46"/>
      <c r="M100" s="46"/>
      <c r="N100" s="46"/>
      <c r="O100" s="46"/>
      <c r="P100" s="46"/>
      <c r="Q100" s="11" t="s">
        <v>22</v>
      </c>
    </row>
    <row r="101" spans="1:17" s="12" customFormat="1" ht="33.75" customHeight="1" x14ac:dyDescent="0.25">
      <c r="A101" s="46"/>
      <c r="B101" s="46"/>
      <c r="C101" s="23">
        <v>1210302270</v>
      </c>
      <c r="D101" s="62"/>
      <c r="E101" s="24" t="s">
        <v>114</v>
      </c>
      <c r="F101" s="10" t="s">
        <v>21</v>
      </c>
      <c r="G101" s="46"/>
      <c r="H101" s="46"/>
      <c r="I101" s="46"/>
      <c r="J101" s="25">
        <f>'[1]ОБЩАЯ СМЕТА'!O102</f>
        <v>1137.2</v>
      </c>
      <c r="K101" s="76"/>
      <c r="L101" s="46"/>
      <c r="M101" s="46"/>
      <c r="N101" s="46"/>
      <c r="O101" s="46"/>
      <c r="P101" s="46"/>
      <c r="Q101" s="11" t="s">
        <v>22</v>
      </c>
    </row>
    <row r="102" spans="1:17" s="12" customFormat="1" ht="33.75" customHeight="1" x14ac:dyDescent="0.25">
      <c r="A102" s="46"/>
      <c r="B102" s="46"/>
      <c r="C102" s="23">
        <v>1210305252</v>
      </c>
      <c r="D102" s="62"/>
      <c r="E102" s="24" t="s">
        <v>115</v>
      </c>
      <c r="F102" s="10" t="s">
        <v>21</v>
      </c>
      <c r="G102" s="46"/>
      <c r="H102" s="46"/>
      <c r="I102" s="46"/>
      <c r="J102" s="25">
        <f>'[1]ОБЩАЯ СМЕТА'!O103</f>
        <v>497.76</v>
      </c>
      <c r="K102" s="76"/>
      <c r="L102" s="46"/>
      <c r="M102" s="46"/>
      <c r="N102" s="46"/>
      <c r="O102" s="46"/>
      <c r="P102" s="46"/>
      <c r="Q102" s="11" t="s">
        <v>22</v>
      </c>
    </row>
    <row r="103" spans="1:17" s="12" customFormat="1" ht="33.75" customHeight="1" x14ac:dyDescent="0.25">
      <c r="A103" s="46"/>
      <c r="B103" s="46"/>
      <c r="C103" s="23">
        <v>1210305266</v>
      </c>
      <c r="D103" s="62"/>
      <c r="E103" s="24" t="s">
        <v>116</v>
      </c>
      <c r="F103" s="10" t="s">
        <v>21</v>
      </c>
      <c r="G103" s="46"/>
      <c r="H103" s="46"/>
      <c r="I103" s="46"/>
      <c r="J103" s="25">
        <f>'[1]ОБЩАЯ СМЕТА'!O104</f>
        <v>2060</v>
      </c>
      <c r="K103" s="76"/>
      <c r="L103" s="46"/>
      <c r="M103" s="46"/>
      <c r="N103" s="46"/>
      <c r="O103" s="46"/>
      <c r="P103" s="46"/>
      <c r="Q103" s="11" t="s">
        <v>22</v>
      </c>
    </row>
    <row r="104" spans="1:17" s="12" customFormat="1" ht="33.75" customHeight="1" x14ac:dyDescent="0.25">
      <c r="A104" s="46"/>
      <c r="B104" s="46"/>
      <c r="C104" s="23">
        <v>1210330603</v>
      </c>
      <c r="D104" s="62"/>
      <c r="E104" s="24" t="s">
        <v>117</v>
      </c>
      <c r="F104" s="10" t="s">
        <v>21</v>
      </c>
      <c r="G104" s="46"/>
      <c r="H104" s="46"/>
      <c r="I104" s="46"/>
      <c r="J104" s="25">
        <f>'[1]ОБЩАЯ СМЕТА'!O105</f>
        <v>24408</v>
      </c>
      <c r="K104" s="76"/>
      <c r="L104" s="46"/>
      <c r="M104" s="46"/>
      <c r="N104" s="46"/>
      <c r="O104" s="46"/>
      <c r="P104" s="46"/>
      <c r="Q104" s="11" t="s">
        <v>22</v>
      </c>
    </row>
    <row r="105" spans="1:17" s="12" customFormat="1" ht="33.75" customHeight="1" x14ac:dyDescent="0.25">
      <c r="A105" s="46"/>
      <c r="B105" s="46"/>
      <c r="C105" s="23">
        <v>1210330600</v>
      </c>
      <c r="D105" s="62"/>
      <c r="E105" s="24" t="s">
        <v>118</v>
      </c>
      <c r="F105" s="10" t="s">
        <v>21</v>
      </c>
      <c r="G105" s="46"/>
      <c r="H105" s="46"/>
      <c r="I105" s="46"/>
      <c r="J105" s="25">
        <f>'[1]ОБЩАЯ СМЕТА'!O106</f>
        <v>46610</v>
      </c>
      <c r="K105" s="76"/>
      <c r="L105" s="46"/>
      <c r="M105" s="46"/>
      <c r="N105" s="46"/>
      <c r="O105" s="46"/>
      <c r="P105" s="46"/>
      <c r="Q105" s="11" t="s">
        <v>22</v>
      </c>
    </row>
    <row r="106" spans="1:17" s="12" customFormat="1" ht="33.75" customHeight="1" x14ac:dyDescent="0.25">
      <c r="A106" s="46"/>
      <c r="B106" s="46"/>
      <c r="C106" s="23">
        <v>1210305203</v>
      </c>
      <c r="D106" s="62"/>
      <c r="E106" s="24" t="s">
        <v>119</v>
      </c>
      <c r="F106" s="10" t="s">
        <v>21</v>
      </c>
      <c r="G106" s="46"/>
      <c r="H106" s="46"/>
      <c r="I106" s="46"/>
      <c r="J106" s="25">
        <f>'[1]ОБЩАЯ СМЕТА'!O107</f>
        <v>2037.12</v>
      </c>
      <c r="K106" s="76"/>
      <c r="L106" s="46"/>
      <c r="M106" s="46"/>
      <c r="N106" s="46"/>
      <c r="O106" s="46"/>
      <c r="P106" s="46"/>
      <c r="Q106" s="11" t="s">
        <v>22</v>
      </c>
    </row>
    <row r="107" spans="1:17" s="12" customFormat="1" ht="33.75" customHeight="1" x14ac:dyDescent="0.25">
      <c r="A107" s="46"/>
      <c r="B107" s="46"/>
      <c r="C107" s="23">
        <v>1210305103</v>
      </c>
      <c r="D107" s="62"/>
      <c r="E107" s="24" t="s">
        <v>120</v>
      </c>
      <c r="F107" s="10" t="s">
        <v>21</v>
      </c>
      <c r="G107" s="46"/>
      <c r="H107" s="46"/>
      <c r="I107" s="46"/>
      <c r="J107" s="25">
        <f>'[1]ОБЩАЯ СМЕТА'!O108</f>
        <v>131040</v>
      </c>
      <c r="K107" s="76"/>
      <c r="L107" s="46"/>
      <c r="M107" s="46"/>
      <c r="N107" s="46"/>
      <c r="O107" s="46"/>
      <c r="P107" s="46"/>
      <c r="Q107" s="11" t="s">
        <v>22</v>
      </c>
    </row>
    <row r="108" spans="1:17" s="12" customFormat="1" ht="33.75" customHeight="1" x14ac:dyDescent="0.25">
      <c r="A108" s="46"/>
      <c r="B108" s="46"/>
      <c r="C108" s="23">
        <v>1210304874</v>
      </c>
      <c r="D108" s="62"/>
      <c r="E108" s="24" t="s">
        <v>121</v>
      </c>
      <c r="F108" s="10" t="s">
        <v>21</v>
      </c>
      <c r="G108" s="46"/>
      <c r="H108" s="46"/>
      <c r="I108" s="46"/>
      <c r="J108" s="25">
        <f>'[1]ОБЩАЯ СМЕТА'!O109</f>
        <v>6000</v>
      </c>
      <c r="K108" s="76"/>
      <c r="L108" s="46"/>
      <c r="M108" s="46"/>
      <c r="N108" s="46"/>
      <c r="O108" s="46"/>
      <c r="P108" s="46"/>
      <c r="Q108" s="11" t="s">
        <v>22</v>
      </c>
    </row>
    <row r="109" spans="1:17" s="12" customFormat="1" ht="33.75" customHeight="1" x14ac:dyDescent="0.25">
      <c r="A109" s="46"/>
      <c r="B109" s="46"/>
      <c r="C109" s="23">
        <v>1900000903</v>
      </c>
      <c r="D109" s="62"/>
      <c r="E109" s="24" t="s">
        <v>122</v>
      </c>
      <c r="F109" s="10" t="s">
        <v>21</v>
      </c>
      <c r="G109" s="46"/>
      <c r="H109" s="46"/>
      <c r="I109" s="46"/>
      <c r="J109" s="25">
        <f>'[1]ОБЩАЯ СМЕТА'!O110</f>
        <v>18611.68</v>
      </c>
      <c r="K109" s="76"/>
      <c r="L109" s="46"/>
      <c r="M109" s="46"/>
      <c r="N109" s="46"/>
      <c r="O109" s="46"/>
      <c r="P109" s="46"/>
      <c r="Q109" s="11" t="s">
        <v>22</v>
      </c>
    </row>
    <row r="110" spans="1:17" s="12" customFormat="1" ht="33.75" customHeight="1" x14ac:dyDescent="0.25">
      <c r="A110" s="46"/>
      <c r="B110" s="46"/>
      <c r="C110" s="23">
        <v>1900000950</v>
      </c>
      <c r="D110" s="62"/>
      <c r="E110" s="24" t="s">
        <v>123</v>
      </c>
      <c r="F110" s="10" t="s">
        <v>21</v>
      </c>
      <c r="G110" s="46"/>
      <c r="H110" s="46"/>
      <c r="I110" s="46"/>
      <c r="J110" s="25">
        <f>'[1]ОБЩАЯ СМЕТА'!O111</f>
        <v>4950</v>
      </c>
      <c r="K110" s="76"/>
      <c r="L110" s="46"/>
      <c r="M110" s="46"/>
      <c r="N110" s="46"/>
      <c r="O110" s="46"/>
      <c r="P110" s="46"/>
      <c r="Q110" s="11" t="s">
        <v>22</v>
      </c>
    </row>
    <row r="111" spans="1:17" s="12" customFormat="1" ht="33.75" customHeight="1" x14ac:dyDescent="0.25">
      <c r="A111" s="46"/>
      <c r="B111" s="46"/>
      <c r="C111" s="23">
        <v>1900014019</v>
      </c>
      <c r="D111" s="62"/>
      <c r="E111" s="24" t="s">
        <v>124</v>
      </c>
      <c r="F111" s="10" t="s">
        <v>21</v>
      </c>
      <c r="G111" s="46"/>
      <c r="H111" s="46"/>
      <c r="I111" s="46"/>
      <c r="J111" s="25">
        <f>'[1]ОБЩАЯ СМЕТА'!O112</f>
        <v>9400</v>
      </c>
      <c r="K111" s="76"/>
      <c r="L111" s="46"/>
      <c r="M111" s="46"/>
      <c r="N111" s="46"/>
      <c r="O111" s="46"/>
      <c r="P111" s="46"/>
      <c r="Q111" s="11" t="s">
        <v>22</v>
      </c>
    </row>
    <row r="112" spans="1:17" s="12" customFormat="1" ht="33.75" customHeight="1" x14ac:dyDescent="0.25">
      <c r="A112" s="46"/>
      <c r="B112" s="46"/>
      <c r="C112" s="23">
        <v>1900000962</v>
      </c>
      <c r="D112" s="62"/>
      <c r="E112" s="24" t="s">
        <v>125</v>
      </c>
      <c r="F112" s="10" t="s">
        <v>21</v>
      </c>
      <c r="G112" s="46"/>
      <c r="H112" s="46"/>
      <c r="I112" s="46"/>
      <c r="J112" s="25">
        <f>'[1]ОБЩАЯ СМЕТА'!O113</f>
        <v>1593.9</v>
      </c>
      <c r="K112" s="76"/>
      <c r="L112" s="46"/>
      <c r="M112" s="46"/>
      <c r="N112" s="46"/>
      <c r="O112" s="46"/>
      <c r="P112" s="46"/>
      <c r="Q112" s="11" t="s">
        <v>22</v>
      </c>
    </row>
    <row r="113" spans="1:17" s="12" customFormat="1" ht="33.75" customHeight="1" x14ac:dyDescent="0.25">
      <c r="A113" s="46"/>
      <c r="B113" s="46"/>
      <c r="C113" s="30">
        <v>99938939647</v>
      </c>
      <c r="D113" s="62"/>
      <c r="E113" s="24" t="s">
        <v>126</v>
      </c>
      <c r="F113" s="10" t="s">
        <v>21</v>
      </c>
      <c r="G113" s="46"/>
      <c r="H113" s="46"/>
      <c r="I113" s="46"/>
      <c r="J113" s="25">
        <f>'[1]ОБЩАЯ СМЕТА'!O114</f>
        <v>5000</v>
      </c>
      <c r="K113" s="76"/>
      <c r="L113" s="46"/>
      <c r="M113" s="46"/>
      <c r="N113" s="46"/>
      <c r="O113" s="46"/>
      <c r="P113" s="46"/>
      <c r="Q113" s="11" t="s">
        <v>22</v>
      </c>
    </row>
    <row r="114" spans="1:17" s="12" customFormat="1" ht="33.75" customHeight="1" x14ac:dyDescent="0.25">
      <c r="A114" s="46"/>
      <c r="B114" s="46"/>
      <c r="C114" s="30" t="s">
        <v>191</v>
      </c>
      <c r="D114" s="62"/>
      <c r="E114" s="24" t="s">
        <v>127</v>
      </c>
      <c r="F114" s="10" t="s">
        <v>21</v>
      </c>
      <c r="G114" s="46"/>
      <c r="H114" s="46"/>
      <c r="I114" s="46"/>
      <c r="J114" s="25">
        <f>'[1]ОБЩАЯ СМЕТА'!O115</f>
        <v>60</v>
      </c>
      <c r="K114" s="76"/>
      <c r="L114" s="46"/>
      <c r="M114" s="46"/>
      <c r="N114" s="46"/>
      <c r="O114" s="46"/>
      <c r="P114" s="46"/>
      <c r="Q114" s="11" t="s">
        <v>22</v>
      </c>
    </row>
    <row r="115" spans="1:17" s="12" customFormat="1" ht="33.75" customHeight="1" x14ac:dyDescent="0.25">
      <c r="A115" s="46"/>
      <c r="B115" s="46"/>
      <c r="C115" s="30" t="s">
        <v>192</v>
      </c>
      <c r="D115" s="62"/>
      <c r="E115" s="24" t="s">
        <v>128</v>
      </c>
      <c r="F115" s="10" t="s">
        <v>21</v>
      </c>
      <c r="G115" s="46"/>
      <c r="H115" s="46"/>
      <c r="I115" s="46"/>
      <c r="J115" s="25">
        <f>'[1]ОБЩАЯ СМЕТА'!O116</f>
        <v>1440</v>
      </c>
      <c r="K115" s="76"/>
      <c r="L115" s="46"/>
      <c r="M115" s="46"/>
      <c r="N115" s="46"/>
      <c r="O115" s="46"/>
      <c r="P115" s="46"/>
      <c r="Q115" s="11" t="s">
        <v>22</v>
      </c>
    </row>
    <row r="116" spans="1:17" s="12" customFormat="1" ht="33.75" customHeight="1" x14ac:dyDescent="0.25">
      <c r="A116" s="46"/>
      <c r="B116" s="46"/>
      <c r="C116" s="30" t="s">
        <v>193</v>
      </c>
      <c r="D116" s="62"/>
      <c r="E116" s="24" t="s">
        <v>129</v>
      </c>
      <c r="F116" s="10" t="s">
        <v>21</v>
      </c>
      <c r="G116" s="46"/>
      <c r="H116" s="46"/>
      <c r="I116" s="46"/>
      <c r="J116" s="25">
        <f>'[1]ОБЩАЯ СМЕТА'!O117</f>
        <v>4000</v>
      </c>
      <c r="K116" s="76"/>
      <c r="L116" s="46"/>
      <c r="M116" s="46"/>
      <c r="N116" s="46"/>
      <c r="O116" s="46"/>
      <c r="P116" s="46"/>
      <c r="Q116" s="11" t="s">
        <v>22</v>
      </c>
    </row>
    <row r="117" spans="1:17" s="12" customFormat="1" ht="33.75" customHeight="1" x14ac:dyDescent="0.25">
      <c r="A117" s="46"/>
      <c r="B117" s="46"/>
      <c r="C117" s="30" t="s">
        <v>194</v>
      </c>
      <c r="D117" s="62"/>
      <c r="E117" s="24" t="s">
        <v>130</v>
      </c>
      <c r="F117" s="10" t="s">
        <v>21</v>
      </c>
      <c r="G117" s="46"/>
      <c r="H117" s="46"/>
      <c r="I117" s="46"/>
      <c r="J117" s="25">
        <f>'[1]ОБЩАЯ СМЕТА'!O118</f>
        <v>5000</v>
      </c>
      <c r="K117" s="76"/>
      <c r="L117" s="46"/>
      <c r="M117" s="46"/>
      <c r="N117" s="46"/>
      <c r="O117" s="46"/>
      <c r="P117" s="46"/>
      <c r="Q117" s="11" t="s">
        <v>22</v>
      </c>
    </row>
    <row r="118" spans="1:17" s="12" customFormat="1" ht="33.75" customHeight="1" x14ac:dyDescent="0.25">
      <c r="A118" s="46"/>
      <c r="B118" s="46"/>
      <c r="C118" s="30" t="s">
        <v>195</v>
      </c>
      <c r="D118" s="62"/>
      <c r="E118" s="24" t="s">
        <v>131</v>
      </c>
      <c r="F118" s="10" t="s">
        <v>21</v>
      </c>
      <c r="G118" s="46"/>
      <c r="H118" s="46"/>
      <c r="I118" s="46"/>
      <c r="J118" s="25">
        <f>'[1]ОБЩАЯ СМЕТА'!O119</f>
        <v>2400</v>
      </c>
      <c r="K118" s="76"/>
      <c r="L118" s="46"/>
      <c r="M118" s="46"/>
      <c r="N118" s="46"/>
      <c r="O118" s="46"/>
      <c r="P118" s="46"/>
      <c r="Q118" s="11" t="s">
        <v>22</v>
      </c>
    </row>
    <row r="119" spans="1:17" s="12" customFormat="1" ht="33.75" customHeight="1" x14ac:dyDescent="0.25">
      <c r="A119" s="46"/>
      <c r="B119" s="46"/>
      <c r="C119" s="30" t="s">
        <v>196</v>
      </c>
      <c r="D119" s="62"/>
      <c r="E119" s="24" t="s">
        <v>132</v>
      </c>
      <c r="F119" s="10" t="s">
        <v>21</v>
      </c>
      <c r="G119" s="46"/>
      <c r="H119" s="46"/>
      <c r="I119" s="46"/>
      <c r="J119" s="25">
        <f>'[1]ОБЩАЯ СМЕТА'!O120</f>
        <v>1600</v>
      </c>
      <c r="K119" s="76"/>
      <c r="L119" s="46"/>
      <c r="M119" s="46"/>
      <c r="N119" s="46"/>
      <c r="O119" s="46"/>
      <c r="P119" s="46"/>
      <c r="Q119" s="11" t="s">
        <v>22</v>
      </c>
    </row>
    <row r="120" spans="1:17" s="12" customFormat="1" ht="33.75" customHeight="1" x14ac:dyDescent="0.25">
      <c r="A120" s="46"/>
      <c r="B120" s="46"/>
      <c r="C120" s="30" t="s">
        <v>197</v>
      </c>
      <c r="D120" s="62"/>
      <c r="E120" s="24" t="s">
        <v>133</v>
      </c>
      <c r="F120" s="10" t="s">
        <v>21</v>
      </c>
      <c r="G120" s="46"/>
      <c r="H120" s="46"/>
      <c r="I120" s="46"/>
      <c r="J120" s="25">
        <f>'[1]ОБЩАЯ СМЕТА'!O121</f>
        <v>1000</v>
      </c>
      <c r="K120" s="76"/>
      <c r="L120" s="46"/>
      <c r="M120" s="46"/>
      <c r="N120" s="46"/>
      <c r="O120" s="46"/>
      <c r="P120" s="46"/>
      <c r="Q120" s="11" t="s">
        <v>22</v>
      </c>
    </row>
    <row r="121" spans="1:17" s="12" customFormat="1" ht="33.75" customHeight="1" x14ac:dyDescent="0.25">
      <c r="A121" s="46"/>
      <c r="B121" s="46"/>
      <c r="C121" s="30" t="s">
        <v>198</v>
      </c>
      <c r="D121" s="62"/>
      <c r="E121" s="24" t="s">
        <v>134</v>
      </c>
      <c r="F121" s="10" t="s">
        <v>21</v>
      </c>
      <c r="G121" s="46"/>
      <c r="H121" s="46"/>
      <c r="I121" s="46"/>
      <c r="J121" s="25">
        <f>'[1]ОБЩАЯ СМЕТА'!O122</f>
        <v>8650</v>
      </c>
      <c r="K121" s="76"/>
      <c r="L121" s="46"/>
      <c r="M121" s="46"/>
      <c r="N121" s="46"/>
      <c r="O121" s="46"/>
      <c r="P121" s="46"/>
      <c r="Q121" s="11" t="s">
        <v>22</v>
      </c>
    </row>
    <row r="122" spans="1:17" s="12" customFormat="1" ht="33.75" customHeight="1" x14ac:dyDescent="0.25">
      <c r="A122" s="46"/>
      <c r="B122" s="46"/>
      <c r="C122" s="30" t="s">
        <v>199</v>
      </c>
      <c r="D122" s="62"/>
      <c r="E122" s="24" t="s">
        <v>135</v>
      </c>
      <c r="F122" s="10" t="s">
        <v>21</v>
      </c>
      <c r="G122" s="46"/>
      <c r="H122" s="46"/>
      <c r="I122" s="46"/>
      <c r="J122" s="25">
        <f>'[1]ОБЩАЯ СМЕТА'!O123</f>
        <v>15000</v>
      </c>
      <c r="K122" s="76"/>
      <c r="L122" s="46"/>
      <c r="M122" s="46"/>
      <c r="N122" s="46"/>
      <c r="O122" s="46"/>
      <c r="P122" s="46"/>
      <c r="Q122" s="11" t="s">
        <v>22</v>
      </c>
    </row>
    <row r="123" spans="1:17" s="12" customFormat="1" ht="33.75" customHeight="1" x14ac:dyDescent="0.25">
      <c r="A123" s="46"/>
      <c r="B123" s="46"/>
      <c r="C123" s="30" t="s">
        <v>200</v>
      </c>
      <c r="D123" s="62"/>
      <c r="E123" s="24" t="s">
        <v>136</v>
      </c>
      <c r="F123" s="10" t="s">
        <v>21</v>
      </c>
      <c r="G123" s="46"/>
      <c r="H123" s="46"/>
      <c r="I123" s="46"/>
      <c r="J123" s="25">
        <f>'[1]ОБЩАЯ СМЕТА'!O124</f>
        <v>9000</v>
      </c>
      <c r="K123" s="76"/>
      <c r="L123" s="46"/>
      <c r="M123" s="46"/>
      <c r="N123" s="46"/>
      <c r="O123" s="46"/>
      <c r="P123" s="46"/>
      <c r="Q123" s="11" t="s">
        <v>22</v>
      </c>
    </row>
    <row r="124" spans="1:17" s="12" customFormat="1" ht="33.75" customHeight="1" x14ac:dyDescent="0.25">
      <c r="A124" s="46"/>
      <c r="B124" s="46"/>
      <c r="C124" s="30" t="s">
        <v>201</v>
      </c>
      <c r="D124" s="62"/>
      <c r="E124" s="24" t="s">
        <v>137</v>
      </c>
      <c r="F124" s="10" t="s">
        <v>21</v>
      </c>
      <c r="G124" s="46"/>
      <c r="H124" s="46"/>
      <c r="I124" s="46"/>
      <c r="J124" s="25">
        <f>'[1]ОБЩАЯ СМЕТА'!O125</f>
        <v>20000</v>
      </c>
      <c r="K124" s="76"/>
      <c r="L124" s="46"/>
      <c r="M124" s="46"/>
      <c r="N124" s="46"/>
      <c r="O124" s="46"/>
      <c r="P124" s="46"/>
      <c r="Q124" s="11" t="s">
        <v>22</v>
      </c>
    </row>
    <row r="125" spans="1:17" s="12" customFormat="1" ht="33.75" customHeight="1" x14ac:dyDescent="0.25">
      <c r="A125" s="46"/>
      <c r="B125" s="46"/>
      <c r="C125" s="23">
        <v>4856520710</v>
      </c>
      <c r="D125" s="62"/>
      <c r="E125" s="24" t="s">
        <v>138</v>
      </c>
      <c r="F125" s="10" t="s">
        <v>21</v>
      </c>
      <c r="G125" s="46"/>
      <c r="H125" s="46"/>
      <c r="I125" s="46"/>
      <c r="J125" s="25">
        <f>'[1]ОБЩАЯ СМЕТА'!O126</f>
        <v>6000</v>
      </c>
      <c r="K125" s="76"/>
      <c r="L125" s="46"/>
      <c r="M125" s="46"/>
      <c r="N125" s="46"/>
      <c r="O125" s="46"/>
      <c r="P125" s="46"/>
      <c r="Q125" s="11" t="s">
        <v>22</v>
      </c>
    </row>
    <row r="126" spans="1:17" s="12" customFormat="1" ht="33.75" customHeight="1" x14ac:dyDescent="0.25">
      <c r="A126" s="46"/>
      <c r="B126" s="46"/>
      <c r="C126" s="23">
        <v>1900000953</v>
      </c>
      <c r="D126" s="62"/>
      <c r="E126" s="24" t="s">
        <v>139</v>
      </c>
      <c r="F126" s="10" t="s">
        <v>21</v>
      </c>
      <c r="G126" s="46"/>
      <c r="H126" s="46"/>
      <c r="I126" s="46"/>
      <c r="J126" s="25">
        <f>'[1]ОБЩАЯ СМЕТА'!O127</f>
        <v>2237.4</v>
      </c>
      <c r="K126" s="76"/>
      <c r="L126" s="46"/>
      <c r="M126" s="46"/>
      <c r="N126" s="46"/>
      <c r="O126" s="46"/>
      <c r="P126" s="46"/>
      <c r="Q126" s="11" t="s">
        <v>22</v>
      </c>
    </row>
    <row r="127" spans="1:17" s="12" customFormat="1" ht="33.75" customHeight="1" x14ac:dyDescent="0.25">
      <c r="A127" s="46"/>
      <c r="B127" s="46"/>
      <c r="C127" s="23">
        <v>1210304782</v>
      </c>
      <c r="D127" s="62"/>
      <c r="E127" s="24" t="s">
        <v>140</v>
      </c>
      <c r="F127" s="10" t="s">
        <v>21</v>
      </c>
      <c r="G127" s="46"/>
      <c r="H127" s="46"/>
      <c r="I127" s="46"/>
      <c r="J127" s="25">
        <f>'[1]ОБЩАЯ СМЕТА'!O128</f>
        <v>500</v>
      </c>
      <c r="K127" s="76"/>
      <c r="L127" s="46"/>
      <c r="M127" s="46"/>
      <c r="N127" s="46"/>
      <c r="O127" s="46"/>
      <c r="P127" s="46"/>
      <c r="Q127" s="11" t="s">
        <v>22</v>
      </c>
    </row>
    <row r="128" spans="1:17" s="12" customFormat="1" ht="33.75" customHeight="1" x14ac:dyDescent="0.25">
      <c r="A128" s="46"/>
      <c r="B128" s="46"/>
      <c r="C128" s="23">
        <v>1210304782</v>
      </c>
      <c r="D128" s="62"/>
      <c r="E128" s="24" t="s">
        <v>141</v>
      </c>
      <c r="F128" s="10" t="s">
        <v>21</v>
      </c>
      <c r="G128" s="46"/>
      <c r="H128" s="46"/>
      <c r="I128" s="46"/>
      <c r="J128" s="25">
        <f>'[1]ОБЩАЯ СМЕТА'!O129</f>
        <v>500</v>
      </c>
      <c r="K128" s="76"/>
      <c r="L128" s="46"/>
      <c r="M128" s="46"/>
      <c r="N128" s="46"/>
      <c r="O128" s="46"/>
      <c r="P128" s="46"/>
      <c r="Q128" s="11" t="s">
        <v>22</v>
      </c>
    </row>
    <row r="129" spans="1:17" s="12" customFormat="1" ht="33.75" customHeight="1" x14ac:dyDescent="0.25">
      <c r="A129" s="46"/>
      <c r="B129" s="46"/>
      <c r="C129" s="23">
        <v>1210305280</v>
      </c>
      <c r="D129" s="62"/>
      <c r="E129" s="24" t="s">
        <v>142</v>
      </c>
      <c r="F129" s="10" t="s">
        <v>21</v>
      </c>
      <c r="G129" s="46"/>
      <c r="H129" s="46"/>
      <c r="I129" s="46"/>
      <c r="J129" s="25">
        <f>'[1]ОБЩАЯ СМЕТА'!O130</f>
        <v>200</v>
      </c>
      <c r="K129" s="76"/>
      <c r="L129" s="46"/>
      <c r="M129" s="46"/>
      <c r="N129" s="46"/>
      <c r="O129" s="46"/>
      <c r="P129" s="46"/>
      <c r="Q129" s="11" t="s">
        <v>22</v>
      </c>
    </row>
    <row r="130" spans="1:17" s="12" customFormat="1" ht="33.75" customHeight="1" x14ac:dyDescent="0.25">
      <c r="A130" s="46"/>
      <c r="B130" s="46"/>
      <c r="C130" s="23">
        <v>1210305264</v>
      </c>
      <c r="D130" s="62"/>
      <c r="E130" s="24" t="s">
        <v>143</v>
      </c>
      <c r="F130" s="10" t="s">
        <v>21</v>
      </c>
      <c r="G130" s="46"/>
      <c r="H130" s="46"/>
      <c r="I130" s="46"/>
      <c r="J130" s="25">
        <f>'[1]ОБЩАЯ СМЕТА'!O131</f>
        <v>720</v>
      </c>
      <c r="K130" s="76"/>
      <c r="L130" s="46"/>
      <c r="M130" s="46"/>
      <c r="N130" s="46"/>
      <c r="O130" s="46"/>
      <c r="P130" s="46"/>
      <c r="Q130" s="11" t="s">
        <v>22</v>
      </c>
    </row>
    <row r="131" spans="1:17" s="12" customFormat="1" ht="33.75" customHeight="1" x14ac:dyDescent="0.25">
      <c r="A131" s="46"/>
      <c r="B131" s="46"/>
      <c r="C131" s="23">
        <v>4856520712</v>
      </c>
      <c r="D131" s="62"/>
      <c r="E131" s="24" t="s">
        <v>144</v>
      </c>
      <c r="F131" s="10" t="s">
        <v>21</v>
      </c>
      <c r="G131" s="46"/>
      <c r="H131" s="46"/>
      <c r="I131" s="46"/>
      <c r="J131" s="25">
        <f>'[1]ОБЩАЯ СМЕТА'!O132</f>
        <v>2700</v>
      </c>
      <c r="K131" s="76"/>
      <c r="L131" s="46"/>
      <c r="M131" s="46"/>
      <c r="N131" s="46"/>
      <c r="O131" s="46"/>
      <c r="P131" s="46"/>
      <c r="Q131" s="11" t="s">
        <v>22</v>
      </c>
    </row>
    <row r="132" spans="1:17" s="12" customFormat="1" ht="33.75" customHeight="1" x14ac:dyDescent="0.25">
      <c r="A132" s="46"/>
      <c r="B132" s="46"/>
      <c r="C132" s="23">
        <v>1210304675</v>
      </c>
      <c r="D132" s="62"/>
      <c r="E132" s="24" t="s">
        <v>145</v>
      </c>
      <c r="F132" s="10" t="s">
        <v>21</v>
      </c>
      <c r="G132" s="46"/>
      <c r="H132" s="46"/>
      <c r="I132" s="46"/>
      <c r="J132" s="25">
        <f>'[1]ОБЩАЯ СМЕТА'!O133</f>
        <v>400</v>
      </c>
      <c r="K132" s="76"/>
      <c r="L132" s="46"/>
      <c r="M132" s="46"/>
      <c r="N132" s="46"/>
      <c r="O132" s="46"/>
      <c r="P132" s="46"/>
      <c r="Q132" s="11" t="s">
        <v>22</v>
      </c>
    </row>
    <row r="133" spans="1:17" s="12" customFormat="1" ht="33.75" customHeight="1" x14ac:dyDescent="0.25">
      <c r="A133" s="46"/>
      <c r="B133" s="46"/>
      <c r="C133" s="23">
        <v>1210304875</v>
      </c>
      <c r="D133" s="62"/>
      <c r="E133" s="24" t="s">
        <v>146</v>
      </c>
      <c r="F133" s="10" t="s">
        <v>21</v>
      </c>
      <c r="G133" s="46"/>
      <c r="H133" s="46"/>
      <c r="I133" s="46"/>
      <c r="J133" s="25">
        <f>'[1]ОБЩАЯ СМЕТА'!O134</f>
        <v>1208</v>
      </c>
      <c r="K133" s="76"/>
      <c r="L133" s="46"/>
      <c r="M133" s="46"/>
      <c r="N133" s="46"/>
      <c r="O133" s="46"/>
      <c r="P133" s="46"/>
      <c r="Q133" s="11" t="s">
        <v>22</v>
      </c>
    </row>
    <row r="134" spans="1:17" s="12" customFormat="1" ht="33.75" customHeight="1" x14ac:dyDescent="0.25">
      <c r="A134" s="46"/>
      <c r="B134" s="46"/>
      <c r="C134" s="23">
        <v>1210304820</v>
      </c>
      <c r="D134" s="62"/>
      <c r="E134" s="24" t="s">
        <v>147</v>
      </c>
      <c r="F134" s="10" t="s">
        <v>21</v>
      </c>
      <c r="G134" s="46"/>
      <c r="H134" s="46"/>
      <c r="I134" s="46"/>
      <c r="J134" s="25">
        <f>'[1]ОБЩАЯ СМЕТА'!O135</f>
        <v>500</v>
      </c>
      <c r="K134" s="76"/>
      <c r="L134" s="46"/>
      <c r="M134" s="46"/>
      <c r="N134" s="46"/>
      <c r="O134" s="46"/>
      <c r="P134" s="46"/>
      <c r="Q134" s="11" t="s">
        <v>22</v>
      </c>
    </row>
    <row r="135" spans="1:17" s="12" customFormat="1" ht="33.75" customHeight="1" x14ac:dyDescent="0.25">
      <c r="A135" s="46"/>
      <c r="B135" s="46"/>
      <c r="C135" s="23">
        <v>16110079691</v>
      </c>
      <c r="D135" s="62"/>
      <c r="E135" s="24" t="s">
        <v>148</v>
      </c>
      <c r="F135" s="10" t="s">
        <v>21</v>
      </c>
      <c r="G135" s="46"/>
      <c r="H135" s="46"/>
      <c r="I135" s="46"/>
      <c r="J135" s="25">
        <f>'[1]ОБЩАЯ СМЕТА'!O136</f>
        <v>180</v>
      </c>
      <c r="K135" s="76"/>
      <c r="L135" s="46"/>
      <c r="M135" s="46"/>
      <c r="N135" s="46"/>
      <c r="O135" s="46"/>
      <c r="P135" s="46"/>
      <c r="Q135" s="11" t="s">
        <v>22</v>
      </c>
    </row>
    <row r="136" spans="1:17" s="12" customFormat="1" ht="33.75" customHeight="1" x14ac:dyDescent="0.25">
      <c r="A136" s="46"/>
      <c r="B136" s="46"/>
      <c r="C136" s="23">
        <v>993892584</v>
      </c>
      <c r="D136" s="62"/>
      <c r="E136" s="24" t="s">
        <v>149</v>
      </c>
      <c r="F136" s="10" t="s">
        <v>21</v>
      </c>
      <c r="G136" s="46"/>
      <c r="H136" s="46"/>
      <c r="I136" s="46"/>
      <c r="J136" s="25">
        <f>'[1]ОБЩАЯ СМЕТА'!O137</f>
        <v>480</v>
      </c>
      <c r="K136" s="76"/>
      <c r="L136" s="46"/>
      <c r="M136" s="46"/>
      <c r="N136" s="46"/>
      <c r="O136" s="46"/>
      <c r="P136" s="46"/>
      <c r="Q136" s="11" t="s">
        <v>22</v>
      </c>
    </row>
    <row r="137" spans="1:17" s="12" customFormat="1" ht="33.75" customHeight="1" x14ac:dyDescent="0.25">
      <c r="A137" s="46"/>
      <c r="B137" s="46"/>
      <c r="C137" s="23">
        <v>19002011971</v>
      </c>
      <c r="D137" s="62"/>
      <c r="E137" s="24" t="s">
        <v>150</v>
      </c>
      <c r="F137" s="10" t="s">
        <v>21</v>
      </c>
      <c r="G137" s="46"/>
      <c r="H137" s="46"/>
      <c r="I137" s="46"/>
      <c r="J137" s="25">
        <f>'[1]ОБЩАЯ СМЕТА'!O138</f>
        <v>10000</v>
      </c>
      <c r="K137" s="76"/>
      <c r="L137" s="46"/>
      <c r="M137" s="46"/>
      <c r="N137" s="46"/>
      <c r="O137" s="46"/>
      <c r="P137" s="46"/>
      <c r="Q137" s="11" t="s">
        <v>22</v>
      </c>
    </row>
    <row r="138" spans="1:17" s="12" customFormat="1" ht="33.75" customHeight="1" x14ac:dyDescent="0.25">
      <c r="A138" s="46"/>
      <c r="B138" s="46"/>
      <c r="C138" s="23">
        <v>9144180101</v>
      </c>
      <c r="D138" s="62"/>
      <c r="E138" s="24" t="s">
        <v>151</v>
      </c>
      <c r="F138" s="10" t="s">
        <v>21</v>
      </c>
      <c r="G138" s="46"/>
      <c r="H138" s="46"/>
      <c r="I138" s="46"/>
      <c r="J138" s="25">
        <f>'[1]ОБЩАЯ СМЕТА'!O139</f>
        <v>720</v>
      </c>
      <c r="K138" s="76"/>
      <c r="L138" s="46"/>
      <c r="M138" s="46"/>
      <c r="N138" s="46"/>
      <c r="O138" s="46"/>
      <c r="P138" s="46"/>
      <c r="Q138" s="11" t="s">
        <v>22</v>
      </c>
    </row>
    <row r="139" spans="1:17" s="12" customFormat="1" ht="33.75" customHeight="1" x14ac:dyDescent="0.25">
      <c r="A139" s="47"/>
      <c r="B139" s="47"/>
      <c r="C139" s="23">
        <v>1210330341</v>
      </c>
      <c r="D139" s="63"/>
      <c r="E139" s="24" t="s">
        <v>152</v>
      </c>
      <c r="F139" s="10" t="s">
        <v>21</v>
      </c>
      <c r="G139" s="47"/>
      <c r="H139" s="47"/>
      <c r="I139" s="47"/>
      <c r="J139" s="25">
        <f>'[1]ОБЩАЯ СМЕТА'!O140</f>
        <v>22527.55</v>
      </c>
      <c r="K139" s="77"/>
      <c r="L139" s="47"/>
      <c r="M139" s="47"/>
      <c r="N139" s="47"/>
      <c r="O139" s="47"/>
      <c r="P139" s="47"/>
      <c r="Q139" s="11" t="s">
        <v>22</v>
      </c>
    </row>
    <row r="140" spans="1:17" s="12" customFormat="1" ht="33.75" customHeight="1" x14ac:dyDescent="0.25">
      <c r="A140" s="45" t="s">
        <v>207</v>
      </c>
      <c r="B140" s="45" t="s">
        <v>23</v>
      </c>
      <c r="C140" s="23">
        <v>1900005685</v>
      </c>
      <c r="D140" s="61" t="s">
        <v>153</v>
      </c>
      <c r="E140" s="24" t="s">
        <v>154</v>
      </c>
      <c r="F140" s="10" t="s">
        <v>21</v>
      </c>
      <c r="G140" s="45" t="s">
        <v>221</v>
      </c>
      <c r="H140" s="45" t="s">
        <v>227</v>
      </c>
      <c r="I140" s="78">
        <v>43707</v>
      </c>
      <c r="J140" s="25">
        <f>'[1]ОБЩАЯ СМЕТА'!O141</f>
        <v>107060.42000000001</v>
      </c>
      <c r="K140" s="75">
        <f>J140+J141+J142</f>
        <v>229428.93</v>
      </c>
      <c r="L140" s="45" t="s">
        <v>24</v>
      </c>
      <c r="M140" s="45" t="s">
        <v>233</v>
      </c>
      <c r="N140" s="45" t="s">
        <v>243</v>
      </c>
      <c r="O140" s="45" t="s">
        <v>233</v>
      </c>
      <c r="P140" s="45" t="s">
        <v>233</v>
      </c>
      <c r="Q140" s="11" t="s">
        <v>22</v>
      </c>
    </row>
    <row r="141" spans="1:17" s="12" customFormat="1" ht="33.75" customHeight="1" x14ac:dyDescent="0.25">
      <c r="A141" s="46"/>
      <c r="B141" s="46"/>
      <c r="C141" s="23">
        <v>190003211</v>
      </c>
      <c r="D141" s="62"/>
      <c r="E141" s="24" t="s">
        <v>155</v>
      </c>
      <c r="F141" s="10" t="s">
        <v>21</v>
      </c>
      <c r="G141" s="46"/>
      <c r="H141" s="46"/>
      <c r="I141" s="46"/>
      <c r="J141" s="25">
        <f>'[1]ОБЩАЯ СМЕТА'!O142</f>
        <v>81348.5</v>
      </c>
      <c r="K141" s="76"/>
      <c r="L141" s="46"/>
      <c r="M141" s="46"/>
      <c r="N141" s="46"/>
      <c r="O141" s="46"/>
      <c r="P141" s="46"/>
      <c r="Q141" s="11" t="s">
        <v>22</v>
      </c>
    </row>
    <row r="142" spans="1:17" s="12" customFormat="1" ht="33.75" customHeight="1" x14ac:dyDescent="0.25">
      <c r="A142" s="47"/>
      <c r="B142" s="47"/>
      <c r="C142" s="23">
        <v>190003200</v>
      </c>
      <c r="D142" s="63"/>
      <c r="E142" s="24" t="s">
        <v>156</v>
      </c>
      <c r="F142" s="10" t="s">
        <v>21</v>
      </c>
      <c r="G142" s="47"/>
      <c r="H142" s="47"/>
      <c r="I142" s="47"/>
      <c r="J142" s="25">
        <f>'[1]ОБЩАЯ СМЕТА'!O143</f>
        <v>41020.009999999995</v>
      </c>
      <c r="K142" s="77"/>
      <c r="L142" s="47"/>
      <c r="M142" s="47"/>
      <c r="N142" s="47"/>
      <c r="O142" s="47"/>
      <c r="P142" s="47"/>
      <c r="Q142" s="11" t="s">
        <v>22</v>
      </c>
    </row>
    <row r="143" spans="1:17" s="12" customFormat="1" ht="33.75" customHeight="1" x14ac:dyDescent="0.25">
      <c r="A143" s="45" t="s">
        <v>208</v>
      </c>
      <c r="B143" s="45" t="s">
        <v>23</v>
      </c>
      <c r="C143" s="23">
        <v>9896570091</v>
      </c>
      <c r="D143" s="61" t="s">
        <v>157</v>
      </c>
      <c r="E143" s="24" t="s">
        <v>158</v>
      </c>
      <c r="F143" s="10" t="s">
        <v>21</v>
      </c>
      <c r="G143" s="45" t="s">
        <v>20</v>
      </c>
      <c r="H143" s="45" t="s">
        <v>20</v>
      </c>
      <c r="I143" s="45" t="s">
        <v>20</v>
      </c>
      <c r="J143" s="25">
        <f>'[1]ОБЩАЯ СМЕТА'!O144</f>
        <v>900</v>
      </c>
      <c r="K143" s="72">
        <f>J143+J144+J145+J146+J147+J148+J149+J150+J151+J152+J153+J154+J155</f>
        <v>73482</v>
      </c>
      <c r="L143" s="45" t="s">
        <v>24</v>
      </c>
      <c r="M143" s="45" t="s">
        <v>233</v>
      </c>
      <c r="N143" s="45" t="s">
        <v>243</v>
      </c>
      <c r="O143" s="45" t="s">
        <v>233</v>
      </c>
      <c r="P143" s="45" t="s">
        <v>233</v>
      </c>
      <c r="Q143" s="11" t="s">
        <v>22</v>
      </c>
    </row>
    <row r="144" spans="1:17" s="12" customFormat="1" ht="33.75" customHeight="1" x14ac:dyDescent="0.25">
      <c r="A144" s="46"/>
      <c r="B144" s="46"/>
      <c r="C144" s="23">
        <v>9896570084</v>
      </c>
      <c r="D144" s="62"/>
      <c r="E144" s="24" t="s">
        <v>159</v>
      </c>
      <c r="F144" s="10" t="s">
        <v>21</v>
      </c>
      <c r="G144" s="46"/>
      <c r="H144" s="46"/>
      <c r="I144" s="46"/>
      <c r="J144" s="25">
        <f>'[1]ОБЩАЯ СМЕТА'!O145</f>
        <v>900</v>
      </c>
      <c r="K144" s="73"/>
      <c r="L144" s="46"/>
      <c r="M144" s="46"/>
      <c r="N144" s="46"/>
      <c r="O144" s="46"/>
      <c r="P144" s="46"/>
      <c r="Q144" s="11" t="s">
        <v>22</v>
      </c>
    </row>
    <row r="145" spans="1:17" s="12" customFormat="1" ht="33.75" customHeight="1" x14ac:dyDescent="0.25">
      <c r="A145" s="46"/>
      <c r="B145" s="46"/>
      <c r="C145" s="23">
        <v>9896570124</v>
      </c>
      <c r="D145" s="62"/>
      <c r="E145" s="24" t="s">
        <v>160</v>
      </c>
      <c r="F145" s="10" t="s">
        <v>21</v>
      </c>
      <c r="G145" s="46"/>
      <c r="H145" s="46"/>
      <c r="I145" s="46"/>
      <c r="J145" s="25">
        <f>'[1]ОБЩАЯ СМЕТА'!O146</f>
        <v>900</v>
      </c>
      <c r="K145" s="73"/>
      <c r="L145" s="46"/>
      <c r="M145" s="46"/>
      <c r="N145" s="46"/>
      <c r="O145" s="46"/>
      <c r="P145" s="46"/>
      <c r="Q145" s="11" t="s">
        <v>22</v>
      </c>
    </row>
    <row r="146" spans="1:17" s="12" customFormat="1" ht="33.75" customHeight="1" x14ac:dyDescent="0.25">
      <c r="A146" s="46"/>
      <c r="B146" s="46"/>
      <c r="C146" s="23">
        <v>9896570551</v>
      </c>
      <c r="D146" s="62"/>
      <c r="E146" s="24" t="s">
        <v>161</v>
      </c>
      <c r="F146" s="10" t="s">
        <v>21</v>
      </c>
      <c r="G146" s="46"/>
      <c r="H146" s="46"/>
      <c r="I146" s="46"/>
      <c r="J146" s="25">
        <f>'[1]ОБЩАЯ СМЕТА'!O147</f>
        <v>900</v>
      </c>
      <c r="K146" s="73"/>
      <c r="L146" s="46"/>
      <c r="M146" s="46"/>
      <c r="N146" s="46"/>
      <c r="O146" s="46"/>
      <c r="P146" s="46"/>
      <c r="Q146" s="11" t="s">
        <v>22</v>
      </c>
    </row>
    <row r="147" spans="1:17" s="12" customFormat="1" ht="33.75" customHeight="1" x14ac:dyDescent="0.25">
      <c r="A147" s="46"/>
      <c r="B147" s="46"/>
      <c r="C147" s="23">
        <v>9896570550</v>
      </c>
      <c r="D147" s="62"/>
      <c r="E147" s="24" t="s">
        <v>162</v>
      </c>
      <c r="F147" s="10" t="s">
        <v>21</v>
      </c>
      <c r="G147" s="46"/>
      <c r="H147" s="46"/>
      <c r="I147" s="46"/>
      <c r="J147" s="25">
        <f>'[1]ОБЩАЯ СМЕТА'!O148</f>
        <v>900</v>
      </c>
      <c r="K147" s="73"/>
      <c r="L147" s="46"/>
      <c r="M147" s="46"/>
      <c r="N147" s="46"/>
      <c r="O147" s="46"/>
      <c r="P147" s="46"/>
      <c r="Q147" s="11" t="s">
        <v>22</v>
      </c>
    </row>
    <row r="148" spans="1:17" s="12" customFormat="1" ht="33.75" customHeight="1" x14ac:dyDescent="0.25">
      <c r="A148" s="46"/>
      <c r="B148" s="46"/>
      <c r="C148" s="23">
        <v>9896570162</v>
      </c>
      <c r="D148" s="62"/>
      <c r="E148" s="24" t="s">
        <v>163</v>
      </c>
      <c r="F148" s="10" t="s">
        <v>21</v>
      </c>
      <c r="G148" s="46"/>
      <c r="H148" s="46"/>
      <c r="I148" s="46"/>
      <c r="J148" s="25">
        <f>'[1]ОБЩАЯ СМЕТА'!O149</f>
        <v>900</v>
      </c>
      <c r="K148" s="73"/>
      <c r="L148" s="46"/>
      <c r="M148" s="46"/>
      <c r="N148" s="46"/>
      <c r="O148" s="46"/>
      <c r="P148" s="46"/>
      <c r="Q148" s="11" t="s">
        <v>22</v>
      </c>
    </row>
    <row r="149" spans="1:17" s="12" customFormat="1" ht="33.75" customHeight="1" x14ac:dyDescent="0.25">
      <c r="A149" s="46"/>
      <c r="B149" s="46"/>
      <c r="C149" s="23">
        <v>9896570183</v>
      </c>
      <c r="D149" s="62"/>
      <c r="E149" s="24" t="s">
        <v>164</v>
      </c>
      <c r="F149" s="10" t="s">
        <v>21</v>
      </c>
      <c r="G149" s="46"/>
      <c r="H149" s="46"/>
      <c r="I149" s="46"/>
      <c r="J149" s="25">
        <f>'[1]ОБЩАЯ СМЕТА'!O150</f>
        <v>900</v>
      </c>
      <c r="K149" s="73"/>
      <c r="L149" s="46"/>
      <c r="M149" s="46"/>
      <c r="N149" s="46"/>
      <c r="O149" s="46"/>
      <c r="P149" s="46"/>
      <c r="Q149" s="11" t="s">
        <v>22</v>
      </c>
    </row>
    <row r="150" spans="1:17" s="12" customFormat="1" ht="33.75" customHeight="1" x14ac:dyDescent="0.25">
      <c r="A150" s="46"/>
      <c r="B150" s="46"/>
      <c r="C150" s="23">
        <v>9896570552</v>
      </c>
      <c r="D150" s="62"/>
      <c r="E150" s="24" t="s">
        <v>165</v>
      </c>
      <c r="F150" s="10" t="s">
        <v>21</v>
      </c>
      <c r="G150" s="46"/>
      <c r="H150" s="46"/>
      <c r="I150" s="46"/>
      <c r="J150" s="25">
        <f>'[1]ОБЩАЯ СМЕТА'!O151</f>
        <v>900</v>
      </c>
      <c r="K150" s="73"/>
      <c r="L150" s="46"/>
      <c r="M150" s="46"/>
      <c r="N150" s="46"/>
      <c r="O150" s="46"/>
      <c r="P150" s="46"/>
      <c r="Q150" s="11" t="s">
        <v>22</v>
      </c>
    </row>
    <row r="151" spans="1:17" s="12" customFormat="1" ht="33.75" customHeight="1" x14ac:dyDescent="0.25">
      <c r="A151" s="46"/>
      <c r="B151" s="46"/>
      <c r="C151" s="23">
        <v>9896570105</v>
      </c>
      <c r="D151" s="62"/>
      <c r="E151" s="24" t="s">
        <v>166</v>
      </c>
      <c r="F151" s="10" t="s">
        <v>21</v>
      </c>
      <c r="G151" s="46"/>
      <c r="H151" s="46"/>
      <c r="I151" s="46"/>
      <c r="J151" s="25">
        <f>'[1]ОБЩАЯ СМЕТА'!O152</f>
        <v>900</v>
      </c>
      <c r="K151" s="73"/>
      <c r="L151" s="46"/>
      <c r="M151" s="46"/>
      <c r="N151" s="46"/>
      <c r="O151" s="46"/>
      <c r="P151" s="46"/>
      <c r="Q151" s="11" t="s">
        <v>22</v>
      </c>
    </row>
    <row r="152" spans="1:17" s="12" customFormat="1" ht="33.75" customHeight="1" x14ac:dyDescent="0.25">
      <c r="A152" s="46"/>
      <c r="B152" s="46"/>
      <c r="C152" s="23">
        <v>9896570554</v>
      </c>
      <c r="D152" s="62"/>
      <c r="E152" s="24" t="s">
        <v>167</v>
      </c>
      <c r="F152" s="10" t="s">
        <v>21</v>
      </c>
      <c r="G152" s="46"/>
      <c r="H152" s="46"/>
      <c r="I152" s="46"/>
      <c r="J152" s="25">
        <f>'[1]ОБЩАЯ СМЕТА'!O153</f>
        <v>900</v>
      </c>
      <c r="K152" s="73"/>
      <c r="L152" s="46"/>
      <c r="M152" s="46"/>
      <c r="N152" s="46"/>
      <c r="O152" s="46"/>
      <c r="P152" s="46"/>
      <c r="Q152" s="11" t="s">
        <v>22</v>
      </c>
    </row>
    <row r="153" spans="1:17" s="12" customFormat="1" ht="33.75" customHeight="1" x14ac:dyDescent="0.25">
      <c r="A153" s="46"/>
      <c r="B153" s="46"/>
      <c r="C153" s="23">
        <v>9896570550</v>
      </c>
      <c r="D153" s="62"/>
      <c r="E153" s="24" t="s">
        <v>168</v>
      </c>
      <c r="F153" s="10" t="s">
        <v>21</v>
      </c>
      <c r="G153" s="46"/>
      <c r="H153" s="46"/>
      <c r="I153" s="46"/>
      <c r="J153" s="25">
        <f>'[1]ОБЩАЯ СМЕТА'!O154</f>
        <v>900</v>
      </c>
      <c r="K153" s="73"/>
      <c r="L153" s="46"/>
      <c r="M153" s="46"/>
      <c r="N153" s="46"/>
      <c r="O153" s="46"/>
      <c r="P153" s="46"/>
      <c r="Q153" s="11" t="s">
        <v>22</v>
      </c>
    </row>
    <row r="154" spans="1:17" s="12" customFormat="1" ht="33.75" customHeight="1" x14ac:dyDescent="0.25">
      <c r="A154" s="46"/>
      <c r="B154" s="46"/>
      <c r="C154" s="23">
        <v>1210306251</v>
      </c>
      <c r="D154" s="62"/>
      <c r="E154" s="24" t="s">
        <v>169</v>
      </c>
      <c r="F154" s="10" t="s">
        <v>21</v>
      </c>
      <c r="G154" s="46"/>
      <c r="H154" s="46"/>
      <c r="I154" s="46"/>
      <c r="J154" s="25">
        <f>'[1]ОБЩАЯ СМЕТА'!O155</f>
        <v>62382</v>
      </c>
      <c r="K154" s="73"/>
      <c r="L154" s="46"/>
      <c r="M154" s="46"/>
      <c r="N154" s="46"/>
      <c r="O154" s="46"/>
      <c r="P154" s="46"/>
      <c r="Q154" s="11" t="s">
        <v>22</v>
      </c>
    </row>
    <row r="155" spans="1:17" s="12" customFormat="1" ht="33.75" customHeight="1" x14ac:dyDescent="0.25">
      <c r="A155" s="47"/>
      <c r="B155" s="47"/>
      <c r="C155" s="23">
        <v>9896570558</v>
      </c>
      <c r="D155" s="63"/>
      <c r="E155" s="24" t="s">
        <v>170</v>
      </c>
      <c r="F155" s="10" t="s">
        <v>21</v>
      </c>
      <c r="G155" s="47"/>
      <c r="H155" s="47"/>
      <c r="I155" s="47"/>
      <c r="J155" s="25">
        <f>'[1]ОБЩАЯ СМЕТА'!O156</f>
        <v>1200</v>
      </c>
      <c r="K155" s="74"/>
      <c r="L155" s="47"/>
      <c r="M155" s="47"/>
      <c r="N155" s="47"/>
      <c r="O155" s="47"/>
      <c r="P155" s="47"/>
      <c r="Q155" s="11" t="s">
        <v>22</v>
      </c>
    </row>
    <row r="156" spans="1:17" s="12" customFormat="1" ht="33.75" customHeight="1" x14ac:dyDescent="0.25">
      <c r="A156" s="13" t="s">
        <v>209</v>
      </c>
      <c r="B156" s="45" t="s">
        <v>23</v>
      </c>
      <c r="C156" s="23">
        <v>1210300766</v>
      </c>
      <c r="D156" s="31" t="s">
        <v>171</v>
      </c>
      <c r="E156" s="24" t="s">
        <v>172</v>
      </c>
      <c r="F156" s="10" t="s">
        <v>21</v>
      </c>
      <c r="G156" s="10" t="s">
        <v>229</v>
      </c>
      <c r="H156" s="10" t="s">
        <v>228</v>
      </c>
      <c r="I156" s="14">
        <v>43296</v>
      </c>
      <c r="J156" s="25">
        <f>'[1]ОБЩАЯ СМЕТА'!O157</f>
        <v>37481.1</v>
      </c>
      <c r="K156" s="32">
        <f>'[1]ОБЩАЯ СМЕТА'!P157</f>
        <v>37481.1</v>
      </c>
      <c r="L156" s="10" t="str">
        <f t="shared" ref="L156:L160" si="0">$L$143</f>
        <v>Конкурентная процедура</v>
      </c>
      <c r="M156" s="10" t="s">
        <v>233</v>
      </c>
      <c r="N156" s="10" t="s">
        <v>243</v>
      </c>
      <c r="O156" s="10" t="s">
        <v>233</v>
      </c>
      <c r="P156" s="10" t="s">
        <v>233</v>
      </c>
      <c r="Q156" s="11" t="s">
        <v>22</v>
      </c>
    </row>
    <row r="157" spans="1:17" s="12" customFormat="1" ht="33.75" customHeight="1" x14ac:dyDescent="0.25">
      <c r="A157" s="15" t="s">
        <v>210</v>
      </c>
      <c r="B157" s="46"/>
      <c r="C157" s="23">
        <v>1210305248</v>
      </c>
      <c r="D157" s="31" t="s">
        <v>171</v>
      </c>
      <c r="E157" s="24" t="s">
        <v>173</v>
      </c>
      <c r="F157" s="10" t="s">
        <v>21</v>
      </c>
      <c r="G157" s="10" t="s">
        <v>20</v>
      </c>
      <c r="H157" s="10" t="s">
        <v>20</v>
      </c>
      <c r="I157" s="10" t="s">
        <v>20</v>
      </c>
      <c r="J157" s="25">
        <f>'[1]ОБЩАЯ СМЕТА'!O158</f>
        <v>500</v>
      </c>
      <c r="K157" s="32">
        <f>'[1]ОБЩАЯ СМЕТА'!P158</f>
        <v>500</v>
      </c>
      <c r="L157" s="10" t="str">
        <f t="shared" si="0"/>
        <v>Конкурентная процедура</v>
      </c>
      <c r="M157" s="10" t="s">
        <v>233</v>
      </c>
      <c r="N157" s="10" t="s">
        <v>243</v>
      </c>
      <c r="O157" s="10" t="s">
        <v>233</v>
      </c>
      <c r="P157" s="10" t="s">
        <v>233</v>
      </c>
      <c r="Q157" s="11" t="s">
        <v>22</v>
      </c>
    </row>
    <row r="158" spans="1:17" s="12" customFormat="1" ht="72.75" customHeight="1" x14ac:dyDescent="0.25">
      <c r="A158" s="15" t="s">
        <v>211</v>
      </c>
      <c r="B158" s="46"/>
      <c r="C158" s="23">
        <v>1210303918</v>
      </c>
      <c r="D158" s="31" t="s">
        <v>171</v>
      </c>
      <c r="E158" s="24" t="s">
        <v>174</v>
      </c>
      <c r="F158" s="10" t="s">
        <v>21</v>
      </c>
      <c r="G158" s="10" t="s">
        <v>231</v>
      </c>
      <c r="H158" s="10" t="s">
        <v>230</v>
      </c>
      <c r="I158" s="14">
        <v>43465</v>
      </c>
      <c r="J158" s="25">
        <f>'[1]ОБЩАЯ СМЕТА'!O159</f>
        <v>37288</v>
      </c>
      <c r="K158" s="32">
        <f>'[1]ОБЩАЯ СМЕТА'!P159</f>
        <v>37288</v>
      </c>
      <c r="L158" s="10" t="str">
        <f t="shared" si="0"/>
        <v>Конкурентная процедура</v>
      </c>
      <c r="M158" s="10" t="s">
        <v>233</v>
      </c>
      <c r="N158" s="10" t="s">
        <v>243</v>
      </c>
      <c r="O158" s="10" t="s">
        <v>233</v>
      </c>
      <c r="P158" s="10" t="s">
        <v>233</v>
      </c>
      <c r="Q158" s="11" t="s">
        <v>22</v>
      </c>
    </row>
    <row r="159" spans="1:17" s="12" customFormat="1" ht="33.75" customHeight="1" x14ac:dyDescent="0.25">
      <c r="A159" s="16" t="s">
        <v>212</v>
      </c>
      <c r="B159" s="47"/>
      <c r="C159" s="23">
        <v>99938939787</v>
      </c>
      <c r="D159" s="31" t="s">
        <v>171</v>
      </c>
      <c r="E159" s="24" t="s">
        <v>175</v>
      </c>
      <c r="F159" s="10" t="s">
        <v>21</v>
      </c>
      <c r="G159" s="10" t="s">
        <v>20</v>
      </c>
      <c r="H159" s="10" t="s">
        <v>20</v>
      </c>
      <c r="I159" s="10" t="s">
        <v>20</v>
      </c>
      <c r="J159" s="25">
        <f>'[1]ОБЩАЯ СМЕТА'!O160</f>
        <v>7246.5</v>
      </c>
      <c r="K159" s="32">
        <f>'[1]ОБЩАЯ СМЕТА'!P160</f>
        <v>7246.5</v>
      </c>
      <c r="L159" s="10" t="str">
        <f t="shared" si="0"/>
        <v>Конкурентная процедура</v>
      </c>
      <c r="M159" s="10" t="s">
        <v>233</v>
      </c>
      <c r="N159" s="10" t="s">
        <v>243</v>
      </c>
      <c r="O159" s="10" t="s">
        <v>233</v>
      </c>
      <c r="P159" s="10" t="s">
        <v>233</v>
      </c>
      <c r="Q159" s="11" t="s">
        <v>22</v>
      </c>
    </row>
    <row r="160" spans="1:17" s="12" customFormat="1" ht="33.75" customHeight="1" x14ac:dyDescent="0.25">
      <c r="A160" s="45" t="s">
        <v>213</v>
      </c>
      <c r="B160" s="45" t="s">
        <v>23</v>
      </c>
      <c r="C160" s="23">
        <v>4856520689</v>
      </c>
      <c r="D160" s="61" t="s">
        <v>176</v>
      </c>
      <c r="E160" s="24" t="s">
        <v>190</v>
      </c>
      <c r="F160" s="10" t="s">
        <v>21</v>
      </c>
      <c r="G160" s="10" t="s">
        <v>20</v>
      </c>
      <c r="H160" s="10" t="s">
        <v>20</v>
      </c>
      <c r="I160" s="10" t="s">
        <v>20</v>
      </c>
      <c r="J160" s="25">
        <f>'[1]ОБЩАЯ СМЕТА'!O161</f>
        <v>3600</v>
      </c>
      <c r="K160" s="72">
        <f>'[1]ОБЩАЯ СМЕТА'!P161</f>
        <v>5800</v>
      </c>
      <c r="L160" s="45" t="str">
        <f t="shared" si="0"/>
        <v>Конкурентная процедура</v>
      </c>
      <c r="M160" s="45" t="s">
        <v>232</v>
      </c>
      <c r="N160" s="45" t="s">
        <v>243</v>
      </c>
      <c r="O160" s="45" t="s">
        <v>233</v>
      </c>
      <c r="P160" s="45" t="s">
        <v>232</v>
      </c>
      <c r="Q160" s="11" t="s">
        <v>22</v>
      </c>
    </row>
    <row r="161" spans="1:17" s="12" customFormat="1" ht="33.75" customHeight="1" x14ac:dyDescent="0.25">
      <c r="A161" s="47"/>
      <c r="B161" s="47"/>
      <c r="C161" s="23">
        <v>4856520687</v>
      </c>
      <c r="D161" s="63"/>
      <c r="E161" s="24" t="s">
        <v>177</v>
      </c>
      <c r="F161" s="10" t="s">
        <v>21</v>
      </c>
      <c r="G161" s="10" t="s">
        <v>20</v>
      </c>
      <c r="H161" s="10" t="s">
        <v>20</v>
      </c>
      <c r="I161" s="10" t="s">
        <v>20</v>
      </c>
      <c r="J161" s="25">
        <f>'[1]ОБЩАЯ СМЕТА'!O162</f>
        <v>2200</v>
      </c>
      <c r="K161" s="74"/>
      <c r="L161" s="47"/>
      <c r="M161" s="47"/>
      <c r="N161" s="47"/>
      <c r="O161" s="47" t="s">
        <v>233</v>
      </c>
      <c r="P161" s="47"/>
      <c r="Q161" s="11" t="s">
        <v>22</v>
      </c>
    </row>
    <row r="162" spans="1:17" s="12" customFormat="1" ht="33.75" customHeight="1" x14ac:dyDescent="0.25">
      <c r="A162" s="45" t="s">
        <v>214</v>
      </c>
      <c r="B162" s="45" t="s">
        <v>23</v>
      </c>
      <c r="C162" s="23">
        <v>1900010008</v>
      </c>
      <c r="D162" s="61" t="s">
        <v>178</v>
      </c>
      <c r="E162" s="24" t="s">
        <v>179</v>
      </c>
      <c r="F162" s="10" t="s">
        <v>21</v>
      </c>
      <c r="G162" s="10" t="s">
        <v>20</v>
      </c>
      <c r="H162" s="10" t="s">
        <v>20</v>
      </c>
      <c r="I162" s="10" t="s">
        <v>20</v>
      </c>
      <c r="J162" s="25">
        <f>'[1]ОБЩАЯ СМЕТА'!O163</f>
        <v>3000</v>
      </c>
      <c r="K162" s="72">
        <f>J162+J163+J164+J165+J166+J167</f>
        <v>154600</v>
      </c>
      <c r="L162" s="45" t="str">
        <f t="shared" ref="L162" si="1">$L$143</f>
        <v>Конкурентная процедура</v>
      </c>
      <c r="M162" s="45" t="s">
        <v>232</v>
      </c>
      <c r="N162" s="45" t="s">
        <v>243</v>
      </c>
      <c r="O162" s="45" t="s">
        <v>233</v>
      </c>
      <c r="P162" s="45" t="s">
        <v>232</v>
      </c>
      <c r="Q162" s="11" t="s">
        <v>22</v>
      </c>
    </row>
    <row r="163" spans="1:17" s="12" customFormat="1" ht="33.75" customHeight="1" x14ac:dyDescent="0.25">
      <c r="A163" s="46"/>
      <c r="B163" s="46"/>
      <c r="C163" s="23">
        <v>9999059475</v>
      </c>
      <c r="D163" s="62"/>
      <c r="E163" s="24" t="s">
        <v>180</v>
      </c>
      <c r="F163" s="10" t="s">
        <v>21</v>
      </c>
      <c r="G163" s="10" t="s">
        <v>20</v>
      </c>
      <c r="H163" s="10" t="s">
        <v>20</v>
      </c>
      <c r="I163" s="10" t="s">
        <v>20</v>
      </c>
      <c r="J163" s="25">
        <f>'[1]ОБЩАЯ СМЕТА'!O164</f>
        <v>4000</v>
      </c>
      <c r="K163" s="73"/>
      <c r="L163" s="46"/>
      <c r="M163" s="46"/>
      <c r="N163" s="46"/>
      <c r="O163" s="46" t="s">
        <v>233</v>
      </c>
      <c r="P163" s="46"/>
      <c r="Q163" s="11" t="s">
        <v>22</v>
      </c>
    </row>
    <row r="164" spans="1:17" s="12" customFormat="1" ht="33.75" customHeight="1" x14ac:dyDescent="0.25">
      <c r="A164" s="46"/>
      <c r="B164" s="46"/>
      <c r="C164" s="23">
        <v>1900900610</v>
      </c>
      <c r="D164" s="62"/>
      <c r="E164" s="24" t="s">
        <v>181</v>
      </c>
      <c r="F164" s="10" t="s">
        <v>21</v>
      </c>
      <c r="G164" s="10" t="s">
        <v>20</v>
      </c>
      <c r="H164" s="10" t="s">
        <v>20</v>
      </c>
      <c r="I164" s="10" t="s">
        <v>20</v>
      </c>
      <c r="J164" s="25">
        <f>'[1]ОБЩАЯ СМЕТА'!O165</f>
        <v>31200</v>
      </c>
      <c r="K164" s="73"/>
      <c r="L164" s="46"/>
      <c r="M164" s="46"/>
      <c r="N164" s="46"/>
      <c r="O164" s="46" t="s">
        <v>233</v>
      </c>
      <c r="P164" s="46"/>
      <c r="Q164" s="11" t="s">
        <v>22</v>
      </c>
    </row>
    <row r="165" spans="1:17" s="12" customFormat="1" ht="33.75" customHeight="1" x14ac:dyDescent="0.25">
      <c r="A165" s="46"/>
      <c r="B165" s="46"/>
      <c r="C165" s="23">
        <v>1900900205</v>
      </c>
      <c r="D165" s="62"/>
      <c r="E165" s="24" t="s">
        <v>182</v>
      </c>
      <c r="F165" s="10" t="s">
        <v>21</v>
      </c>
      <c r="G165" s="10" t="s">
        <v>20</v>
      </c>
      <c r="H165" s="10" t="s">
        <v>20</v>
      </c>
      <c r="I165" s="10" t="s">
        <v>20</v>
      </c>
      <c r="J165" s="25">
        <v>64000</v>
      </c>
      <c r="K165" s="73"/>
      <c r="L165" s="46"/>
      <c r="M165" s="46"/>
      <c r="N165" s="46"/>
      <c r="O165" s="46" t="s">
        <v>233</v>
      </c>
      <c r="P165" s="46"/>
      <c r="Q165" s="11" t="s">
        <v>22</v>
      </c>
    </row>
    <row r="166" spans="1:17" s="12" customFormat="1" ht="33.75" customHeight="1" x14ac:dyDescent="0.25">
      <c r="A166" s="46"/>
      <c r="B166" s="46"/>
      <c r="C166" s="23">
        <v>1900700500</v>
      </c>
      <c r="D166" s="62"/>
      <c r="E166" s="24" t="s">
        <v>183</v>
      </c>
      <c r="F166" s="10" t="s">
        <v>21</v>
      </c>
      <c r="G166" s="10" t="s">
        <v>20</v>
      </c>
      <c r="H166" s="10" t="s">
        <v>20</v>
      </c>
      <c r="I166" s="10" t="s">
        <v>20</v>
      </c>
      <c r="J166" s="25">
        <f>'[1]ОБЩАЯ СМЕТА'!O167</f>
        <v>48000</v>
      </c>
      <c r="K166" s="73"/>
      <c r="L166" s="46"/>
      <c r="M166" s="46"/>
      <c r="N166" s="46"/>
      <c r="O166" s="46" t="s">
        <v>233</v>
      </c>
      <c r="P166" s="46"/>
      <c r="Q166" s="11" t="s">
        <v>22</v>
      </c>
    </row>
    <row r="167" spans="1:17" s="12" customFormat="1" ht="33.75" customHeight="1" x14ac:dyDescent="0.25">
      <c r="A167" s="47"/>
      <c r="B167" s="47"/>
      <c r="C167" s="23">
        <v>1900900550</v>
      </c>
      <c r="D167" s="63"/>
      <c r="E167" s="24" t="s">
        <v>184</v>
      </c>
      <c r="F167" s="10" t="s">
        <v>21</v>
      </c>
      <c r="G167" s="10" t="s">
        <v>20</v>
      </c>
      <c r="H167" s="10" t="s">
        <v>20</v>
      </c>
      <c r="I167" s="10" t="s">
        <v>20</v>
      </c>
      <c r="J167" s="25">
        <f>'[1]ОБЩАЯ СМЕТА'!O168</f>
        <v>4400</v>
      </c>
      <c r="K167" s="74"/>
      <c r="L167" s="47"/>
      <c r="M167" s="47"/>
      <c r="N167" s="47"/>
      <c r="O167" s="47" t="s">
        <v>233</v>
      </c>
      <c r="P167" s="47"/>
      <c r="Q167" s="11" t="s">
        <v>22</v>
      </c>
    </row>
    <row r="168" spans="1:17" s="12" customFormat="1" ht="33.75" customHeight="1" x14ac:dyDescent="0.25">
      <c r="A168" s="45" t="s">
        <v>215</v>
      </c>
      <c r="B168" s="45" t="s">
        <v>23</v>
      </c>
      <c r="C168" s="23">
        <v>1900014210</v>
      </c>
      <c r="D168" s="61" t="s">
        <v>185</v>
      </c>
      <c r="E168" s="24" t="s">
        <v>186</v>
      </c>
      <c r="F168" s="10" t="s">
        <v>21</v>
      </c>
      <c r="G168" s="10" t="s">
        <v>20</v>
      </c>
      <c r="H168" s="10" t="s">
        <v>20</v>
      </c>
      <c r="I168" s="10" t="s">
        <v>20</v>
      </c>
      <c r="J168" s="25">
        <f>'[1]ОБЩАЯ СМЕТА'!O169</f>
        <v>9000</v>
      </c>
      <c r="K168" s="72">
        <f>J168+J169+J170+J171</f>
        <v>67500</v>
      </c>
      <c r="L168" s="45" t="str">
        <f t="shared" ref="L168" si="2">$L$143</f>
        <v>Конкурентная процедура</v>
      </c>
      <c r="M168" s="45" t="s">
        <v>232</v>
      </c>
      <c r="N168" s="45" t="s">
        <v>243</v>
      </c>
      <c r="O168" s="45" t="s">
        <v>233</v>
      </c>
      <c r="P168" s="45" t="s">
        <v>232</v>
      </c>
      <c r="Q168" s="11" t="s">
        <v>22</v>
      </c>
    </row>
    <row r="169" spans="1:17" s="12" customFormat="1" ht="33.75" customHeight="1" x14ac:dyDescent="0.25">
      <c r="A169" s="46"/>
      <c r="B169" s="46"/>
      <c r="C169" s="23">
        <v>9896570557</v>
      </c>
      <c r="D169" s="62"/>
      <c r="E169" s="24" t="s">
        <v>187</v>
      </c>
      <c r="F169" s="10" t="s">
        <v>21</v>
      </c>
      <c r="G169" s="10" t="s">
        <v>20</v>
      </c>
      <c r="H169" s="10" t="s">
        <v>20</v>
      </c>
      <c r="I169" s="10" t="s">
        <v>20</v>
      </c>
      <c r="J169" s="25">
        <f>'[1]ОБЩАЯ СМЕТА'!O170</f>
        <v>45000</v>
      </c>
      <c r="K169" s="73"/>
      <c r="L169" s="46"/>
      <c r="M169" s="46"/>
      <c r="N169" s="46"/>
      <c r="O169" s="46" t="s">
        <v>233</v>
      </c>
      <c r="P169" s="46"/>
      <c r="Q169" s="11" t="s">
        <v>22</v>
      </c>
    </row>
    <row r="170" spans="1:17" s="12" customFormat="1" ht="33.75" customHeight="1" x14ac:dyDescent="0.25">
      <c r="A170" s="46"/>
      <c r="B170" s="46"/>
      <c r="C170" s="23">
        <v>9896570555</v>
      </c>
      <c r="D170" s="62"/>
      <c r="E170" s="24" t="s">
        <v>188</v>
      </c>
      <c r="F170" s="10" t="s">
        <v>21</v>
      </c>
      <c r="G170" s="10" t="s">
        <v>20</v>
      </c>
      <c r="H170" s="10" t="s">
        <v>20</v>
      </c>
      <c r="I170" s="10" t="s">
        <v>20</v>
      </c>
      <c r="J170" s="25">
        <f>'[1]ОБЩАЯ СМЕТА'!O171</f>
        <v>6000</v>
      </c>
      <c r="K170" s="73"/>
      <c r="L170" s="46"/>
      <c r="M170" s="46"/>
      <c r="N170" s="46"/>
      <c r="O170" s="46" t="s">
        <v>233</v>
      </c>
      <c r="P170" s="46"/>
      <c r="Q170" s="11" t="s">
        <v>22</v>
      </c>
    </row>
    <row r="171" spans="1:17" s="12" customFormat="1" ht="33.75" customHeight="1" x14ac:dyDescent="0.25">
      <c r="A171" s="47"/>
      <c r="B171" s="47"/>
      <c r="C171" s="23">
        <v>9896570556</v>
      </c>
      <c r="D171" s="63"/>
      <c r="E171" s="24" t="s">
        <v>189</v>
      </c>
      <c r="F171" s="10" t="s">
        <v>21</v>
      </c>
      <c r="G171" s="10" t="s">
        <v>20</v>
      </c>
      <c r="H171" s="10" t="s">
        <v>20</v>
      </c>
      <c r="I171" s="10" t="s">
        <v>20</v>
      </c>
      <c r="J171" s="25">
        <f>'[1]ОБЩАЯ СМЕТА'!O172</f>
        <v>7500</v>
      </c>
      <c r="K171" s="74"/>
      <c r="L171" s="47"/>
      <c r="M171" s="47"/>
      <c r="N171" s="47"/>
      <c r="O171" s="47" t="s">
        <v>233</v>
      </c>
      <c r="P171" s="47"/>
      <c r="Q171" s="11" t="s">
        <v>22</v>
      </c>
    </row>
    <row r="172" spans="1:17" s="12" customFormat="1" ht="33.75" customHeight="1" x14ac:dyDescent="0.25">
      <c r="A172" s="11" t="s">
        <v>216</v>
      </c>
      <c r="B172" s="11" t="s">
        <v>19</v>
      </c>
      <c r="C172" s="17" t="s">
        <v>20</v>
      </c>
      <c r="D172" s="59" t="s">
        <v>202</v>
      </c>
      <c r="E172" s="60"/>
      <c r="F172" s="10" t="s">
        <v>21</v>
      </c>
      <c r="G172" s="10" t="s">
        <v>235</v>
      </c>
      <c r="H172" s="10" t="s">
        <v>240</v>
      </c>
      <c r="I172" s="14">
        <v>44926</v>
      </c>
      <c r="J172" s="79">
        <f>'[1]ОБЩАЯ СМЕТА'!P173</f>
        <v>168000</v>
      </c>
      <c r="K172" s="80"/>
      <c r="L172" s="10" t="s">
        <v>25</v>
      </c>
      <c r="M172" s="10" t="s">
        <v>233</v>
      </c>
      <c r="N172" s="10" t="s">
        <v>244</v>
      </c>
      <c r="O172" s="10" t="s">
        <v>233</v>
      </c>
      <c r="P172" s="10" t="s">
        <v>233</v>
      </c>
      <c r="Q172" s="11" t="s">
        <v>22</v>
      </c>
    </row>
    <row r="173" spans="1:17" s="12" customFormat="1" ht="64.5" customHeight="1" x14ac:dyDescent="0.25">
      <c r="A173" s="11" t="s">
        <v>217</v>
      </c>
      <c r="B173" s="11" t="s">
        <v>19</v>
      </c>
      <c r="C173" s="17" t="s">
        <v>20</v>
      </c>
      <c r="D173" s="59" t="s">
        <v>203</v>
      </c>
      <c r="E173" s="60"/>
      <c r="F173" s="10" t="s">
        <v>21</v>
      </c>
      <c r="G173" s="10" t="s">
        <v>236</v>
      </c>
      <c r="H173" s="10" t="s">
        <v>237</v>
      </c>
      <c r="I173" s="10" t="s">
        <v>241</v>
      </c>
      <c r="J173" s="79">
        <f>'[1]ОБЩАЯ СМЕТА'!P174</f>
        <v>18000</v>
      </c>
      <c r="K173" s="80"/>
      <c r="L173" s="10" t="s">
        <v>25</v>
      </c>
      <c r="M173" s="10" t="s">
        <v>233</v>
      </c>
      <c r="N173" s="10" t="s">
        <v>244</v>
      </c>
      <c r="O173" s="10" t="s">
        <v>233</v>
      </c>
      <c r="P173" s="10" t="s">
        <v>233</v>
      </c>
      <c r="Q173" s="11" t="s">
        <v>22</v>
      </c>
    </row>
    <row r="174" spans="1:17" s="12" customFormat="1" ht="63" customHeight="1" x14ac:dyDescent="0.25">
      <c r="A174" s="11" t="s">
        <v>242</v>
      </c>
      <c r="B174" s="11" t="s">
        <v>19</v>
      </c>
      <c r="C174" s="17" t="s">
        <v>20</v>
      </c>
      <c r="D174" s="59" t="s">
        <v>204</v>
      </c>
      <c r="E174" s="60"/>
      <c r="F174" s="10" t="s">
        <v>21</v>
      </c>
      <c r="G174" s="10" t="s">
        <v>238</v>
      </c>
      <c r="H174" s="10" t="s">
        <v>239</v>
      </c>
      <c r="I174" s="10" t="s">
        <v>241</v>
      </c>
      <c r="J174" s="79">
        <f>'[1]ОБЩАЯ СМЕТА'!P175</f>
        <v>311332</v>
      </c>
      <c r="K174" s="80"/>
      <c r="L174" s="10" t="s">
        <v>25</v>
      </c>
      <c r="M174" s="10" t="s">
        <v>233</v>
      </c>
      <c r="N174" s="10" t="s">
        <v>244</v>
      </c>
      <c r="O174" s="10" t="s">
        <v>233</v>
      </c>
      <c r="P174" s="10"/>
      <c r="Q174" s="11" t="s">
        <v>22</v>
      </c>
    </row>
    <row r="175" spans="1:17" ht="33.75" customHeight="1" x14ac:dyDescent="0.2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</row>
    <row r="176" spans="1:17" s="21" customFormat="1" ht="33.75" customHeight="1" x14ac:dyDescent="0.25">
      <c r="C176" s="22"/>
      <c r="D176" s="33" t="s">
        <v>245</v>
      </c>
      <c r="E176" s="34"/>
      <c r="F176" s="35"/>
      <c r="G176" s="36"/>
      <c r="H176" s="36" t="s">
        <v>246</v>
      </c>
    </row>
    <row r="177" spans="2:10" s="21" customFormat="1" ht="33.75" customHeight="1" x14ac:dyDescent="0.25">
      <c r="C177" s="22"/>
      <c r="D177" s="33" t="s">
        <v>247</v>
      </c>
      <c r="E177" s="34"/>
      <c r="F177" s="35"/>
      <c r="G177" s="36"/>
      <c r="H177" s="36" t="s">
        <v>248</v>
      </c>
    </row>
    <row r="181" spans="2:10" ht="33.75" customHeight="1" x14ac:dyDescent="0.25">
      <c r="B181" s="44"/>
      <c r="C181" s="44"/>
      <c r="D181" s="44"/>
      <c r="E181" s="44"/>
      <c r="F181" s="44"/>
      <c r="G181" s="44"/>
      <c r="I181" s="44"/>
      <c r="J181" s="44"/>
    </row>
    <row r="182" spans="2:10" ht="33.75" customHeight="1" x14ac:dyDescent="0.25">
      <c r="E182" s="44"/>
      <c r="F182" s="44"/>
      <c r="G182" s="44"/>
      <c r="I182" s="44"/>
      <c r="J182" s="44"/>
    </row>
    <row r="183" spans="2:10" ht="33.75" customHeight="1" x14ac:dyDescent="0.25">
      <c r="B183" s="44"/>
      <c r="C183" s="44"/>
      <c r="D183" s="44"/>
      <c r="E183" s="44"/>
      <c r="F183" s="44"/>
      <c r="G183" s="44"/>
      <c r="I183" s="44"/>
      <c r="J183" s="44"/>
    </row>
    <row r="184" spans="2:10" ht="33.75" customHeight="1" x14ac:dyDescent="0.25">
      <c r="E184" s="44"/>
      <c r="F184" s="44"/>
      <c r="G184" s="44"/>
      <c r="I184" s="44"/>
      <c r="J184" s="44"/>
    </row>
  </sheetData>
  <mergeCells count="139">
    <mergeCell ref="L5:L6"/>
    <mergeCell ref="M5:M6"/>
    <mergeCell ref="N5:N6"/>
    <mergeCell ref="O5:P5"/>
    <mergeCell ref="Q5:Q6"/>
    <mergeCell ref="D6:E6"/>
    <mergeCell ref="A1:F1"/>
    <mergeCell ref="L1:Q1"/>
    <mergeCell ref="A2:Q2"/>
    <mergeCell ref="A3:Q3"/>
    <mergeCell ref="A4:Q4"/>
    <mergeCell ref="A5:A6"/>
    <mergeCell ref="B5:B6"/>
    <mergeCell ref="C5:F5"/>
    <mergeCell ref="G5:I5"/>
    <mergeCell ref="J5:K6"/>
    <mergeCell ref="D7:E7"/>
    <mergeCell ref="J7:K7"/>
    <mergeCell ref="A8:A73"/>
    <mergeCell ref="B8:B73"/>
    <mergeCell ref="D8:D73"/>
    <mergeCell ref="G8:G73"/>
    <mergeCell ref="H8:H73"/>
    <mergeCell ref="I8:I73"/>
    <mergeCell ref="K8:K73"/>
    <mergeCell ref="L8:L73"/>
    <mergeCell ref="M8:M73"/>
    <mergeCell ref="N8:N73"/>
    <mergeCell ref="O8:O73"/>
    <mergeCell ref="P8:P73"/>
    <mergeCell ref="A74:A139"/>
    <mergeCell ref="B74:B139"/>
    <mergeCell ref="D74:D75"/>
    <mergeCell ref="G74:G75"/>
    <mergeCell ref="H74:H75"/>
    <mergeCell ref="P74:P75"/>
    <mergeCell ref="D77:D80"/>
    <mergeCell ref="G77:G80"/>
    <mergeCell ref="H77:H80"/>
    <mergeCell ref="I77:I80"/>
    <mergeCell ref="K77:K80"/>
    <mergeCell ref="L77:L80"/>
    <mergeCell ref="M77:M80"/>
    <mergeCell ref="N77:N80"/>
    <mergeCell ref="O77:O80"/>
    <mergeCell ref="I74:I75"/>
    <mergeCell ref="K74:K75"/>
    <mergeCell ref="L74:L75"/>
    <mergeCell ref="M74:M75"/>
    <mergeCell ref="O96:O139"/>
    <mergeCell ref="N74:N75"/>
    <mergeCell ref="O74:O75"/>
    <mergeCell ref="P77:P80"/>
    <mergeCell ref="D81:D95"/>
    <mergeCell ref="G81:G95"/>
    <mergeCell ref="H81:H95"/>
    <mergeCell ref="I81:I95"/>
    <mergeCell ref="K81:K95"/>
    <mergeCell ref="L81:L95"/>
    <mergeCell ref="M81:M95"/>
    <mergeCell ref="N81:N95"/>
    <mergeCell ref="O81:O95"/>
    <mergeCell ref="P81:P95"/>
    <mergeCell ref="K143:K155"/>
    <mergeCell ref="P96:P139"/>
    <mergeCell ref="A140:A142"/>
    <mergeCell ref="B140:B142"/>
    <mergeCell ref="D140:D142"/>
    <mergeCell ref="G140:G142"/>
    <mergeCell ref="H140:H142"/>
    <mergeCell ref="I140:I142"/>
    <mergeCell ref="K140:K142"/>
    <mergeCell ref="L140:L142"/>
    <mergeCell ref="M140:M142"/>
    <mergeCell ref="L143:L155"/>
    <mergeCell ref="M143:M155"/>
    <mergeCell ref="N143:N155"/>
    <mergeCell ref="O143:O155"/>
    <mergeCell ref="P143:P155"/>
    <mergeCell ref="D96:D139"/>
    <mergeCell ref="G96:G139"/>
    <mergeCell ref="H96:H139"/>
    <mergeCell ref="I96:I139"/>
    <mergeCell ref="K96:K139"/>
    <mergeCell ref="L96:L139"/>
    <mergeCell ref="M96:M139"/>
    <mergeCell ref="N96:N139"/>
    <mergeCell ref="B156:B159"/>
    <mergeCell ref="N140:N142"/>
    <mergeCell ref="O140:O142"/>
    <mergeCell ref="P140:P142"/>
    <mergeCell ref="P160:P161"/>
    <mergeCell ref="A162:A167"/>
    <mergeCell ref="B162:B167"/>
    <mergeCell ref="D162:D167"/>
    <mergeCell ref="K162:K167"/>
    <mergeCell ref="L162:L167"/>
    <mergeCell ref="M162:M167"/>
    <mergeCell ref="N162:N167"/>
    <mergeCell ref="A160:A161"/>
    <mergeCell ref="B160:B161"/>
    <mergeCell ref="D160:D161"/>
    <mergeCell ref="K160:K161"/>
    <mergeCell ref="L160:L161"/>
    <mergeCell ref="M160:M161"/>
    <mergeCell ref="A143:A155"/>
    <mergeCell ref="B143:B155"/>
    <mergeCell ref="D143:D155"/>
    <mergeCell ref="G143:G155"/>
    <mergeCell ref="H143:H155"/>
    <mergeCell ref="I143:I155"/>
    <mergeCell ref="A168:A171"/>
    <mergeCell ref="B168:B171"/>
    <mergeCell ref="D168:D171"/>
    <mergeCell ref="K168:K171"/>
    <mergeCell ref="L168:L171"/>
    <mergeCell ref="M168:M171"/>
    <mergeCell ref="N168:N171"/>
    <mergeCell ref="O168:O171"/>
    <mergeCell ref="N160:N161"/>
    <mergeCell ref="O160:O161"/>
    <mergeCell ref="P168:P171"/>
    <mergeCell ref="D172:E172"/>
    <mergeCell ref="J172:K172"/>
    <mergeCell ref="D173:E173"/>
    <mergeCell ref="J173:K173"/>
    <mergeCell ref="D174:E174"/>
    <mergeCell ref="J174:K174"/>
    <mergeCell ref="O162:O167"/>
    <mergeCell ref="P162:P167"/>
    <mergeCell ref="E184:G184"/>
    <mergeCell ref="I184:J184"/>
    <mergeCell ref="A175:Q175"/>
    <mergeCell ref="B181:G181"/>
    <mergeCell ref="I181:J181"/>
    <mergeCell ref="E182:G182"/>
    <mergeCell ref="I182:J182"/>
    <mergeCell ref="B183:G183"/>
    <mergeCell ref="I183:J18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2018-12-10T09:30:20Z</dcterms:modified>
</cp:coreProperties>
</file>